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Hendi\Desktop\Excel\"/>
    </mc:Choice>
  </mc:AlternateContent>
  <xr:revisionPtr revIDLastSave="0" documentId="13_ncr:1_{5580E8C1-2022-489E-A563-E4D717D7C7F4}" xr6:coauthVersionLast="47" xr6:coauthVersionMax="47" xr10:uidLastSave="{00000000-0000-0000-0000-000000000000}"/>
  <bookViews>
    <workbookView xWindow="-120" yWindow="-120" windowWidth="29040" windowHeight="15840" xr2:uid="{00000000-000D-0000-FFFF-FFFF00000000}"/>
  </bookViews>
  <sheets>
    <sheet name="Source Data" sheetId="1" r:id="rId1"/>
    <sheet name="Working" sheetId="2" r:id="rId2"/>
    <sheet name="Dashboard Final" sheetId="4" r:id="rId3"/>
  </sheets>
  <definedNames>
    <definedName name="Slicer_Category">#N/A</definedName>
    <definedName name="Slicer_Segment">#N/A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5" i="4" l="1"/>
  <c r="V15" i="4"/>
  <c r="W15" i="4"/>
  <c r="U16" i="4"/>
  <c r="V16" i="4"/>
  <c r="W16" i="4"/>
  <c r="U17" i="4"/>
  <c r="V17" i="4"/>
  <c r="W17" i="4"/>
  <c r="U18" i="4"/>
  <c r="V18" i="4"/>
  <c r="W18" i="4"/>
  <c r="U19" i="4"/>
  <c r="V19" i="4"/>
  <c r="W19" i="4"/>
  <c r="U20" i="4"/>
  <c r="V20" i="4"/>
  <c r="W20" i="4"/>
  <c r="U21" i="4"/>
  <c r="V21" i="4"/>
  <c r="W21" i="4"/>
  <c r="U22" i="4"/>
  <c r="V22" i="4"/>
  <c r="W22" i="4"/>
  <c r="U23" i="4"/>
  <c r="V23" i="4"/>
  <c r="W23" i="4"/>
  <c r="V14" i="4"/>
  <c r="W14" i="4"/>
  <c r="X14" i="4"/>
  <c r="U14" i="4"/>
  <c r="P15" i="4"/>
  <c r="Q15" i="4"/>
  <c r="R15" i="4"/>
  <c r="P16" i="4"/>
  <c r="Q16" i="4"/>
  <c r="R16" i="4"/>
  <c r="P17" i="4"/>
  <c r="Q17" i="4"/>
  <c r="R17" i="4"/>
  <c r="P18" i="4"/>
  <c r="Q18" i="4"/>
  <c r="R18" i="4"/>
  <c r="P19" i="4"/>
  <c r="Q19" i="4"/>
  <c r="R19" i="4"/>
  <c r="P20" i="4"/>
  <c r="Q20" i="4"/>
  <c r="R20" i="4"/>
  <c r="P21" i="4"/>
  <c r="Q21" i="4"/>
  <c r="R21" i="4"/>
  <c r="P22" i="4"/>
  <c r="Q22" i="4"/>
  <c r="R22" i="4"/>
  <c r="P23" i="4"/>
  <c r="Q23" i="4"/>
  <c r="R23" i="4"/>
  <c r="Q14" i="4"/>
  <c r="R14" i="4"/>
  <c r="S14" i="4"/>
  <c r="P14" i="4"/>
  <c r="K15" i="4"/>
  <c r="L15" i="4"/>
  <c r="K16" i="4"/>
  <c r="L16" i="4"/>
  <c r="K17" i="4"/>
  <c r="L17" i="4"/>
  <c r="K18" i="4"/>
  <c r="L18" i="4"/>
  <c r="K19" i="4"/>
  <c r="L19" i="4"/>
  <c r="K20" i="4"/>
  <c r="L20" i="4"/>
  <c r="K21" i="4"/>
  <c r="L21" i="4"/>
  <c r="K22" i="4"/>
  <c r="L22" i="4"/>
  <c r="K23" i="4"/>
  <c r="L23" i="4"/>
  <c r="J15" i="4"/>
  <c r="M15" i="4" s="1"/>
  <c r="J16" i="4"/>
  <c r="M16" i="4" s="1"/>
  <c r="J17" i="4"/>
  <c r="M17" i="4" s="1"/>
  <c r="J18" i="4"/>
  <c r="M18" i="4" s="1"/>
  <c r="J19" i="4"/>
  <c r="M19" i="4" s="1"/>
  <c r="J20" i="4"/>
  <c r="M20" i="4" s="1"/>
  <c r="J21" i="4"/>
  <c r="M21" i="4" s="1"/>
  <c r="J22" i="4"/>
  <c r="M22" i="4" s="1"/>
  <c r="J23" i="4"/>
  <c r="M23" i="4" s="1"/>
  <c r="K14" i="4"/>
  <c r="L14" i="4"/>
  <c r="J14" i="4"/>
  <c r="M14" i="4" s="1"/>
  <c r="E15" i="4"/>
  <c r="F15" i="4"/>
  <c r="G15" i="4"/>
  <c r="E16" i="4"/>
  <c r="F16" i="4"/>
  <c r="G16" i="4"/>
  <c r="E17" i="4"/>
  <c r="F17" i="4"/>
  <c r="G17" i="4"/>
  <c r="E18" i="4"/>
  <c r="F18" i="4"/>
  <c r="G18" i="4"/>
  <c r="E19" i="4"/>
  <c r="F19" i="4"/>
  <c r="G19" i="4"/>
  <c r="E20" i="4"/>
  <c r="F20" i="4"/>
  <c r="G20" i="4"/>
  <c r="E21" i="4"/>
  <c r="F21" i="4"/>
  <c r="G21" i="4"/>
  <c r="E22" i="4"/>
  <c r="F22" i="4"/>
  <c r="G22" i="4"/>
  <c r="E23" i="4"/>
  <c r="F23" i="4"/>
  <c r="G23" i="4"/>
  <c r="F14" i="4"/>
  <c r="G14" i="4"/>
  <c r="E14" i="4"/>
  <c r="H14" i="4"/>
  <c r="E71" i="2"/>
  <c r="F71" i="2"/>
  <c r="E72" i="2"/>
  <c r="F72" i="2"/>
  <c r="E73" i="2"/>
  <c r="F73" i="2"/>
  <c r="E74" i="2"/>
  <c r="F74" i="2"/>
  <c r="E75" i="2"/>
  <c r="F75" i="2"/>
  <c r="E76" i="2"/>
  <c r="F76" i="2"/>
  <c r="E77" i="2"/>
  <c r="F77" i="2"/>
  <c r="E78" i="2"/>
  <c r="F78" i="2"/>
  <c r="E79" i="2"/>
  <c r="F79" i="2"/>
  <c r="F70" i="2"/>
  <c r="E70" i="2"/>
  <c r="G48" i="2"/>
  <c r="H48" i="2"/>
  <c r="I48" i="2"/>
  <c r="G49" i="2"/>
  <c r="H49" i="2"/>
  <c r="I49" i="2"/>
  <c r="G50" i="2"/>
  <c r="H50" i="2"/>
  <c r="I50" i="2"/>
  <c r="G51" i="2"/>
  <c r="H51" i="2"/>
  <c r="I51" i="2"/>
  <c r="G52" i="2"/>
  <c r="H52" i="2"/>
  <c r="I52" i="2"/>
  <c r="G53" i="2"/>
  <c r="H53" i="2"/>
  <c r="I53" i="2"/>
  <c r="G54" i="2"/>
  <c r="H54" i="2"/>
  <c r="I54" i="2"/>
  <c r="G55" i="2"/>
  <c r="H55" i="2"/>
  <c r="I55" i="2"/>
  <c r="G56" i="2"/>
  <c r="H56" i="2"/>
  <c r="I56" i="2"/>
  <c r="G57" i="2"/>
  <c r="H57" i="2"/>
  <c r="I57" i="2"/>
  <c r="G58" i="2"/>
  <c r="H58" i="2"/>
  <c r="I58" i="2"/>
  <c r="G59" i="2"/>
  <c r="H59" i="2"/>
  <c r="I59" i="2"/>
  <c r="G60" i="2"/>
  <c r="H60" i="2"/>
  <c r="I60" i="2"/>
  <c r="G61" i="2"/>
  <c r="H61" i="2"/>
  <c r="I61" i="2"/>
  <c r="G62" i="2"/>
  <c r="H62" i="2"/>
  <c r="I62" i="2"/>
  <c r="G63" i="2"/>
  <c r="H63" i="2"/>
  <c r="I63" i="2"/>
  <c r="F52" i="2"/>
  <c r="F56" i="2"/>
  <c r="F60" i="2"/>
  <c r="F48" i="2"/>
  <c r="F5" i="2"/>
  <c r="E5" i="2"/>
  <c r="H23" i="4" l="1"/>
  <c r="H22" i="4"/>
  <c r="H21" i="4"/>
  <c r="H20" i="4"/>
  <c r="H19" i="4"/>
  <c r="H18" i="4"/>
  <c r="H17" i="4"/>
  <c r="H16" i="4"/>
  <c r="H15" i="4"/>
  <c r="G24" i="4"/>
  <c r="F24" i="4"/>
  <c r="S16" i="4"/>
  <c r="S17" i="4"/>
  <c r="S18" i="4"/>
  <c r="S19" i="4"/>
  <c r="S20" i="4"/>
  <c r="S21" i="4"/>
  <c r="S22" i="4"/>
  <c r="S23" i="4"/>
  <c r="S15" i="4"/>
  <c r="X16" i="4"/>
  <c r="X17" i="4"/>
  <c r="X18" i="4"/>
  <c r="X19" i="4"/>
  <c r="X20" i="4"/>
  <c r="X21" i="4"/>
  <c r="X22" i="4"/>
  <c r="X23" i="4"/>
  <c r="X15" i="4"/>
  <c r="H24" i="4"/>
  <c r="W24" i="4"/>
  <c r="V24" i="4"/>
  <c r="R24" i="4"/>
  <c r="Q24" i="4"/>
  <c r="L24" i="4"/>
  <c r="K24" i="4"/>
  <c r="J63" i="2"/>
  <c r="J62" i="2"/>
  <c r="J61" i="2"/>
  <c r="J60" i="2"/>
  <c r="J59" i="2"/>
  <c r="J58" i="2"/>
  <c r="J57" i="2"/>
  <c r="J56" i="2"/>
  <c r="J55" i="2"/>
  <c r="J54" i="2"/>
  <c r="J53" i="2"/>
  <c r="J52" i="2"/>
  <c r="J51" i="2"/>
  <c r="J50" i="2"/>
  <c r="J49" i="2"/>
  <c r="J48" i="2"/>
  <c r="X24" i="4" l="1"/>
  <c r="S24" i="4"/>
  <c r="M24" i="4"/>
</calcChain>
</file>

<file path=xl/sharedStrings.xml><?xml version="1.0" encoding="utf-8"?>
<sst xmlns="http://schemas.openxmlformats.org/spreadsheetml/2006/main" count="130070" uniqueCount="10966">
  <si>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</si>
  <si>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</si>
  <si>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</si>
  <si>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</si>
  <si>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</si>
  <si>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</si>
  <si>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</si>
  <si>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</si>
  <si>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</si>
  <si>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</si>
  <si>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</si>
  <si>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</si>
  <si>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</si>
  <si>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</si>
  <si>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</si>
  <si>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</si>
  <si>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</si>
  <si>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</si>
  <si>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</si>
  <si>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</si>
  <si>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</si>
  <si>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</si>
  <si>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</si>
  <si>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</si>
  <si>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</si>
  <si>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</si>
  <si>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</si>
  <si>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</si>
  <si>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</si>
  <si>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</si>
  <si>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</si>
  <si>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</si>
  <si>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</si>
  <si>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</si>
  <si>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</si>
  <si>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</si>
  <si>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</si>
  <si>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</si>
  <si>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</si>
  <si>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</si>
  <si>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</si>
  <si>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</si>
  <si>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</si>
  <si>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</si>
  <si>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</si>
  <si>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</si>
  <si>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</si>
  <si>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</si>
  <si>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</si>
  <si>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</si>
  <si>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</si>
  <si>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</si>
  <si>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</si>
  <si>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</si>
  <si>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</si>
  <si>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</si>
  <si>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</si>
  <si>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</si>
  <si>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</si>
  <si>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</si>
  <si>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</si>
  <si>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</si>
  <si>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</si>
  <si>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</si>
  <si>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</si>
  <si>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</si>
  <si>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</si>
  <si>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</si>
  <si>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</si>
  <si>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</si>
  <si>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</si>
  <si>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</si>
  <si>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</si>
  <si>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</si>
  <si>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</si>
  <si>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</si>
  <si>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</si>
  <si>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</si>
  <si>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</si>
  <si>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</si>
  <si>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</si>
  <si>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</si>
  <si>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</si>
  <si>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</si>
  <si>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</si>
  <si>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</si>
  <si>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</si>
  <si>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</si>
  <si>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</si>
  <si>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</si>
  <si>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</si>
  <si>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</si>
  <si>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</si>
  <si>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</si>
  <si>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</si>
  <si>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</si>
  <si>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</si>
  <si>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</si>
  <si>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</si>
  <si>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</si>
  <si>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</si>
  <si>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</si>
  <si>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</si>
  <si>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</si>
  <si>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</si>
  <si>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</si>
  <si>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</si>
  <si>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</si>
  <si>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</si>
  <si>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</si>
  <si>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</si>
  <si>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</si>
  <si>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</si>
  <si>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</si>
  <si>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</si>
  <si>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</si>
  <si>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</si>
  <si>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</si>
  <si>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</si>
  <si>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</si>
  <si>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</si>
  <si>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</si>
  <si>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</si>
  <si>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</si>
  <si>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</si>
  <si>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</si>
  <si>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</si>
  <si>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</si>
  <si>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</si>
  <si>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</si>
  <si>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</si>
  <si>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</si>
  <si>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</si>
  <si>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</si>
  <si>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</si>
  <si>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</si>
  <si>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</si>
  <si>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</si>
  <si>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</si>
  <si>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</si>
  <si>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</si>
  <si>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</si>
  <si>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</si>
  <si>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</si>
  <si>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</si>
  <si>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</si>
  <si>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</si>
  <si>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</si>
  <si>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</si>
  <si>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</si>
  <si>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</si>
  <si>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</si>
  <si>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</si>
  <si>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</si>
  <si>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</si>
  <si>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</si>
  <si>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</si>
  <si>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</si>
  <si>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</si>
  <si>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</si>
  <si>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</si>
  <si>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</si>
  <si>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</si>
  <si>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</si>
  <si>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</si>
  <si>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</si>
  <si>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</si>
  <si>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</si>
  <si>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</si>
  <si>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</si>
  <si>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</si>
  <si>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</si>
  <si>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</si>
  <si>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</si>
  <si>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</si>
  <si>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</si>
  <si>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</si>
  <si>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</si>
  <si>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</si>
  <si>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</si>
  <si>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</si>
  <si>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</si>
  <si>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</si>
  <si>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</si>
  <si>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</si>
  <si>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</si>
  <si>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</si>
  <si>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</si>
  <si>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</si>
  <si>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</si>
  <si>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</si>
  <si>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</si>
  <si>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</si>
  <si>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</si>
  <si>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</si>
  <si>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</si>
  <si>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</si>
  <si>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</si>
  <si>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</si>
  <si>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</si>
  <si>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</si>
  <si>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</si>
  <si>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</si>
  <si>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</si>
  <si>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</si>
  <si>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</si>
  <si>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</si>
  <si>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</si>
  <si>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</si>
  <si>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</si>
  <si>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</si>
  <si>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</si>
  <si>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</si>
  <si>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</si>
  <si>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</si>
  <si>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</si>
  <si>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</si>
  <si>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</si>
  <si>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</si>
  <si>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</si>
  <si>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</si>
  <si>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</si>
  <si>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</si>
  <si>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</si>
  <si>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</si>
  <si>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</si>
  <si>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</si>
  <si>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</si>
  <si>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</si>
  <si>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</si>
  <si>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</si>
  <si>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</si>
  <si>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</si>
  <si>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</si>
  <si>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</si>
  <si>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</si>
  <si>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</si>
  <si>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</si>
  <si>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</si>
  <si>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</si>
  <si>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</si>
  <si>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</si>
  <si>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</si>
  <si>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</si>
  <si>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</si>
  <si>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</si>
  <si>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</si>
  <si>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</si>
  <si>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</si>
  <si>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</si>
  <si>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</si>
  <si>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</si>
  <si>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</si>
  <si>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</si>
  <si>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</si>
  <si>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</si>
  <si>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</si>
  <si>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</si>
  <si>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</si>
  <si>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</si>
  <si>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</si>
  <si>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</si>
  <si>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</si>
  <si>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</si>
  <si>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</si>
  <si>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</si>
  <si>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</si>
  <si>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</si>
  <si>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</si>
  <si>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</si>
  <si>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</si>
  <si>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</si>
  <si>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</si>
  <si>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</si>
  <si>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</si>
  <si>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</si>
  <si>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</si>
  <si>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</si>
  <si>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</si>
  <si>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</si>
  <si>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</si>
  <si>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</si>
  <si>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</si>
  <si>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</si>
  <si>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</si>
  <si>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</si>
  <si>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</si>
  <si>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</si>
  <si>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</si>
  <si>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</si>
  <si>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</si>
  <si>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</si>
  <si>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</si>
  <si>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</si>
  <si>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</si>
  <si>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</si>
  <si>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</si>
  <si>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</si>
  <si>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</si>
  <si>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</si>
  <si>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</si>
  <si>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</si>
  <si>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</si>
  <si>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</si>
  <si>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</si>
  <si>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</si>
  <si>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</si>
  <si>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</si>
  <si>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</si>
  <si>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</si>
  <si>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</si>
  <si>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</si>
  <si>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</si>
  <si>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</si>
  <si>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</si>
  <si>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</si>
  <si>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</si>
  <si>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</si>
  <si>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</si>
  <si>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</si>
  <si>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</si>
  <si>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</si>
  <si>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</si>
  <si>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</si>
  <si>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</si>
  <si>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</si>
  <si>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</si>
  <si>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</si>
  <si>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</si>
  <si>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</si>
  <si>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</si>
  <si>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</si>
  <si>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</si>
  <si>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</si>
  <si>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</si>
  <si>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</si>
  <si>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</si>
  <si>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</si>
  <si>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</si>
  <si>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</si>
  <si>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</si>
  <si>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</si>
  <si>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</si>
  <si>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</si>
  <si>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</si>
  <si>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</si>
  <si>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</si>
  <si>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</si>
  <si>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</si>
  <si>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</si>
  <si>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</si>
  <si>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</si>
  <si>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</si>
  <si>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</si>
  <si>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</si>
  <si>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</si>
  <si>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</si>
  <si>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</si>
  <si>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</si>
  <si>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</si>
  <si>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</si>
  <si>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</si>
  <si>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</si>
  <si>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</si>
  <si>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</si>
  <si>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</si>
  <si>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</si>
  <si>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</si>
  <si>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</si>
  <si>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</si>
  <si>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</si>
  <si>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</si>
  <si>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</si>
  <si>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</si>
  <si>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</si>
  <si>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</si>
  <si>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</si>
  <si>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</si>
  <si>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</si>
  <si>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</si>
  <si>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</si>
  <si>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</si>
  <si>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</si>
  <si>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</si>
  <si>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</si>
  <si>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</si>
  <si>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</si>
  <si>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</si>
  <si>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</si>
  <si>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</si>
  <si>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</si>
  <si>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</si>
  <si>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</si>
  <si>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</si>
  <si>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</si>
  <si>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</si>
  <si>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</si>
  <si>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</si>
  <si>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</si>
  <si>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</si>
  <si>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</si>
  <si>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</si>
  <si>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</si>
  <si>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</si>
  <si>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</si>
  <si>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</si>
  <si>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</si>
  <si>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</si>
  <si>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</si>
  <si>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</si>
  <si>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</si>
  <si>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</si>
  <si>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</si>
  <si>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</si>
  <si>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</si>
  <si>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</si>
  <si>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</si>
  <si>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</si>
  <si>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</si>
  <si>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</si>
  <si>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</si>
  <si>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</si>
  <si>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</si>
  <si>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</si>
  <si>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</si>
  <si>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</si>
  <si>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</si>
  <si>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</si>
  <si>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</si>
  <si>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</si>
  <si>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</si>
  <si>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</si>
  <si>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</si>
  <si>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</si>
  <si>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</si>
  <si>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</si>
  <si>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</si>
  <si>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</si>
  <si>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</si>
  <si>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</si>
  <si>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</si>
  <si>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</si>
  <si>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</si>
  <si>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</si>
  <si>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</si>
  <si>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</si>
  <si>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</si>
  <si>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</si>
  <si>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</si>
  <si>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</si>
  <si>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</si>
  <si>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</si>
  <si>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</si>
  <si>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</si>
  <si>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</si>
  <si>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</si>
  <si>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</si>
  <si>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</si>
  <si>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</si>
  <si>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</si>
  <si>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</si>
  <si>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</si>
  <si>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</si>
  <si>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</si>
  <si>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</si>
  <si>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</si>
  <si>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</si>
  <si>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</si>
  <si>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</si>
  <si>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</si>
  <si>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</si>
  <si>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</si>
  <si>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</si>
  <si>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</si>
  <si>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</si>
  <si>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</si>
  <si>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</si>
  <si>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</si>
  <si>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</si>
  <si>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</si>
  <si>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</si>
  <si>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</si>
  <si>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</si>
  <si>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</si>
  <si>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</si>
  <si>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</si>
  <si>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</si>
  <si>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</si>
  <si>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</si>
  <si>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</si>
  <si>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</si>
  <si>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</si>
  <si>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</si>
  <si>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</si>
  <si>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</si>
  <si>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</si>
  <si>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</si>
  <si>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</si>
  <si>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</si>
  <si>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</si>
  <si>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</si>
  <si>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</si>
  <si>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</si>
  <si>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</si>
  <si>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</si>
  <si>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</si>
  <si>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</si>
  <si>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</si>
  <si>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</si>
  <si>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</si>
  <si>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</si>
  <si>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</si>
  <si>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</si>
  <si>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</si>
  <si>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</si>
  <si>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</si>
  <si>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</si>
  <si>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</si>
  <si>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</si>
  <si>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</si>
  <si>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</si>
  <si>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</si>
  <si>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</si>
  <si>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</si>
  <si>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</si>
  <si>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</si>
  <si>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</si>
  <si>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</si>
  <si>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</si>
  <si>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</si>
  <si>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</si>
  <si>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</si>
  <si>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</si>
  <si>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</si>
  <si>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</si>
  <si>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</si>
  <si>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</si>
  <si>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</si>
  <si>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</si>
  <si>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</si>
  <si>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</si>
  <si>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</si>
  <si>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</si>
  <si>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</si>
  <si>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</si>
  <si>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</si>
  <si>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</si>
  <si>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</si>
  <si>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</si>
  <si>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</si>
  <si>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</si>
  <si>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</si>
  <si>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</si>
  <si>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</si>
  <si>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</si>
  <si>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</si>
  <si>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</si>
  <si>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</si>
  <si>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</si>
  <si>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</si>
  <si>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</si>
  <si>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</si>
  <si>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</si>
  <si>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</si>
  <si>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</si>
  <si>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</si>
  <si>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</si>
  <si>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</si>
  <si>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</si>
  <si>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</si>
  <si>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</si>
  <si>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</si>
  <si>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</si>
  <si>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</si>
  <si>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</si>
  <si>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</si>
  <si>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</si>
  <si>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</si>
  <si>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</si>
  <si>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</si>
  <si>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</si>
  <si>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</si>
  <si>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</si>
  <si>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</si>
  <si>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</si>
  <si>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</si>
  <si>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</si>
  <si>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</si>
  <si>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</si>
  <si>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</si>
  <si>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</si>
  <si>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</si>
  <si>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</si>
  <si>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</si>
  <si>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</si>
  <si>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</si>
  <si>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</si>
  <si>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</si>
  <si>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</si>
  <si>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</si>
  <si>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</si>
  <si>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</si>
  <si>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</si>
  <si>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</si>
  <si>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</si>
  <si>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</si>
  <si>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</si>
  <si>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</si>
  <si>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</si>
  <si>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</si>
  <si>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</si>
  <si>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</si>
  <si>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</si>
  <si>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</si>
  <si>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</si>
  <si>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</si>
  <si>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</si>
  <si>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</si>
  <si>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</si>
  <si>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</si>
  <si>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</si>
  <si>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</si>
  <si>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</si>
  <si>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</si>
  <si>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</si>
  <si>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</si>
  <si>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</si>
  <si>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</si>
  <si>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</si>
  <si>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</si>
  <si>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</si>
  <si>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</si>
  <si>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</si>
  <si>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</si>
  <si>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</si>
  <si>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</si>
  <si>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</si>
  <si>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</si>
  <si>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</si>
  <si>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</si>
  <si>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</si>
  <si>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</si>
  <si>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</si>
  <si>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</si>
  <si>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</si>
  <si>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</si>
  <si>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</si>
  <si>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</si>
  <si>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</si>
  <si>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</si>
  <si>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</si>
  <si>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</si>
  <si>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</si>
  <si>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</si>
  <si>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</si>
  <si>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</si>
  <si>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</si>
  <si>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</si>
  <si>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</si>
  <si>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</si>
  <si>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</si>
  <si>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</si>
  <si>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</si>
  <si>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</si>
  <si>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</si>
  <si>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</si>
  <si>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</si>
  <si>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</si>
  <si>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</si>
  <si>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</si>
  <si>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</si>
  <si>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</si>
  <si>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</si>
  <si>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</si>
  <si>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</si>
  <si>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</si>
  <si>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</si>
  <si>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</si>
  <si>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</si>
  <si>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</si>
  <si>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</si>
  <si>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</si>
  <si>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</si>
  <si>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</si>
  <si>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</si>
  <si>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</si>
  <si>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</si>
  <si>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</si>
  <si>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</si>
  <si>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</si>
  <si>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</si>
  <si>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</si>
  <si>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</si>
  <si>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</si>
  <si>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</si>
  <si>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</si>
  <si>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</si>
  <si>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</si>
  <si>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</si>
  <si>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</si>
  <si>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</si>
  <si>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</si>
  <si>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</si>
  <si>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</si>
  <si>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</si>
  <si>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</si>
  <si>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</si>
  <si>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</si>
  <si>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</si>
  <si>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</si>
  <si>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</si>
  <si>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</si>
  <si>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</si>
  <si>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</si>
  <si>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</si>
  <si>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</si>
  <si>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</si>
  <si>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</si>
  <si>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</si>
  <si>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</si>
  <si>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</si>
  <si>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</si>
  <si>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</si>
  <si>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</si>
  <si>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</si>
  <si>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</si>
  <si>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</si>
  <si>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</si>
  <si>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</si>
  <si>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</si>
  <si>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</si>
  <si>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</si>
  <si>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</si>
  <si>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</si>
  <si>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</si>
  <si>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</si>
  <si>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</si>
  <si>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</si>
  <si>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</si>
  <si>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</si>
  <si>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</si>
  <si>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</si>
  <si>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</si>
  <si>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</si>
  <si>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</si>
  <si>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</si>
  <si>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</si>
  <si>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</si>
  <si>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</si>
  <si>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</si>
  <si>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</si>
  <si>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</si>
  <si>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</si>
  <si>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</si>
  <si>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</si>
  <si>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</si>
  <si>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</si>
  <si>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</si>
  <si>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</si>
  <si>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</si>
  <si>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</si>
  <si>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</si>
  <si>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</si>
  <si>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</si>
  <si>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</si>
  <si>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</si>
  <si>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</si>
  <si>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</si>
  <si>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</si>
  <si>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</si>
  <si>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</si>
  <si>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</si>
  <si>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</si>
  <si>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</si>
  <si>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</si>
  <si>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</si>
  <si>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</si>
  <si>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</si>
  <si>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</si>
  <si>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</si>
  <si>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</si>
  <si>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</si>
  <si>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</si>
  <si>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</si>
  <si>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</si>
  <si>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</si>
  <si>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</si>
  <si>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</si>
  <si>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</si>
  <si>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</si>
  <si>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</si>
  <si>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</si>
  <si>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</si>
  <si>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</si>
  <si>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</si>
  <si>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</si>
  <si>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</si>
  <si>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</si>
  <si>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</si>
  <si>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</si>
  <si>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</si>
  <si>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</si>
  <si>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</si>
  <si>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</si>
  <si>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</si>
  <si>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</si>
  <si>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</si>
  <si>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</si>
  <si>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</si>
  <si>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</si>
  <si>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</si>
  <si>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</si>
  <si>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</si>
  <si>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</si>
  <si>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</si>
  <si>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</si>
  <si>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</si>
  <si>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</si>
  <si>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</si>
  <si>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</si>
  <si>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</si>
  <si>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</si>
  <si>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</si>
  <si>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</si>
  <si>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</si>
  <si>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</si>
  <si>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</si>
  <si>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</si>
  <si>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</si>
  <si>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</si>
  <si>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</si>
  <si>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</si>
  <si>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</si>
  <si>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</si>
  <si>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</si>
  <si>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</si>
  <si>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</si>
  <si>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</si>
  <si>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</si>
  <si>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</si>
  <si>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</si>
  <si>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</si>
  <si>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</si>
  <si>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</si>
  <si>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</si>
  <si>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</si>
  <si>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</si>
  <si>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</si>
  <si>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</si>
  <si>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</si>
  <si>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</si>
  <si>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</si>
  <si>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</si>
  <si>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</si>
  <si>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</si>
  <si>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</si>
  <si>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</si>
  <si>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</si>
  <si>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</si>
  <si>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</si>
  <si>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</si>
  <si>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</si>
  <si>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</si>
  <si>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</si>
  <si>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</si>
  <si>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</si>
  <si>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</si>
  <si>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</si>
  <si>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</si>
  <si>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</si>
  <si>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</si>
  <si>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</si>
  <si>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</si>
  <si>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</si>
  <si>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</si>
  <si>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</si>
  <si>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</si>
  <si>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</si>
  <si>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</si>
  <si>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</si>
  <si>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</si>
  <si>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</si>
  <si>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</si>
  <si>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</si>
  <si>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</si>
  <si>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</si>
  <si>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</si>
  <si>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</si>
  <si>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</si>
  <si>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</si>
  <si>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</si>
  <si>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</si>
  <si>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</si>
  <si>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</si>
  <si>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</si>
  <si>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</si>
  <si>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</si>
  <si>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</si>
  <si>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</si>
  <si>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</si>
  <si>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</si>
  <si>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</si>
  <si>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</si>
  <si>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</si>
  <si>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</si>
  <si>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</si>
  <si>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</si>
  <si>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</si>
  <si>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</si>
  <si>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</si>
  <si>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</si>
  <si>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</si>
  <si>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</si>
  <si>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</si>
  <si>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</si>
  <si>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</si>
  <si>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</si>
  <si>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</si>
  <si>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</si>
  <si>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</si>
  <si>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</si>
  <si>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</si>
  <si>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</si>
  <si>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</si>
  <si>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</si>
  <si>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</si>
  <si>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</si>
  <si>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</si>
  <si>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</si>
  <si>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</si>
  <si>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</si>
  <si>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</si>
  <si>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</si>
  <si>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</si>
  <si>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</si>
  <si>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</si>
  <si>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</si>
  <si>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</si>
  <si>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</si>
  <si>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</si>
  <si>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</si>
  <si>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</si>
  <si>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</si>
  <si>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</si>
  <si>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</si>
  <si>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</si>
  <si>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</si>
  <si>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</si>
  <si>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</si>
  <si>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</si>
  <si>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</si>
  <si>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</si>
  <si>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</si>
  <si>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</si>
  <si>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</si>
  <si>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</si>
  <si>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</si>
  <si>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</si>
  <si>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</si>
  <si>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</si>
  <si>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</si>
  <si>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</si>
  <si>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</si>
  <si>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</si>
  <si>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</si>
  <si>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</si>
  <si>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</si>
  <si>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</si>
  <si>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</si>
  <si>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</si>
  <si>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</si>
  <si>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</si>
  <si>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</si>
  <si>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</si>
  <si>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</si>
  <si>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</si>
  <si>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</si>
  <si>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</si>
  <si>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</si>
  <si>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</si>
  <si>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</si>
  <si>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</si>
  <si>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</si>
  <si>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</si>
  <si>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</si>
  <si>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</si>
  <si>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</si>
  <si>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</si>
  <si>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</si>
  <si>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</si>
  <si>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</si>
  <si>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</si>
  <si>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</si>
  <si>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</si>
  <si>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</si>
  <si>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</si>
  <si>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</si>
  <si>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</si>
  <si>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</si>
  <si>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</si>
  <si>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</si>
  <si>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</si>
  <si>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</si>
  <si>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</si>
  <si>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</si>
  <si>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</si>
  <si>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</si>
  <si>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</si>
  <si>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</si>
  <si>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</si>
  <si>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</si>
  <si>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</si>
  <si>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</si>
  <si>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</si>
  <si>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</si>
  <si>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</si>
  <si>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</si>
  <si>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</si>
  <si>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</si>
  <si>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</si>
  <si>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</si>
  <si>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</si>
  <si>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</si>
  <si>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</si>
  <si>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</si>
  <si>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</si>
  <si>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</si>
  <si>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</si>
  <si>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</si>
  <si>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</si>
  <si>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</si>
  <si>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</si>
  <si>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</si>
  <si>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</si>
  <si>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</si>
  <si>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</si>
  <si>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</si>
  <si>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</si>
  <si>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</si>
  <si>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</si>
  <si>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</si>
  <si>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</si>
  <si>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</si>
  <si>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</si>
  <si>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</si>
  <si>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</si>
  <si>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</si>
  <si>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</si>
  <si>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</si>
  <si>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</si>
  <si>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</si>
  <si>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</si>
  <si>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</si>
  <si>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</si>
  <si>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</si>
  <si>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</si>
  <si>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</si>
  <si>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</si>
  <si>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</si>
  <si>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</si>
  <si>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</si>
  <si>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</si>
  <si>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</si>
  <si>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</si>
  <si>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</si>
  <si>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</si>
  <si>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</si>
  <si>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</si>
  <si>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</si>
  <si>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</si>
  <si>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</si>
  <si>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</si>
  <si>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</si>
  <si>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</si>
  <si>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</si>
  <si>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</si>
  <si>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</si>
  <si>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</si>
  <si>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</si>
  <si>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</si>
  <si>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</si>
  <si>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</si>
  <si>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</si>
  <si>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</si>
  <si>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</si>
  <si>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</si>
  <si>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</si>
  <si>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</si>
  <si>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</si>
  <si>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</si>
  <si>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</si>
  <si>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</si>
  <si>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</si>
  <si>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</si>
  <si>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</si>
  <si>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</si>
  <si>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</si>
  <si>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</si>
  <si>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</si>
  <si>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</si>
  <si>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</si>
  <si>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</si>
  <si>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</si>
  <si>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</si>
  <si>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</si>
  <si>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</si>
  <si>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</si>
  <si>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</si>
  <si>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</si>
  <si>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</si>
  <si>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</si>
  <si>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</si>
  <si>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</si>
  <si>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</si>
  <si>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</si>
  <si>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</si>
  <si>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</si>
  <si>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</si>
  <si>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</si>
  <si>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</si>
  <si>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</si>
  <si>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</si>
  <si>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</si>
  <si>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</si>
  <si>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</si>
  <si>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</si>
  <si>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</si>
  <si>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</si>
  <si>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</si>
  <si>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</si>
  <si>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</si>
  <si>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</si>
  <si>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</si>
  <si>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</si>
  <si>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</si>
  <si>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</si>
  <si>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</si>
  <si>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</si>
  <si>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</si>
  <si>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</si>
  <si>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</si>
  <si>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</si>
  <si>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</si>
  <si>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</si>
  <si>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</si>
  <si>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</si>
  <si>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</si>
  <si>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</si>
  <si>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</si>
  <si>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</si>
  <si>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</si>
  <si>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</si>
  <si>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</si>
  <si>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</si>
  <si>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</si>
  <si>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</si>
  <si>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</si>
  <si>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</si>
  <si>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</si>
  <si>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</si>
  <si>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</si>
  <si>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</si>
  <si>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</si>
  <si>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</si>
  <si>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</si>
  <si>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</si>
  <si>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</si>
  <si>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</si>
  <si>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</si>
  <si>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</si>
  <si>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</si>
  <si>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</si>
  <si>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</si>
  <si>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</si>
  <si>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</si>
  <si>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</si>
  <si>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</si>
  <si>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</si>
  <si>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</si>
  <si>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</si>
  <si>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</si>
  <si>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</si>
  <si>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</si>
  <si>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</si>
  <si>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</si>
  <si>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</si>
  <si>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</si>
  <si>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</si>
  <si>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</si>
  <si>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</si>
  <si>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</si>
  <si>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</si>
  <si>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</si>
  <si>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</si>
  <si>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</si>
  <si>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</si>
  <si>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</si>
  <si>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</si>
  <si>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</si>
  <si>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</si>
  <si>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</si>
  <si>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</si>
  <si>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</si>
  <si>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</si>
  <si>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</si>
  <si>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</si>
  <si>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</si>
  <si>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</si>
  <si>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</si>
  <si>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</si>
  <si>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</si>
  <si>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</si>
  <si>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</si>
  <si>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</si>
  <si>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</si>
  <si>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</si>
  <si>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</si>
  <si>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</si>
  <si>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</si>
  <si>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</si>
  <si>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</si>
  <si>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</si>
  <si>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</si>
  <si>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</si>
  <si>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</si>
  <si>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</si>
  <si>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</si>
  <si>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</si>
  <si>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</si>
  <si>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</si>
  <si>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</si>
  <si>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</si>
  <si>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</si>
  <si>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</si>
  <si>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</si>
  <si>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</si>
  <si>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</si>
  <si>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</si>
  <si>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</si>
  <si>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</si>
  <si>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</si>
  <si>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</si>
  <si>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</si>
  <si>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</si>
  <si>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</si>
  <si>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</si>
  <si>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</si>
  <si>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</si>
  <si>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</si>
  <si>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</si>
  <si>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</si>
  <si>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</si>
  <si>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</si>
  <si>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</si>
  <si>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</si>
  <si>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</si>
  <si>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</si>
  <si>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</si>
  <si>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</si>
  <si>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</si>
  <si>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</si>
  <si>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</si>
  <si>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</si>
  <si>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</si>
  <si>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</si>
  <si>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</si>
  <si>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</si>
  <si>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</si>
  <si>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</si>
  <si>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</si>
  <si>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</si>
  <si>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</si>
  <si>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</si>
  <si>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</si>
  <si>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</si>
  <si>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</si>
  <si>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</si>
  <si>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</si>
  <si>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</si>
  <si>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</si>
  <si>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</si>
  <si>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</si>
  <si>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</si>
  <si>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</si>
  <si>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</si>
  <si>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</si>
  <si>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</si>
  <si>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</si>
  <si>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</si>
  <si>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</si>
  <si>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</si>
  <si>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</si>
  <si>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</si>
  <si>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</si>
  <si>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</si>
  <si>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</si>
  <si>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</si>
  <si>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</si>
  <si>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</si>
  <si>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</si>
  <si>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</si>
  <si>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</si>
  <si>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</si>
  <si>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</si>
  <si>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</si>
  <si>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</si>
  <si>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</si>
  <si>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</si>
  <si>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</si>
  <si>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</si>
  <si>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</si>
  <si>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</si>
  <si>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</si>
  <si>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</si>
  <si>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</si>
  <si>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</si>
  <si>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</si>
  <si>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</si>
  <si>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</si>
  <si>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</si>
  <si>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</si>
  <si>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</si>
  <si>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</si>
  <si>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</si>
  <si>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</si>
  <si>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</si>
  <si>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</si>
  <si>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</si>
  <si>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</si>
  <si>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</si>
  <si>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</si>
  <si>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</si>
  <si>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</si>
  <si>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</si>
  <si>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</si>
  <si>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</si>
  <si>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</si>
  <si>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</si>
  <si>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</si>
  <si>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</si>
  <si>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</si>
  <si>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</si>
  <si>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</si>
  <si>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</si>
  <si>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</si>
  <si>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</si>
  <si>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</si>
  <si>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</si>
  <si>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</si>
  <si>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</si>
  <si>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</si>
  <si>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</si>
  <si>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</si>
  <si>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</si>
  <si>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</si>
  <si>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</si>
  <si>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</si>
  <si>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</si>
  <si>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</si>
  <si>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</si>
  <si>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</si>
  <si>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</si>
  <si>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</si>
  <si>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</si>
  <si>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</si>
  <si>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</si>
  <si>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</si>
  <si>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</si>
  <si>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</si>
  <si>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</si>
  <si>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</si>
  <si>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</si>
  <si>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</si>
  <si>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</si>
  <si>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</si>
  <si>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</si>
  <si>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</si>
  <si>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</si>
  <si>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</si>
  <si>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</si>
  <si>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</si>
  <si>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</si>
  <si>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</si>
  <si>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</si>
  <si>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</si>
  <si>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</si>
  <si>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</si>
  <si>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</si>
  <si>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</si>
  <si>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</si>
  <si>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</si>
  <si>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</si>
  <si>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</si>
  <si>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</si>
  <si>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</si>
  <si>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</si>
  <si>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</si>
  <si>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</si>
  <si>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</si>
  <si>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</si>
  <si>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</si>
  <si>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</si>
  <si>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</si>
  <si>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</si>
  <si>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</si>
  <si>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</si>
  <si>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</si>
  <si>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</si>
  <si>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</si>
  <si>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</si>
  <si>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</si>
  <si>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</si>
  <si>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</si>
  <si>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</si>
  <si>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</si>
  <si>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</si>
  <si>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</si>
  <si>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</si>
  <si>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</si>
  <si>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</si>
  <si>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</si>
  <si>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</si>
  <si>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</si>
  <si>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</si>
  <si>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</si>
  <si>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</si>
  <si>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</si>
  <si>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</si>
  <si>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</si>
  <si>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</si>
  <si>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</si>
  <si>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</si>
  <si>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</si>
  <si>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</si>
  <si>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</si>
  <si>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</si>
  <si>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</si>
  <si>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</si>
  <si>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</si>
  <si>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</si>
  <si>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</si>
  <si>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</si>
  <si>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</si>
  <si>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</si>
  <si>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</si>
  <si>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</si>
  <si>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</si>
  <si>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</si>
  <si>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</si>
  <si>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</si>
  <si>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</si>
  <si>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</si>
  <si>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</si>
  <si>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</si>
  <si>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</si>
  <si>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</si>
  <si>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</si>
  <si>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</si>
  <si>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</si>
  <si>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</si>
  <si>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</si>
  <si>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</si>
  <si>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</si>
  <si>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</si>
  <si>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</si>
  <si>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</si>
  <si>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</si>
  <si>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</si>
  <si>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</si>
  <si>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</si>
  <si>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</si>
  <si>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</si>
  <si>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</si>
  <si>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</si>
  <si>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</si>
  <si>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</si>
  <si>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</si>
  <si>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</si>
  <si>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</si>
  <si>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</si>
  <si>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</si>
  <si>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</si>
  <si>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</si>
  <si>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</si>
  <si>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</si>
  <si>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</si>
  <si>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</si>
  <si>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</si>
  <si>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</si>
  <si>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</si>
  <si>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</si>
  <si>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</si>
  <si>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</si>
  <si>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</si>
  <si>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</si>
  <si>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</si>
  <si>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</si>
  <si>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</si>
  <si>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</si>
  <si>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</si>
  <si>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</si>
  <si>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</si>
  <si>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</si>
  <si>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</si>
  <si>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</si>
  <si>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</si>
  <si>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</si>
  <si>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</si>
  <si>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</si>
  <si>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</si>
  <si>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</si>
  <si>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</si>
  <si>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</si>
  <si>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</si>
  <si>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</si>
  <si>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</si>
  <si>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</si>
  <si>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</si>
  <si>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</si>
  <si>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</si>
  <si>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</si>
  <si>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</si>
  <si>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</si>
  <si>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</si>
  <si>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</si>
  <si>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</si>
  <si>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</si>
  <si>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</si>
  <si>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</si>
  <si>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</si>
  <si>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</si>
  <si>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</si>
  <si>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</si>
  <si>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</si>
  <si>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</si>
  <si>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</si>
  <si>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</si>
  <si>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</si>
  <si>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</si>
  <si>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</si>
  <si>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</si>
  <si>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</si>
  <si>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</si>
  <si>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</si>
  <si>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</si>
  <si>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</si>
  <si>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</si>
  <si>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</si>
  <si>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</si>
  <si>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</si>
  <si>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</si>
  <si>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</si>
  <si>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</si>
  <si>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</si>
  <si>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</si>
  <si>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</si>
  <si>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</si>
  <si>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</si>
  <si>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</si>
  <si>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</si>
  <si>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</si>
  <si>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</si>
  <si>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</si>
  <si>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</si>
  <si>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</si>
  <si>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</si>
  <si>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</si>
  <si>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</si>
  <si>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</si>
  <si>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</si>
  <si>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</si>
  <si>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</si>
  <si>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</si>
  <si>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</si>
  <si>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</si>
  <si>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</si>
  <si>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</si>
  <si>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</si>
  <si>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</si>
  <si>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</si>
  <si>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</si>
  <si>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</si>
  <si>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</si>
  <si>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</si>
  <si>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</si>
  <si>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</si>
  <si>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</si>
  <si>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</si>
  <si>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</si>
  <si>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</si>
  <si>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</si>
  <si>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</si>
  <si>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</si>
  <si>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</si>
  <si>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</si>
  <si>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</si>
  <si>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</si>
  <si>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</si>
  <si>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</si>
  <si>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</si>
  <si>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</si>
  <si>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</si>
  <si>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</si>
  <si>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</si>
  <si>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</si>
  <si>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</si>
  <si>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</si>
  <si>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</si>
  <si>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</si>
  <si>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</si>
  <si>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</si>
  <si>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</si>
  <si>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</si>
  <si>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</si>
  <si>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</si>
  <si>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</si>
  <si>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</si>
  <si>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</si>
  <si>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</si>
  <si>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</si>
  <si>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</si>
  <si>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</si>
  <si>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</si>
  <si>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</si>
  <si>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</si>
  <si>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</si>
  <si>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</si>
  <si>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</si>
  <si>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</si>
  <si>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</si>
  <si>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</si>
  <si>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</si>
  <si>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</si>
  <si>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</si>
  <si>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</si>
  <si>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</si>
  <si>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</si>
  <si>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</si>
  <si>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</si>
  <si>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</si>
  <si>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</si>
  <si>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</si>
  <si>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</si>
  <si>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</si>
  <si>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</si>
  <si>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</si>
  <si>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</si>
  <si>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</si>
  <si>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</si>
  <si>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</si>
  <si>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</si>
  <si>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</si>
  <si>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</si>
  <si>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</si>
  <si>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</si>
  <si>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</si>
  <si>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</si>
  <si>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</si>
  <si>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</si>
  <si>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</si>
  <si>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</si>
  <si>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</si>
  <si>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</si>
  <si>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</si>
  <si>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</si>
  <si>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</si>
  <si>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</si>
  <si>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</si>
  <si>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</si>
  <si>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</si>
  <si>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</si>
  <si>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</si>
  <si>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</si>
  <si>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</si>
  <si>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</si>
  <si>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</si>
  <si>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</si>
  <si>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</si>
  <si>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</si>
  <si>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</si>
  <si>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</si>
  <si>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</si>
  <si>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</si>
  <si>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</si>
  <si>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</si>
  <si>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</si>
  <si>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</si>
  <si>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</si>
  <si>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</si>
  <si>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</si>
  <si>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</si>
  <si>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</si>
  <si>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</si>
  <si>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</si>
  <si>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</si>
  <si>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</si>
  <si>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</si>
  <si>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</si>
  <si>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</si>
  <si>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</si>
  <si>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</si>
  <si>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</si>
  <si>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</si>
  <si>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</si>
  <si>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</si>
  <si>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</si>
  <si>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</si>
  <si>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</si>
  <si>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</si>
  <si>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</si>
  <si>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</si>
  <si>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</si>
  <si>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</si>
  <si>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</si>
  <si>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</si>
  <si>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</si>
  <si>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</si>
  <si>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</si>
  <si>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</si>
  <si>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</si>
  <si>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</si>
  <si>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</si>
  <si>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</si>
  <si>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</si>
  <si>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</si>
  <si>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</si>
  <si>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</si>
  <si>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</si>
  <si>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</si>
  <si>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</si>
  <si>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</si>
  <si>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</si>
  <si>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</si>
  <si>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</si>
  <si>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</si>
  <si>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</si>
  <si>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</si>
  <si>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</si>
  <si>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</si>
  <si>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</si>
  <si>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</si>
  <si>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</si>
  <si>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</si>
  <si>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</si>
  <si>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</si>
  <si>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</si>
  <si>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</si>
  <si>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</si>
  <si>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</si>
  <si>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</si>
  <si>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</si>
  <si>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</si>
  <si>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</si>
  <si>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</si>
  <si>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</si>
  <si>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</si>
  <si>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</si>
  <si>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</si>
  <si>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</si>
  <si>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</si>
  <si>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</si>
  <si>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</si>
  <si>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</si>
  <si>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</si>
  <si>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</si>
  <si>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</si>
  <si>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</si>
  <si>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</si>
  <si>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</si>
  <si>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</si>
  <si>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</si>
  <si>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</si>
  <si>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</si>
  <si>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</si>
  <si>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</si>
  <si>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</si>
  <si>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</si>
  <si>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</si>
  <si>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</si>
  <si>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</si>
  <si>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</si>
  <si>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</si>
  <si>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</si>
  <si>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</si>
  <si>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</si>
  <si>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</si>
  <si>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</si>
  <si>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</si>
  <si>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</si>
  <si>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</si>
  <si>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</si>
  <si>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</si>
  <si>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</si>
  <si>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</si>
  <si>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</si>
  <si>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</si>
  <si>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</si>
  <si>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</si>
  <si>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</si>
  <si>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</si>
  <si>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</si>
  <si>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</si>
  <si>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</si>
  <si>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</si>
  <si>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</si>
  <si>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</si>
  <si>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</si>
  <si>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</si>
  <si>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</si>
  <si>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</si>
  <si>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</si>
  <si>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</si>
  <si>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</si>
  <si>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</si>
  <si>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</si>
  <si>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</si>
  <si>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</si>
  <si>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</si>
  <si>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</si>
  <si>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</si>
  <si>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</si>
  <si>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</si>
  <si>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</si>
  <si>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</si>
  <si>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</si>
  <si>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</si>
  <si>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</si>
  <si>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</si>
  <si>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</si>
  <si>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</si>
  <si>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</si>
  <si>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</si>
  <si>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</si>
  <si>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</si>
  <si>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</si>
  <si>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</si>
  <si>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</si>
  <si>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</si>
  <si>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</si>
  <si>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</si>
  <si>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</si>
  <si>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</si>
  <si>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</si>
  <si>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</si>
  <si>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</si>
  <si>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</si>
  <si>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</si>
  <si>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</si>
  <si>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</si>
  <si>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</si>
  <si>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</si>
  <si>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</si>
  <si>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</si>
  <si>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</si>
  <si>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</si>
  <si>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</si>
  <si>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</si>
  <si>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</si>
  <si>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</si>
  <si>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</si>
  <si>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</si>
  <si>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</si>
  <si>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</si>
  <si>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</si>
  <si>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</si>
  <si>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</si>
  <si>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</si>
  <si>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</si>
  <si>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</si>
  <si>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</si>
  <si>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</si>
  <si>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</si>
  <si>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</si>
  <si>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</si>
  <si>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</si>
  <si>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</si>
  <si>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</si>
  <si>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</si>
  <si>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</si>
  <si>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</si>
  <si>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</si>
  <si>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</si>
  <si>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</si>
  <si>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</si>
  <si>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</si>
  <si>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</si>
  <si>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</si>
  <si>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</si>
  <si>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</si>
  <si>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</si>
  <si>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</si>
  <si>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</si>
  <si>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</si>
  <si>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</si>
  <si>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</si>
  <si>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</si>
  <si>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</si>
  <si>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</si>
  <si>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</si>
  <si>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</si>
  <si>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</si>
  <si>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</si>
  <si>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</si>
  <si>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</si>
  <si>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</si>
  <si>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</si>
  <si>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</si>
  <si>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</si>
  <si>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</si>
  <si>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</si>
  <si>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</si>
  <si>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</si>
  <si>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</si>
  <si>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</si>
  <si>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</si>
  <si>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</si>
  <si>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</si>
  <si>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</si>
  <si>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</si>
  <si>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</si>
  <si>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</si>
  <si>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</si>
  <si>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</si>
  <si>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</si>
  <si>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</si>
  <si>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</si>
  <si>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</si>
  <si>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</si>
  <si>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</si>
  <si>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</si>
  <si>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</si>
  <si>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</si>
  <si>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</si>
  <si>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</si>
  <si>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</si>
  <si>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</si>
  <si>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</si>
  <si>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</si>
  <si>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</si>
  <si>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</si>
  <si>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</si>
  <si>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</si>
  <si>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</si>
  <si>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</si>
  <si>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</si>
  <si>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</si>
  <si>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</si>
  <si>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</si>
  <si>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</si>
  <si>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</si>
  <si>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</si>
  <si>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</si>
  <si>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</si>
  <si>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</si>
  <si>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</si>
  <si>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</si>
  <si>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</si>
  <si>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</si>
  <si>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</si>
  <si>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</si>
  <si>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</si>
  <si>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</si>
  <si>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</si>
  <si>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</si>
  <si>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</si>
  <si>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</si>
  <si>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</si>
  <si>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</si>
  <si>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</si>
  <si>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</si>
  <si>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</si>
  <si>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</si>
  <si>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</si>
  <si>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</si>
  <si>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</si>
  <si>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</si>
  <si>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</si>
  <si>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</si>
  <si>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</si>
  <si>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</si>
  <si>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</si>
  <si>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</si>
  <si>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</si>
  <si>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</si>
  <si>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</si>
  <si>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</si>
  <si>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</si>
  <si>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</si>
  <si>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</si>
  <si>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</si>
  <si>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</si>
  <si>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</si>
  <si>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</si>
  <si>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</si>
  <si>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</si>
  <si>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</si>
  <si>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</si>
  <si>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</si>
  <si>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</si>
  <si>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</si>
  <si>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</si>
  <si>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</si>
  <si>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</si>
  <si>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</si>
  <si>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</si>
  <si>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</si>
  <si>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</si>
  <si>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</si>
  <si>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</si>
  <si>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</si>
  <si>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</si>
  <si>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</si>
  <si>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</si>
  <si>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</si>
  <si>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</si>
  <si>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</si>
  <si>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</si>
  <si>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</si>
  <si>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</si>
  <si>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</si>
  <si>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</si>
  <si>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</si>
  <si>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</si>
  <si>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</si>
  <si>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</si>
  <si>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</si>
  <si>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</si>
  <si>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</si>
  <si>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</si>
  <si>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</si>
  <si>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</si>
  <si>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</si>
  <si>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</si>
  <si>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</si>
  <si>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</si>
  <si>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</si>
  <si>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</si>
  <si>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</si>
  <si>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</si>
  <si>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</si>
  <si>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</si>
  <si>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</si>
  <si>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</si>
  <si>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</si>
  <si>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</si>
  <si>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</si>
  <si>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</si>
  <si>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</si>
  <si>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</si>
  <si>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</si>
  <si>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</si>
  <si>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</si>
  <si>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</si>
  <si>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</si>
  <si>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</si>
  <si>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</si>
  <si>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</si>
  <si>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</si>
  <si>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</si>
  <si>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</si>
  <si>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</si>
  <si>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</si>
  <si>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</si>
  <si>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</si>
  <si>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</si>
  <si>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</si>
  <si>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</si>
  <si>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</si>
  <si>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</si>
  <si>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</si>
  <si>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</si>
  <si>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</si>
  <si>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</si>
  <si>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</si>
  <si>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</si>
  <si>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</si>
  <si>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</si>
  <si>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</si>
  <si>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</si>
  <si>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</si>
  <si>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</si>
  <si>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</si>
  <si>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</si>
  <si>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</si>
  <si>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</si>
  <si>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</si>
  <si>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</si>
  <si>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</si>
  <si>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</si>
  <si>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</si>
  <si>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</si>
  <si>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</si>
  <si>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</si>
  <si>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</si>
  <si>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</si>
  <si>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</si>
  <si>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</si>
  <si>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</si>
  <si>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</si>
  <si>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</si>
  <si>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</si>
  <si>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</si>
  <si>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</si>
  <si>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</si>
  <si>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</si>
  <si>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</si>
  <si>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</si>
  <si>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</si>
  <si>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</si>
  <si>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</si>
  <si>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</si>
  <si>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</si>
  <si>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</si>
  <si>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</si>
  <si>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</si>
  <si>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</si>
  <si>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</si>
  <si>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</si>
  <si>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</si>
  <si>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</si>
  <si>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</si>
  <si>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</si>
  <si>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</si>
  <si>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</si>
  <si>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</si>
  <si>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</si>
  <si>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</si>
  <si>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</si>
  <si>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</si>
  <si>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</si>
  <si>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</si>
  <si>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</si>
  <si>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</si>
  <si>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</si>
  <si>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</si>
  <si>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</si>
  <si>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</si>
  <si>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</si>
  <si>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</si>
  <si>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</si>
  <si>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</si>
  <si>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</si>
  <si>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</si>
  <si>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</si>
  <si>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</si>
  <si>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</si>
  <si>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</si>
  <si>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</si>
  <si>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</si>
  <si>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</si>
  <si>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</si>
  <si>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</si>
  <si>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</si>
  <si>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</si>
  <si>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</si>
  <si>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</si>
  <si>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</si>
  <si>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</si>
  <si>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</si>
  <si>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</si>
  <si>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</si>
  <si>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</si>
  <si>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</si>
  <si>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</si>
  <si>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</si>
  <si>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</si>
  <si>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</si>
  <si>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</si>
  <si>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</si>
  <si>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</si>
  <si>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</si>
  <si>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</si>
  <si>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</si>
  <si>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</si>
  <si>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</si>
  <si>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</si>
  <si>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</si>
  <si>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</si>
  <si>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</si>
  <si>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</si>
  <si>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</si>
  <si>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</si>
  <si>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</si>
  <si>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</si>
  <si>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</si>
  <si>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</si>
  <si>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</si>
  <si>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</si>
  <si>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</si>
  <si>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</si>
  <si>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</si>
  <si>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</si>
  <si>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</si>
  <si>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</si>
  <si>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</si>
  <si>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</si>
  <si>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</si>
  <si>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</si>
  <si>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</si>
  <si>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</si>
  <si>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</si>
  <si>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</si>
  <si>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</si>
  <si>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</si>
  <si>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</si>
  <si>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</si>
  <si>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</si>
  <si>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</si>
  <si>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</si>
  <si>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</si>
  <si>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</si>
  <si>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</si>
  <si>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</si>
  <si>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</si>
  <si>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</si>
  <si>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</si>
  <si>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</si>
  <si>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</si>
  <si>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</si>
  <si>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</si>
  <si>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</si>
  <si>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</si>
  <si>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</si>
  <si>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</si>
  <si>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</si>
  <si>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</si>
  <si>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</si>
  <si>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</si>
  <si>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</si>
  <si>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</si>
  <si>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</si>
  <si>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</si>
  <si>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</si>
  <si>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</si>
  <si>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</si>
  <si>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</si>
  <si>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</si>
  <si>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</si>
  <si>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</si>
  <si>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</si>
  <si>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</si>
  <si>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</si>
  <si>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</si>
  <si>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</si>
  <si>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</si>
  <si>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</si>
  <si>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</si>
  <si>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</si>
  <si>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</si>
  <si>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</si>
  <si>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</si>
  <si>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</si>
  <si>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</si>
  <si>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</si>
  <si>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</si>
  <si>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</si>
  <si>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</si>
  <si>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</si>
  <si>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</si>
  <si>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</si>
  <si>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</si>
  <si>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</si>
  <si>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</si>
  <si>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</si>
  <si>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</si>
  <si>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</si>
  <si>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</si>
  <si>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</si>
  <si>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</si>
  <si>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</si>
  <si>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</si>
  <si>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</si>
  <si>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</si>
  <si>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</si>
  <si>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</si>
  <si>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</si>
  <si>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</si>
  <si>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</si>
  <si>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</si>
  <si>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</si>
  <si>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</si>
  <si>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</si>
  <si>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</si>
  <si>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</si>
  <si>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</si>
  <si>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</si>
  <si>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</si>
  <si>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</si>
  <si>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</si>
  <si>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</si>
  <si>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</si>
  <si>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</si>
  <si>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</si>
  <si>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</si>
  <si>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</si>
  <si>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</si>
  <si>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</si>
  <si>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</si>
  <si>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</si>
  <si>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</si>
  <si>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</si>
  <si>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</si>
  <si>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</si>
  <si>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</si>
  <si>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</si>
  <si>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</si>
  <si>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</si>
  <si>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</si>
  <si>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</si>
  <si>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</si>
  <si>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</si>
  <si>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</si>
  <si>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</si>
  <si>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</si>
  <si>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</si>
  <si>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</si>
  <si>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</si>
  <si>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</si>
  <si>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</si>
  <si>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</si>
  <si>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</si>
  <si>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</si>
  <si>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</si>
  <si>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</si>
  <si>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</si>
  <si>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</si>
  <si>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</si>
  <si>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</si>
  <si>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</si>
  <si>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</si>
  <si>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</si>
  <si>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</si>
  <si>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</si>
  <si>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</si>
  <si>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</si>
  <si>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</si>
  <si>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</si>
  <si>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</si>
  <si>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</si>
  <si>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</si>
  <si>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</si>
  <si>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</si>
  <si>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</si>
  <si>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</si>
  <si>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</si>
  <si>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</si>
  <si>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</si>
  <si>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</si>
  <si>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</si>
  <si>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</si>
  <si>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</si>
  <si>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</si>
  <si>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</si>
  <si>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</si>
  <si>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</si>
  <si>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</si>
  <si>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</si>
  <si>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</si>
  <si>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</si>
  <si>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</si>
  <si>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</si>
  <si>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</si>
  <si>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</si>
  <si>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</si>
  <si>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</si>
  <si>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</si>
  <si>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</si>
  <si>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</si>
  <si>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</si>
  <si>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</si>
  <si>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</si>
  <si>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</si>
  <si>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</si>
  <si>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</si>
  <si>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</si>
  <si>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</si>
  <si>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</si>
  <si>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</si>
  <si>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</si>
  <si>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</si>
  <si>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</si>
  <si>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</si>
  <si>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</si>
  <si>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</si>
  <si>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</si>
  <si>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</si>
  <si>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</si>
  <si>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</si>
  <si>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</si>
  <si>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</si>
  <si>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</si>
  <si>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</si>
  <si>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</si>
  <si>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</si>
  <si>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</si>
  <si>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</si>
  <si>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</si>
  <si>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</si>
  <si>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</si>
  <si>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</si>
  <si>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</si>
  <si>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</si>
  <si>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</si>
  <si>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</si>
  <si>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</si>
  <si>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</si>
  <si>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</si>
  <si>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</si>
  <si>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</si>
  <si>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</si>
  <si>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</si>
  <si>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</si>
  <si>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</si>
  <si>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</si>
  <si>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</si>
  <si>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</si>
  <si>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</si>
  <si>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</si>
  <si>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</si>
  <si>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</si>
  <si>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</si>
  <si>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</si>
  <si>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</si>
  <si>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</si>
  <si>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</si>
  <si>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</si>
  <si>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</si>
  <si>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</si>
  <si>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</si>
  <si>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</si>
  <si>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</si>
  <si>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</si>
  <si>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</si>
  <si>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</si>
  <si>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</si>
  <si>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</si>
  <si>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</si>
  <si>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</si>
  <si>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</si>
  <si>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</si>
  <si>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</si>
  <si>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</si>
  <si>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</si>
  <si>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</si>
  <si>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</si>
  <si>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</si>
  <si>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</si>
  <si>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</si>
  <si>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</si>
  <si>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</si>
  <si>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</si>
  <si>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</si>
  <si>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</si>
  <si>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</si>
  <si>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</si>
  <si>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</si>
  <si>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</si>
  <si>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</si>
  <si>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</si>
  <si>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</si>
  <si>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</si>
  <si>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</si>
  <si>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</si>
  <si>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</si>
  <si>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</si>
  <si>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</si>
  <si>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</si>
  <si>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</si>
  <si>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</si>
  <si>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</si>
  <si>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</si>
  <si>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</si>
  <si>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</si>
  <si>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</si>
  <si>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</si>
  <si>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</si>
  <si>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</si>
  <si>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</si>
  <si>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</si>
  <si>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</si>
  <si>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</si>
  <si>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</si>
  <si>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</si>
  <si>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</si>
  <si>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</si>
  <si>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</si>
  <si>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</si>
  <si>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</si>
  <si>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</si>
  <si>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</si>
  <si>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</si>
  <si>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</si>
  <si>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</si>
  <si>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</si>
  <si>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</si>
  <si>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</si>
  <si>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</si>
  <si>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</si>
  <si>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</si>
  <si>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</si>
  <si>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</si>
  <si>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</si>
  <si>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</si>
  <si>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</si>
  <si>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</si>
  <si>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</si>
  <si>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</si>
  <si>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</si>
  <si>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</si>
  <si>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</si>
  <si>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</si>
  <si>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</si>
  <si>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</si>
  <si>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</si>
  <si>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</si>
  <si>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</si>
  <si>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</si>
  <si>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</si>
  <si>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</si>
  <si>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</si>
  <si>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</si>
  <si>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</si>
  <si>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</si>
  <si>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</si>
  <si>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</si>
  <si>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</si>
  <si>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</si>
  <si>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</si>
  <si>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</si>
  <si>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</si>
  <si>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</si>
  <si>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</si>
  <si>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</si>
  <si>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</si>
  <si>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</si>
  <si>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</si>
  <si>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</si>
  <si>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</si>
  <si>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</si>
  <si>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</si>
  <si>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</si>
  <si>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</si>
  <si>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</si>
  <si>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</si>
  <si>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</si>
  <si>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</si>
  <si>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</si>
  <si>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</si>
  <si>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</si>
  <si>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</si>
  <si>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</si>
  <si>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</si>
  <si>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</si>
  <si>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</si>
  <si>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</si>
  <si>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</si>
  <si>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</si>
  <si>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</si>
  <si>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</si>
  <si>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</si>
  <si>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</si>
  <si>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</si>
  <si>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</si>
  <si>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</si>
  <si>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</si>
  <si>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</si>
  <si>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</si>
  <si>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</si>
  <si>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</si>
  <si>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</si>
  <si>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</si>
  <si>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</si>
  <si>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</si>
  <si>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</si>
  <si>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</si>
  <si>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</si>
  <si>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</si>
  <si>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</si>
  <si>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</si>
  <si>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</si>
  <si>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</si>
  <si>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</si>
  <si>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</si>
  <si>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</si>
  <si>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</si>
  <si>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</si>
  <si>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</si>
  <si>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</si>
  <si>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</si>
  <si>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</si>
  <si>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</si>
  <si>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</si>
  <si>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</si>
  <si>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</si>
  <si>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</si>
  <si>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</si>
  <si>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</si>
  <si>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</si>
  <si>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</si>
  <si>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</si>
  <si>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</si>
  <si>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</si>
  <si>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</si>
  <si>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</si>
  <si>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</si>
  <si>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</si>
  <si>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</si>
  <si>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</si>
  <si>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</si>
  <si>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</si>
  <si>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</si>
  <si>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</si>
  <si>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</si>
  <si>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</si>
  <si>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</si>
  <si>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</si>
  <si>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</si>
  <si>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</si>
  <si>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</si>
  <si>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</si>
  <si>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</si>
  <si>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</si>
  <si>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</si>
  <si>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</si>
  <si>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</si>
  <si>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</si>
  <si>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</si>
  <si>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</si>
  <si>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</si>
  <si>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</si>
  <si>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</si>
  <si>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</si>
  <si>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</si>
  <si>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</si>
  <si>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</si>
  <si>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</si>
  <si>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</si>
  <si>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</si>
  <si>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</si>
  <si>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</si>
  <si>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</si>
  <si>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</si>
  <si>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</si>
  <si>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</si>
  <si>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</si>
  <si>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</si>
  <si>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</si>
  <si>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</si>
  <si>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</si>
  <si>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</si>
  <si>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</si>
  <si>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</si>
  <si>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</si>
  <si>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</si>
  <si>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</si>
  <si>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</si>
  <si>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</si>
  <si>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</si>
  <si>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</si>
  <si>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</si>
  <si>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</si>
  <si>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</si>
  <si>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</si>
  <si>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</si>
  <si>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</si>
  <si>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</si>
  <si>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</si>
  <si>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</si>
  <si>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</si>
  <si>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</si>
  <si>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</si>
  <si>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</si>
  <si>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</si>
  <si>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</si>
  <si>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</si>
  <si>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</si>
  <si>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</si>
  <si>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</si>
  <si>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</si>
  <si>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</si>
  <si>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</si>
  <si>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</si>
  <si>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</si>
  <si>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</si>
  <si>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</si>
  <si>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</si>
  <si>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</si>
  <si>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</si>
  <si>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</si>
  <si>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</si>
  <si>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</si>
  <si>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</si>
  <si>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</si>
  <si>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</si>
  <si>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</si>
  <si>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</si>
  <si>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</si>
  <si>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</si>
  <si>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</si>
  <si>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</si>
  <si>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</si>
  <si>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</si>
  <si>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</si>
  <si>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</si>
  <si>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</si>
  <si>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</si>
  <si>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</si>
  <si>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</si>
  <si>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</si>
  <si>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</si>
  <si>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</si>
  <si>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</si>
  <si>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</si>
  <si>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</si>
  <si>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</si>
  <si>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</si>
  <si>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</si>
  <si>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</si>
  <si>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</si>
  <si>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</si>
  <si>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</si>
  <si>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</si>
  <si>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</si>
  <si>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</si>
  <si>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</si>
  <si>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</si>
  <si>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</si>
  <si>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</si>
  <si>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</si>
  <si>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</si>
  <si>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</si>
  <si>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</si>
  <si>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</si>
  <si>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</si>
  <si>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</si>
  <si>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</si>
  <si>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</si>
  <si>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</si>
  <si>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</si>
  <si>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</si>
  <si>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</si>
  <si>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</si>
  <si>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</si>
  <si>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</si>
  <si>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</si>
  <si>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</si>
  <si>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</si>
  <si>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</si>
  <si>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</si>
  <si>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</si>
  <si>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</si>
  <si>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</si>
  <si>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</si>
  <si>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</si>
  <si>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</si>
  <si>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</si>
  <si>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</si>
  <si>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</si>
  <si>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</si>
  <si>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</si>
  <si>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</si>
  <si>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</si>
  <si>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</si>
  <si>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</si>
  <si>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</si>
  <si>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</si>
  <si>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</si>
  <si>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</si>
  <si>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</si>
  <si>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</si>
  <si>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</si>
  <si>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</si>
  <si>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</si>
  <si>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</si>
  <si>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</si>
  <si>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</si>
  <si>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</si>
  <si>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</si>
  <si>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</si>
  <si>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</si>
  <si>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</si>
  <si>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</si>
  <si>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</si>
  <si>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</si>
  <si>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</si>
  <si>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</si>
  <si>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</si>
  <si>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</si>
  <si>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</si>
  <si>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</si>
  <si>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</si>
  <si>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</si>
  <si>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</si>
  <si>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</si>
  <si>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</si>
  <si>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</si>
  <si>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</si>
  <si>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</si>
  <si>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</si>
  <si>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</si>
  <si>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</si>
  <si>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</si>
  <si>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</si>
  <si>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</si>
  <si>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</si>
  <si>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</si>
  <si>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</si>
  <si>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</si>
  <si>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</si>
  <si>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</si>
  <si>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</si>
  <si>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</si>
  <si>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</si>
  <si>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</si>
  <si>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</si>
  <si>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</si>
  <si>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</si>
  <si>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</si>
  <si>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</si>
  <si>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</si>
  <si>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</si>
  <si>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</si>
  <si>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</si>
  <si>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</si>
  <si>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</si>
  <si>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</si>
  <si>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</si>
  <si>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</si>
  <si>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</si>
  <si>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</si>
  <si>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</si>
  <si>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</si>
  <si>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</si>
  <si>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</si>
  <si>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</si>
  <si>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</si>
  <si>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</si>
  <si>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</si>
  <si>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</si>
  <si>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</si>
  <si>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</si>
  <si>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</si>
  <si>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</si>
  <si>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</si>
  <si>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</si>
  <si>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</si>
  <si>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</si>
  <si>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</si>
  <si>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</si>
  <si>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</si>
  <si>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</si>
  <si>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</si>
  <si>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</si>
  <si>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</si>
  <si>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</si>
  <si>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</si>
  <si>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</si>
  <si>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</si>
  <si>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</si>
  <si>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</si>
  <si>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</si>
  <si>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</si>
  <si>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</si>
  <si>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</si>
  <si>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</si>
  <si>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</si>
  <si>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</si>
  <si>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</si>
  <si>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</si>
  <si>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</si>
  <si>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</si>
  <si>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</si>
  <si>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</si>
  <si>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</si>
  <si>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</si>
  <si>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</si>
  <si>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</si>
  <si>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</si>
  <si>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</si>
  <si>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</si>
  <si>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</si>
  <si>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</si>
  <si>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</si>
  <si>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</si>
  <si>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</si>
  <si>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</si>
  <si>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</si>
  <si>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</si>
  <si>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</si>
  <si>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</si>
  <si>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</si>
  <si>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</si>
  <si>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</si>
  <si>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</si>
  <si>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</si>
  <si>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</si>
  <si>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</si>
  <si>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</si>
  <si>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</si>
  <si>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</si>
  <si>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</si>
  <si>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</si>
  <si>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</si>
  <si>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</si>
  <si>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</si>
  <si>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</si>
  <si>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</si>
  <si>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</si>
  <si>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</si>
  <si>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</si>
  <si>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</si>
  <si>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</si>
  <si>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</si>
  <si>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</si>
  <si>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</si>
  <si>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</si>
  <si>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</si>
  <si>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</si>
  <si>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</si>
  <si>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</si>
  <si>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</si>
  <si>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</si>
  <si>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</si>
  <si>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</si>
  <si>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</si>
  <si>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</si>
  <si>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</si>
  <si>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</si>
  <si>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</si>
  <si>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</si>
  <si>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</si>
  <si>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</si>
  <si>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</si>
  <si>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</si>
  <si>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</si>
  <si>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</si>
  <si>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</si>
  <si>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</si>
  <si>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</si>
  <si>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</si>
  <si>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</si>
  <si>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</si>
  <si>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</si>
  <si>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</si>
  <si>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</si>
  <si>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</si>
  <si>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</si>
  <si>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</si>
  <si>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</si>
  <si>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</si>
  <si>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</si>
  <si>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</si>
  <si>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</si>
  <si>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</si>
  <si>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</si>
  <si>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</si>
  <si>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</si>
  <si>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</si>
  <si>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</si>
  <si>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</si>
  <si>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</si>
  <si>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</si>
  <si>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</si>
  <si>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</si>
  <si>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</si>
  <si>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</si>
  <si>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</si>
  <si>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</si>
  <si>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</si>
  <si>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</si>
  <si>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</si>
  <si>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</si>
  <si>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</si>
  <si>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</si>
  <si>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</si>
  <si>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</si>
  <si>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</si>
  <si>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</si>
  <si>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</si>
  <si>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</si>
  <si>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</si>
  <si>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</si>
  <si>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</si>
  <si>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</si>
  <si>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</si>
  <si>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</si>
  <si>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</si>
  <si>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</si>
  <si>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</si>
  <si>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</si>
  <si>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</si>
  <si>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</si>
  <si>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</si>
  <si>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</si>
  <si>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</si>
  <si>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</si>
  <si>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</si>
  <si>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</si>
  <si>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</si>
  <si>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</si>
  <si>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</si>
  <si>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</si>
  <si>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</si>
  <si>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</si>
  <si>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</si>
  <si>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</si>
  <si>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</si>
  <si>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</si>
  <si>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</si>
  <si>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</si>
  <si>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</si>
  <si>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</si>
  <si>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</si>
  <si>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</si>
  <si>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</si>
  <si>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</si>
  <si>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</si>
  <si>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</si>
  <si>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</si>
  <si>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</si>
  <si>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</si>
  <si>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</si>
  <si>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</si>
  <si>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</si>
  <si>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</si>
  <si>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</si>
  <si>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</si>
  <si>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</si>
  <si>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</si>
  <si>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</si>
  <si>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</si>
  <si>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</si>
  <si>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</si>
  <si>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</si>
  <si>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</si>
  <si>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</si>
  <si>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</si>
  <si>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</si>
  <si>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</si>
  <si>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</si>
  <si>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</si>
  <si>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</si>
  <si>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</si>
  <si>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</si>
  <si>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</si>
  <si>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</si>
  <si>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</si>
  <si>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</si>
  <si>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</si>
  <si>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</si>
  <si>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</si>
  <si>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</si>
  <si>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</si>
  <si>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</si>
  <si>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</si>
  <si>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</si>
  <si>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</si>
  <si>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</si>
  <si>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</si>
  <si>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</si>
  <si>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</si>
  <si>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</si>
  <si>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</si>
  <si>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</si>
  <si>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</si>
  <si>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</si>
  <si>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</si>
  <si>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</si>
  <si>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</si>
  <si>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</si>
  <si>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</si>
  <si>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</si>
  <si>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</si>
  <si>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</si>
  <si>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</si>
  <si>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</si>
  <si>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</si>
  <si>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</si>
  <si>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</si>
  <si>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</si>
  <si>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</si>
  <si>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</si>
  <si>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</si>
  <si>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</si>
  <si>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</si>
  <si>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</si>
  <si>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</si>
  <si>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</si>
  <si>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</si>
  <si>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</si>
  <si>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</si>
  <si>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</si>
  <si>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</si>
  <si>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</si>
  <si>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</si>
  <si>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</si>
  <si>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</si>
  <si>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</si>
  <si>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</si>
  <si>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</si>
  <si>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</si>
  <si>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</si>
  <si>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</si>
  <si>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</si>
  <si>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</si>
  <si>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</si>
  <si>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</si>
  <si>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</si>
  <si>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</si>
  <si>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</si>
  <si>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</si>
  <si>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</si>
  <si>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</si>
  <si>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</si>
  <si>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</si>
  <si>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</si>
  <si>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</si>
  <si>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</si>
  <si>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</si>
  <si>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</si>
  <si>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</si>
  <si>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</si>
  <si>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</si>
  <si>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</si>
  <si>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</si>
  <si>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</si>
  <si>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</si>
  <si>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</si>
  <si>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</si>
  <si>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</si>
  <si>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</si>
  <si>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</si>
  <si>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</si>
  <si>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</si>
  <si>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</si>
  <si>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</si>
  <si>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</si>
  <si>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</si>
  <si>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</si>
  <si>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</si>
  <si>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</si>
  <si>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</si>
  <si>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</si>
  <si>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</si>
  <si>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</si>
  <si>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</si>
  <si>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</si>
  <si>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</si>
  <si>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</si>
  <si>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</si>
  <si>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</si>
  <si>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</si>
  <si>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</si>
  <si>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</si>
  <si>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</si>
  <si>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</si>
  <si>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</si>
  <si>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</si>
  <si>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</si>
  <si>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</si>
  <si>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</si>
  <si>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</si>
  <si>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</si>
  <si>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</si>
  <si>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</si>
  <si>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</si>
  <si>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</si>
  <si>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</si>
  <si>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</si>
  <si>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</si>
  <si>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</si>
  <si>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</si>
  <si>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</si>
  <si>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</si>
  <si>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</si>
  <si>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</si>
  <si>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</si>
  <si>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</si>
  <si>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</si>
  <si>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</si>
  <si>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</si>
  <si>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</si>
  <si>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</si>
  <si>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</si>
  <si>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</si>
  <si>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</si>
  <si>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</si>
  <si>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</si>
  <si>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</si>
  <si>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</si>
  <si>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</si>
  <si>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</si>
  <si>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</si>
  <si>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</si>
  <si>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</si>
  <si>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</si>
  <si>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</si>
  <si>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</si>
  <si>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</si>
  <si>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</si>
  <si>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</si>
  <si>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</si>
  <si>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</si>
  <si>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</si>
  <si>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</si>
  <si>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</si>
  <si>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</si>
  <si>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</si>
  <si>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</si>
  <si>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</si>
  <si>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</si>
  <si>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</si>
  <si>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</si>
  <si>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</si>
  <si>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</si>
  <si>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</si>
  <si>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</si>
  <si>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</si>
  <si>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</si>
  <si>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</si>
  <si>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</si>
  <si>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</si>
  <si>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</si>
  <si>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</si>
  <si>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</si>
  <si>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</si>
  <si>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</si>
  <si>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</si>
  <si>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</si>
  <si>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</si>
  <si>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</si>
  <si>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</si>
  <si>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</si>
  <si>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</si>
  <si>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</si>
  <si>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</si>
  <si>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</si>
  <si>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</si>
  <si>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</si>
  <si>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</si>
  <si>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</si>
  <si>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</si>
  <si>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</si>
  <si>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</si>
  <si>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</si>
  <si>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</si>
  <si>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</si>
  <si>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</si>
  <si>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</si>
  <si>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</si>
  <si>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</si>
  <si>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</si>
  <si>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</si>
  <si>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</si>
  <si>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</si>
  <si>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</si>
  <si>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</si>
  <si>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</si>
  <si>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</si>
  <si>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</si>
  <si>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</si>
  <si>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</si>
  <si>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</si>
  <si>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</si>
  <si>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</si>
  <si>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</si>
  <si>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</si>
  <si>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</si>
  <si>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</si>
  <si>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</si>
  <si>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</si>
  <si>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</si>
  <si>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</si>
  <si>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</si>
  <si>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</si>
  <si>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</si>
  <si>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</si>
  <si>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</si>
  <si>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</si>
  <si>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</si>
  <si>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</si>
  <si>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</si>
  <si>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</si>
  <si>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</si>
  <si>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</si>
  <si>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</si>
  <si>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</si>
  <si>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</si>
  <si>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</si>
  <si>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</si>
  <si>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</si>
  <si>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</si>
  <si>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</si>
  <si>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</si>
  <si>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</si>
  <si>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</si>
  <si>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</si>
  <si>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</si>
  <si>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</si>
  <si>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</si>
  <si>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</si>
  <si>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</si>
  <si>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</si>
  <si>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</si>
  <si>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</si>
  <si>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</si>
  <si>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</si>
  <si>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</si>
  <si>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</si>
  <si>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</si>
  <si>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</si>
  <si>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</si>
  <si>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</si>
  <si>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</si>
  <si>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</si>
  <si>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</si>
  <si>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</si>
  <si>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</si>
  <si>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</si>
  <si>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</si>
  <si>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</si>
  <si>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</si>
  <si>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</si>
  <si>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</si>
  <si>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</si>
  <si>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</si>
  <si>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</si>
  <si>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</si>
  <si>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</si>
  <si>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</si>
  <si>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</si>
  <si>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</si>
  <si>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</si>
  <si>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</si>
  <si>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</si>
  <si>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</si>
  <si>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</si>
  <si>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</si>
  <si>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</si>
  <si>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</si>
  <si>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</si>
  <si>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</si>
  <si>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</si>
  <si>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</si>
  <si>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</si>
  <si>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</si>
  <si>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</si>
  <si>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</si>
  <si>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</si>
  <si>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</si>
  <si>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</si>
  <si>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</si>
  <si>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</si>
  <si>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</si>
  <si>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</si>
  <si>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</si>
  <si>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</si>
  <si>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</si>
  <si>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</si>
  <si>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</si>
  <si>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</si>
  <si>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</si>
  <si>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</si>
  <si>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</si>
  <si>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</si>
  <si>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</si>
  <si>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</si>
  <si>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</si>
  <si>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</si>
  <si>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</si>
  <si>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</si>
  <si>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</si>
  <si>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</si>
  <si>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</si>
  <si>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</si>
  <si>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</si>
  <si>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</si>
  <si>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</si>
  <si>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</si>
  <si>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</si>
  <si>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</si>
  <si>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</si>
  <si>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</si>
  <si>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</si>
  <si>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</si>
  <si>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</si>
  <si>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</si>
  <si>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</si>
  <si>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</si>
  <si>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</si>
  <si>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</si>
  <si>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</si>
  <si>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</si>
  <si>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</si>
  <si>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</si>
  <si>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</si>
  <si>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</si>
  <si>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</si>
  <si>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</si>
  <si>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</si>
  <si>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</si>
  <si>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</si>
  <si>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</si>
  <si>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</si>
  <si>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</si>
  <si>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</si>
  <si>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</si>
  <si>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</si>
  <si>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</si>
  <si>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</si>
  <si>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</si>
  <si>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</si>
  <si>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</si>
  <si>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</si>
  <si>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</si>
  <si>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</si>
  <si>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</si>
  <si>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</si>
  <si>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</si>
  <si>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</si>
  <si>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</si>
  <si>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</si>
  <si>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</si>
  <si>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</si>
  <si>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</si>
  <si>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</si>
  <si>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</si>
  <si>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</si>
  <si>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</si>
  <si>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</si>
  <si>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</si>
  <si>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</si>
  <si>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</si>
  <si>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</si>
  <si>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</si>
  <si>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</si>
  <si>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</si>
  <si>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</si>
  <si>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</si>
  <si>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</si>
  <si>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</si>
  <si>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</si>
  <si>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</si>
  <si>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</si>
  <si>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</si>
  <si>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</si>
  <si>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</si>
  <si>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</si>
  <si>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</si>
  <si>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</si>
  <si>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</si>
  <si>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</si>
  <si>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</si>
  <si>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</si>
  <si>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</si>
  <si>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</si>
  <si>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</si>
  <si>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</si>
  <si>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</si>
  <si>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</si>
  <si>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</si>
  <si>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</si>
  <si>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</si>
  <si>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</si>
  <si>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</si>
  <si>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</si>
  <si>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</si>
  <si>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</si>
  <si>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</si>
  <si>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</si>
  <si>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</si>
  <si>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</si>
  <si>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</si>
  <si>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</si>
  <si>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</si>
  <si>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</si>
  <si>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</si>
  <si>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</si>
  <si>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</si>
  <si>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</si>
  <si>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</si>
  <si>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</si>
  <si>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</si>
  <si>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</si>
  <si>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</si>
  <si>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</si>
  <si>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</si>
  <si>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</si>
  <si>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</si>
  <si>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</si>
  <si>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</si>
  <si>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</si>
  <si>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</si>
  <si>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</si>
  <si>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</si>
  <si>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</si>
  <si>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</si>
  <si>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</si>
  <si>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</si>
  <si>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</si>
  <si>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</si>
  <si>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</si>
  <si>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</si>
  <si>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</si>
  <si>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</si>
  <si>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</si>
  <si>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</si>
  <si>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</si>
  <si>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</si>
  <si>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</si>
  <si>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</si>
  <si>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</si>
  <si>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</si>
  <si>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</si>
  <si>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</si>
  <si>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</si>
  <si>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</si>
  <si>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</si>
  <si>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</si>
  <si>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</si>
  <si>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</si>
  <si>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</si>
  <si>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</si>
  <si>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</si>
  <si>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</si>
  <si>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</si>
  <si>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</si>
  <si>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</si>
  <si>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</si>
  <si>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</si>
  <si>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</si>
  <si>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</si>
  <si>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</si>
  <si>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</si>
  <si>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</si>
  <si>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</si>
  <si>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</si>
  <si>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</si>
  <si>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</si>
  <si>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</si>
  <si>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</si>
  <si>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</si>
  <si>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</si>
  <si>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</si>
  <si>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</si>
  <si>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</si>
  <si>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</si>
  <si>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</si>
  <si>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</si>
  <si>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</si>
  <si>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</si>
  <si>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</si>
  <si>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</si>
  <si>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</si>
  <si>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</si>
  <si>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</si>
  <si>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</si>
  <si>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</si>
  <si>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</si>
  <si>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</si>
  <si>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</si>
  <si>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</si>
  <si>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</si>
  <si>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</si>
  <si>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</si>
  <si>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</si>
  <si>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</si>
  <si>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</si>
  <si>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</si>
  <si>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</si>
  <si>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</si>
  <si>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</si>
  <si>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</si>
  <si>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</si>
  <si>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</si>
  <si>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</si>
  <si>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</si>
  <si>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</si>
  <si>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</si>
  <si>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</si>
  <si>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</si>
  <si>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</si>
  <si>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</si>
  <si>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</si>
  <si>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</si>
  <si>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</si>
  <si>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</si>
  <si>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</si>
  <si>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</si>
  <si>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</si>
  <si>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</si>
  <si>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</si>
  <si>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</si>
  <si>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</si>
  <si>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</si>
  <si>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</si>
  <si>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</si>
  <si>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</si>
  <si>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</si>
  <si>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</si>
  <si>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</si>
  <si>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</si>
  <si>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</si>
  <si>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</si>
  <si>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</si>
  <si>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</si>
  <si>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</si>
  <si>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</si>
  <si>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</si>
  <si>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</si>
  <si>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</si>
  <si>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</si>
  <si>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</si>
  <si>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</si>
  <si>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</si>
  <si>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</si>
  <si>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</si>
  <si>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</si>
  <si>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</si>
  <si>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</si>
  <si>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</si>
  <si>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</si>
  <si>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</si>
  <si>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</si>
  <si>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</si>
  <si>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</si>
  <si>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</si>
  <si>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</si>
  <si>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</si>
  <si>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</si>
  <si>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</si>
  <si>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</si>
  <si>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</si>
  <si>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</si>
  <si>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</si>
  <si>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</si>
  <si>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</si>
  <si>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</si>
  <si>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</si>
  <si>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</si>
  <si>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</si>
  <si>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</si>
  <si>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</si>
  <si>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</si>
  <si>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</si>
  <si>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</si>
  <si>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</si>
  <si>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</si>
  <si>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</si>
  <si>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</si>
  <si>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</si>
  <si>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</si>
  <si>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</si>
  <si>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</si>
  <si>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</si>
  <si>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</si>
  <si>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</si>
  <si>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</si>
  <si>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</si>
  <si>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</si>
  <si>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</si>
  <si>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</si>
  <si>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</si>
  <si>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</si>
  <si>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</si>
  <si>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</si>
  <si>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</si>
  <si>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</si>
  <si>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</si>
  <si>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</si>
  <si>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</si>
  <si>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</si>
  <si>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</si>
  <si>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</si>
  <si>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</si>
  <si>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</si>
  <si>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</si>
  <si>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</si>
  <si>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</si>
  <si>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</si>
  <si>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</si>
  <si>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</si>
  <si>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</si>
  <si>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</si>
  <si>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</si>
  <si>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</si>
  <si>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</si>
  <si>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</si>
  <si>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</si>
  <si>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</si>
  <si>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</si>
  <si>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</si>
  <si>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</si>
  <si>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</si>
  <si>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</si>
  <si>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</si>
  <si>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</si>
  <si>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</si>
  <si>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</si>
  <si>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</si>
  <si>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</si>
  <si>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</si>
  <si>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</si>
  <si>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</si>
  <si>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</si>
  <si>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</si>
  <si>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</si>
  <si>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</si>
  <si>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</si>
  <si>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</si>
  <si>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</si>
  <si>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</si>
  <si>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</si>
  <si>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</si>
  <si>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</si>
  <si>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</si>
  <si>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</si>
  <si>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</si>
  <si>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</si>
  <si>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</si>
  <si>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</si>
  <si>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</si>
  <si>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</si>
  <si>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</si>
  <si>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</si>
  <si>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</si>
  <si>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</si>
  <si>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</si>
  <si>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</si>
  <si>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</si>
  <si>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</si>
  <si>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</si>
  <si>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</si>
  <si>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</si>
  <si>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</si>
  <si>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</si>
  <si>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</si>
  <si>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</si>
  <si>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</si>
  <si>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</si>
  <si>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</si>
  <si>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</si>
  <si>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</si>
  <si>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</si>
  <si>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</si>
  <si>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</si>
  <si>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</si>
  <si>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</si>
  <si>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</si>
  <si>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</si>
  <si>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</si>
  <si>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</si>
  <si>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</si>
  <si>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</si>
  <si>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</si>
  <si>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</si>
  <si>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</si>
  <si>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</si>
  <si>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</si>
  <si>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</si>
  <si>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</si>
  <si>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</si>
  <si>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</si>
  <si>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</si>
  <si>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</si>
  <si>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</si>
  <si>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</si>
  <si>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</si>
  <si>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</si>
  <si>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</si>
  <si>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</si>
  <si>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</si>
  <si>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</si>
  <si>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</si>
  <si>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</si>
  <si>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</si>
  <si>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</si>
  <si>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</si>
  <si>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</si>
  <si>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</si>
  <si>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</si>
  <si>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</si>
  <si>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</si>
  <si>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</si>
  <si>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</si>
  <si>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</si>
  <si>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</si>
  <si>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</si>
  <si>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</si>
  <si>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</si>
  <si>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</si>
  <si>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</si>
  <si>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</si>
  <si>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</si>
  <si>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</si>
  <si>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</si>
  <si>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</si>
  <si>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</si>
  <si>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</si>
  <si>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</si>
  <si>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</si>
  <si>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</si>
  <si>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</si>
  <si>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</si>
  <si>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</si>
  <si>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</si>
  <si>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</si>
  <si>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</si>
  <si>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</si>
  <si>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</si>
  <si>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</si>
  <si>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</si>
  <si>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</si>
  <si>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</si>
  <si>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</si>
  <si>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</si>
  <si>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</si>
  <si>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</si>
  <si>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</si>
  <si>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</si>
  <si>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</si>
  <si>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</si>
  <si>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</si>
  <si>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</si>
  <si>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</si>
  <si>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</si>
  <si>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</si>
  <si>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</si>
  <si>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</si>
  <si>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</si>
  <si>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</si>
  <si>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</si>
  <si>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</si>
  <si>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</si>
  <si>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</si>
  <si>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</si>
  <si>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</si>
  <si>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</si>
  <si>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</si>
  <si>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</si>
  <si>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</si>
  <si>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</si>
  <si>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</si>
  <si>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</si>
  <si>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</si>
  <si>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</si>
  <si>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</si>
  <si>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</si>
  <si>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</si>
  <si>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</si>
  <si>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</si>
  <si>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</si>
  <si>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</si>
  <si>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</si>
  <si>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</si>
  <si>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</si>
  <si>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</si>
  <si>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</si>
  <si>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</si>
  <si>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</si>
  <si>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</si>
  <si>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</si>
  <si>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</si>
  <si>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</si>
  <si>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</si>
  <si>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</si>
  <si>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</si>
  <si>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</si>
  <si>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</si>
  <si>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</si>
  <si>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</si>
  <si>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</si>
  <si>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</si>
  <si>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</si>
  <si>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</si>
  <si>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</si>
  <si>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</si>
  <si>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</si>
  <si>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</si>
  <si>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</si>
  <si>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</si>
  <si>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</si>
  <si>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</si>
  <si>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</si>
  <si>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</si>
  <si>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</si>
  <si>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</si>
  <si>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</si>
  <si>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</si>
  <si>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</si>
  <si>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</si>
  <si>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</si>
  <si>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</si>
  <si>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</si>
  <si>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</si>
  <si>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</si>
  <si>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</si>
  <si>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</si>
  <si>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</si>
  <si>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</si>
  <si>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</si>
  <si>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</si>
  <si>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</si>
  <si>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</si>
  <si>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</si>
  <si>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</si>
  <si>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</si>
  <si>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</si>
  <si>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</si>
  <si>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</si>
  <si>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</si>
  <si>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</si>
  <si>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</si>
  <si>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</si>
  <si>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</si>
  <si>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</si>
  <si>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</si>
  <si>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</si>
  <si>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</si>
  <si>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</si>
  <si>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</si>
  <si>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</si>
  <si>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</si>
  <si>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</si>
  <si>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</si>
  <si>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</si>
  <si>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</si>
  <si>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</si>
  <si>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</si>
  <si>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</si>
  <si>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</si>
  <si>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</si>
  <si>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</si>
  <si>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</si>
  <si>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</si>
  <si>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</si>
  <si>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</si>
  <si>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</si>
  <si>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</si>
  <si>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</si>
  <si>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</si>
  <si>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</si>
  <si>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</si>
  <si>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</si>
  <si>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</si>
  <si>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</si>
  <si>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</si>
  <si>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</si>
  <si>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</si>
  <si>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</si>
  <si>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</si>
  <si>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</si>
  <si>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</si>
  <si>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</si>
  <si>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</si>
  <si>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</si>
  <si>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</si>
  <si>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</si>
  <si>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</si>
  <si>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</si>
  <si>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</si>
  <si>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</si>
  <si>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</si>
  <si>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</si>
  <si>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</si>
  <si>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</si>
  <si>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</si>
  <si>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</si>
  <si>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</si>
  <si>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</si>
  <si>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</si>
  <si>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</si>
  <si>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</si>
  <si>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</si>
  <si>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</si>
  <si>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</si>
  <si>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</si>
  <si>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</si>
  <si>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</si>
  <si>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</si>
  <si>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</si>
  <si>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</si>
  <si>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</si>
  <si>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</si>
  <si>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</si>
  <si>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</si>
  <si>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</si>
  <si>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</si>
  <si>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</si>
  <si>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</si>
  <si>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</si>
  <si>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</si>
  <si>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</si>
  <si>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</si>
  <si>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</si>
  <si>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</si>
  <si>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</si>
  <si>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</si>
  <si>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</si>
  <si>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</si>
  <si>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</si>
  <si>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</si>
  <si>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</si>
  <si>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</si>
  <si>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</si>
  <si>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</si>
  <si>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</si>
  <si>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</si>
  <si>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</si>
  <si>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</si>
  <si>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</si>
  <si>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</si>
  <si>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</si>
  <si>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</si>
  <si>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</si>
  <si>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</si>
  <si>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</si>
  <si>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</si>
  <si>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</si>
  <si>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</si>
  <si>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</si>
  <si>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</si>
  <si>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</si>
  <si>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</si>
  <si>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</si>
  <si>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</si>
  <si>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</si>
  <si>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</si>
  <si>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</si>
  <si>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</si>
  <si>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</si>
  <si>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</si>
  <si>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</si>
  <si>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</si>
  <si>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</si>
  <si>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</si>
  <si>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</si>
  <si>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</si>
  <si>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</si>
  <si>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</si>
  <si>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</si>
  <si>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</si>
  <si>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</si>
  <si>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</si>
  <si>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</si>
  <si>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</si>
  <si>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</si>
  <si>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</si>
  <si>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</si>
  <si>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</si>
  <si>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</si>
  <si>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</si>
  <si>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</si>
  <si>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</si>
  <si>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</si>
  <si>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</si>
  <si>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</si>
  <si>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</si>
  <si>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</si>
  <si>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</si>
  <si>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</si>
  <si>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</si>
  <si>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</si>
  <si>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</si>
  <si>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</si>
  <si>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</si>
  <si>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</si>
  <si>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</si>
  <si>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</si>
  <si>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</si>
  <si>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</si>
  <si>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</si>
  <si>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</si>
  <si>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</si>
  <si>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</si>
  <si>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</si>
  <si>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</si>
  <si>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</si>
  <si>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</si>
  <si>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</si>
  <si>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</si>
  <si>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</si>
  <si>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</si>
  <si>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</si>
  <si>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</si>
  <si>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</si>
  <si>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</si>
  <si>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</si>
  <si>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</si>
  <si>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</si>
  <si>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</si>
  <si>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</si>
  <si>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</si>
  <si>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</si>
  <si>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</si>
  <si>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</si>
  <si>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</si>
  <si>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</si>
  <si>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</si>
  <si>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</si>
  <si>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</si>
  <si>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</si>
  <si>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</si>
  <si>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</si>
  <si>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</si>
  <si>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</si>
  <si>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</si>
  <si>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</si>
  <si>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</si>
  <si>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</si>
  <si>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</si>
  <si>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</si>
  <si>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</si>
  <si>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</si>
  <si>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</si>
  <si>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</si>
  <si>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</si>
  <si>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</si>
  <si>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</si>
  <si>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</si>
  <si>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</si>
  <si>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</si>
  <si>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</si>
  <si>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</si>
  <si>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</si>
  <si>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</si>
  <si>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</si>
  <si>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</si>
  <si>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</si>
  <si>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</si>
  <si>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</si>
  <si>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</si>
  <si>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</si>
  <si>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</si>
  <si>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</si>
  <si>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</si>
  <si>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</si>
  <si>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</si>
  <si>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</si>
  <si>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</si>
  <si>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</si>
  <si>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</si>
  <si>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</si>
  <si>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</si>
  <si>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</si>
  <si>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</si>
  <si>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</si>
  <si>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</si>
  <si>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</si>
  <si>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</si>
  <si>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</si>
  <si>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</si>
  <si>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</si>
  <si>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</si>
  <si>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</si>
  <si>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</si>
  <si>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</si>
  <si>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</si>
  <si>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</si>
  <si>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</si>
  <si>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</si>
  <si>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</si>
  <si>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</si>
  <si>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</si>
  <si>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</si>
  <si>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</si>
  <si>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</si>
  <si>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</si>
  <si>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</si>
  <si>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</si>
  <si>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</si>
  <si>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</si>
  <si>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</si>
  <si>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</si>
  <si>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</si>
  <si>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</si>
  <si>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</si>
  <si>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</si>
  <si>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</si>
  <si>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</si>
  <si>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</si>
  <si>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</si>
  <si>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</si>
  <si>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</si>
  <si>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</si>
  <si>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</si>
  <si>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</si>
  <si>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</si>
  <si>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</si>
  <si>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</si>
  <si>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</si>
  <si>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</si>
  <si>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</si>
  <si>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</si>
  <si>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</si>
  <si>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</si>
  <si>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</si>
  <si>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</si>
  <si>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</si>
  <si>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</si>
  <si>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</si>
  <si>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</si>
  <si>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</si>
  <si>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</si>
  <si>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</si>
  <si>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</si>
  <si>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</si>
  <si>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</si>
  <si>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</si>
  <si>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</si>
  <si>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</si>
  <si>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</si>
  <si>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</si>
  <si>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</si>
  <si>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</si>
  <si>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</si>
  <si>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</si>
  <si>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</si>
  <si>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</si>
  <si>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</si>
  <si>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</si>
  <si>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</si>
  <si>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</si>
  <si>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</si>
  <si>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</si>
  <si>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</si>
  <si>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</si>
  <si>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</si>
  <si>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</si>
  <si>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</si>
  <si>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</si>
  <si>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</si>
  <si>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</si>
  <si>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</si>
  <si>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</si>
  <si>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</si>
  <si>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</si>
  <si>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</si>
  <si>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</si>
  <si>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</si>
  <si>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</si>
  <si>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</si>
  <si>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</si>
  <si>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</si>
  <si>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</si>
  <si>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</si>
  <si>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</si>
  <si>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</si>
  <si>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</si>
  <si>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</si>
  <si>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</si>
  <si>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</si>
  <si>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</si>
  <si>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</si>
  <si>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</si>
  <si>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</si>
  <si>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</si>
  <si>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</si>
  <si>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</si>
  <si>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</si>
  <si>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</si>
  <si>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</si>
  <si>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</si>
  <si>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</si>
  <si>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</si>
  <si>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</si>
  <si>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</si>
  <si>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</si>
  <si>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</si>
  <si>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</si>
  <si>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</si>
  <si>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</si>
  <si>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</si>
  <si>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</si>
  <si>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</si>
  <si>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</si>
  <si>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</si>
  <si>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</si>
  <si>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</si>
  <si>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</si>
  <si>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</si>
  <si>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</si>
  <si>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</si>
  <si>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</si>
  <si>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</si>
  <si>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</si>
  <si>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</si>
  <si>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</si>
  <si>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</si>
  <si>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</si>
  <si>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</si>
  <si>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</si>
  <si>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</si>
  <si>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</si>
  <si>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</si>
  <si>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</si>
  <si>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</si>
  <si>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</si>
  <si>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</si>
  <si>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</si>
  <si>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</si>
  <si>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</si>
  <si>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</si>
  <si>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</si>
  <si>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</si>
  <si>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</si>
  <si>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</si>
  <si>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</si>
  <si>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</si>
  <si>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</si>
  <si>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</si>
  <si>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</si>
  <si>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</si>
  <si>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</si>
  <si>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</si>
  <si>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</si>
  <si>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</si>
  <si>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</si>
  <si>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</si>
  <si>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</si>
  <si>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</si>
  <si>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</si>
  <si>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</si>
  <si>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</si>
  <si>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</si>
  <si>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</si>
  <si>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</si>
  <si>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</si>
  <si>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</si>
  <si>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</si>
  <si>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</si>
  <si>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</si>
  <si>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</si>
  <si>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</si>
  <si>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</si>
  <si>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</si>
  <si>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</si>
  <si>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</si>
  <si>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</si>
  <si>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</si>
  <si>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</si>
  <si>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</si>
  <si>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</si>
  <si>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</si>
  <si>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</si>
  <si>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</si>
  <si>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</si>
  <si>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</si>
  <si>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</si>
  <si>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</si>
  <si>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</si>
  <si>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</si>
  <si>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</si>
  <si>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</si>
  <si>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</si>
  <si>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</si>
  <si>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</si>
  <si>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</si>
  <si>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</si>
  <si>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</si>
  <si>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</si>
  <si>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</si>
  <si>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</si>
  <si>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</si>
  <si>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</si>
  <si>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</si>
  <si>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</si>
  <si>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</si>
  <si>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</si>
  <si>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</si>
  <si>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</si>
  <si>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</si>
  <si>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</si>
  <si>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</si>
  <si>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</si>
  <si>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</si>
  <si>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</si>
  <si>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</si>
  <si>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</si>
  <si>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</si>
  <si>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</si>
  <si>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</si>
  <si>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</si>
  <si>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</si>
  <si>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</si>
  <si>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</si>
  <si>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</si>
  <si>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</si>
  <si>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</si>
  <si>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</si>
  <si>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</si>
  <si>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</si>
  <si>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</si>
  <si>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</si>
  <si>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</si>
  <si>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</si>
  <si>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</si>
  <si>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</si>
  <si>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</si>
  <si>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</si>
  <si>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</si>
  <si>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</si>
  <si>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</si>
  <si>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</si>
  <si>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</si>
  <si>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</si>
  <si>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</si>
  <si>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</si>
  <si>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</si>
  <si>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</si>
  <si>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</si>
  <si>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</si>
  <si>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</si>
  <si>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</si>
  <si>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</si>
  <si>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</si>
  <si>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</si>
  <si>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</si>
  <si>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</si>
  <si>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</si>
  <si>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</si>
  <si>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</si>
  <si>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</si>
  <si>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</si>
  <si>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</si>
  <si>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</si>
  <si>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</si>
  <si>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</si>
  <si>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</si>
  <si>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</si>
  <si>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</si>
  <si>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</si>
  <si>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</si>
  <si>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</si>
  <si>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</si>
  <si>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</si>
  <si>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</si>
  <si>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</si>
  <si>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</si>
  <si>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</si>
  <si>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</si>
  <si>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</si>
  <si>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</si>
  <si>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</si>
  <si>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</si>
  <si>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</si>
  <si>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</si>
  <si>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</si>
  <si>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</si>
  <si>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</si>
  <si>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</si>
  <si>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</si>
  <si>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</si>
  <si>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</si>
  <si>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</si>
  <si>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</si>
  <si>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</si>
  <si>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</si>
  <si>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</si>
  <si>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</si>
  <si>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</si>
  <si>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</si>
  <si>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</si>
  <si>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</si>
  <si>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</si>
  <si>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</si>
  <si>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</si>
  <si>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</si>
  <si>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</si>
  <si>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</si>
  <si>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</si>
  <si>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</si>
  <si>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</si>
  <si>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</si>
  <si>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</si>
  <si>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</si>
  <si>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</si>
  <si>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</si>
  <si>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</si>
  <si>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</si>
  <si>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</si>
  <si>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</si>
  <si>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</si>
  <si>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</si>
  <si>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</si>
  <si>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</si>
  <si>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</si>
  <si>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</si>
  <si>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</si>
  <si>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</si>
  <si>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</si>
  <si>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</si>
  <si>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</si>
  <si>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</si>
  <si>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</si>
  <si>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</si>
  <si>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</si>
  <si>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</si>
  <si>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</si>
  <si>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</si>
  <si>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</si>
  <si>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</si>
  <si>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</si>
  <si>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</si>
  <si>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</si>
  <si>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</si>
  <si>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</si>
  <si>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</si>
  <si>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</si>
  <si>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</si>
  <si>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</si>
  <si>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</si>
  <si>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</si>
  <si>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</si>
  <si>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</si>
  <si>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</si>
  <si>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</si>
  <si>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</si>
  <si>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</si>
  <si>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</si>
  <si>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</si>
  <si>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</si>
  <si>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</si>
  <si>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</si>
  <si>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</si>
  <si>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</si>
  <si>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</si>
  <si>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</si>
  <si>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</si>
  <si>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</si>
  <si>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</si>
  <si>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</si>
  <si>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</si>
  <si>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</si>
  <si>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</si>
  <si>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</si>
  <si>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</si>
  <si>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</si>
  <si>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</si>
  <si>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</si>
  <si>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</si>
  <si>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</si>
  <si>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</si>
  <si>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</si>
  <si>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</si>
  <si>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</si>
  <si>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</si>
  <si>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</si>
  <si>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</si>
  <si>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</si>
  <si>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</si>
  <si>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</si>
  <si>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</si>
  <si>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</si>
  <si>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</si>
  <si>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</si>
  <si>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</si>
  <si>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</si>
  <si>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</si>
  <si>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</si>
  <si>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</si>
  <si>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</si>
  <si>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</si>
  <si>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</si>
  <si>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</si>
  <si>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</si>
  <si>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</si>
  <si>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</si>
  <si>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</si>
  <si>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</si>
  <si>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</si>
  <si>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</si>
  <si>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</si>
  <si>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</si>
  <si>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</si>
  <si>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</si>
  <si>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</si>
  <si>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</si>
  <si>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</si>
  <si>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</si>
  <si>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</si>
  <si>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</si>
  <si>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</si>
  <si>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</si>
  <si>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</si>
  <si>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</si>
  <si>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</si>
  <si>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</si>
  <si>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</si>
  <si>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</si>
  <si>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</si>
  <si>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</si>
  <si>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</si>
  <si>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</si>
  <si>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</si>
  <si>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</si>
  <si>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</si>
  <si>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</si>
  <si>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</si>
  <si>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</si>
  <si>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</si>
  <si>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</si>
  <si>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</si>
  <si>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</si>
  <si>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</si>
  <si>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</si>
  <si>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</si>
  <si>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</si>
  <si>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</si>
  <si>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</si>
  <si>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</si>
  <si>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</si>
  <si>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</si>
  <si>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</si>
  <si>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</si>
  <si>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</si>
  <si>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</si>
  <si>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</si>
  <si>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</si>
  <si>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</si>
  <si>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</si>
  <si>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</si>
  <si>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</si>
  <si>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</si>
  <si>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</si>
  <si>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</si>
  <si>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</si>
  <si>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</si>
  <si>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</si>
  <si>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</si>
  <si>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</si>
  <si>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</si>
  <si>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</si>
  <si>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</si>
  <si>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</si>
  <si>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</si>
  <si>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</si>
  <si>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</si>
  <si>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</si>
  <si>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</si>
  <si>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</si>
  <si>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</si>
  <si>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</si>
  <si>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</si>
  <si>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</si>
  <si>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</si>
  <si>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</si>
  <si>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</si>
  <si>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</si>
  <si>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</si>
  <si>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</si>
  <si>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</si>
  <si>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</si>
  <si>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</si>
  <si>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</si>
  <si>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</si>
  <si>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</si>
  <si>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</si>
  <si>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</si>
  <si>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</si>
  <si>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</si>
  <si>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</si>
  <si>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</si>
  <si>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</si>
  <si>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</si>
  <si>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</si>
  <si>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</si>
  <si>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</si>
  <si>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</si>
  <si>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</si>
  <si>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</si>
  <si>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</si>
  <si>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</si>
  <si>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</si>
  <si>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</si>
  <si>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</si>
  <si>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</si>
  <si>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</si>
  <si>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</si>
  <si>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</si>
  <si>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</si>
  <si>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</si>
  <si>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</si>
  <si>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</si>
  <si>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</si>
  <si>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</si>
  <si>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</si>
  <si>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</si>
  <si>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</si>
  <si>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</si>
  <si>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</si>
  <si>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</si>
  <si>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</si>
  <si>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</si>
  <si>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</si>
  <si>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</si>
  <si>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</si>
  <si>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</si>
  <si>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</si>
  <si>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</si>
  <si>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</si>
  <si>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</si>
  <si>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</si>
  <si>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</si>
  <si>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</si>
  <si>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</si>
  <si>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</si>
  <si>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</si>
  <si>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</si>
  <si>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</si>
  <si>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</si>
  <si>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</si>
  <si>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</si>
  <si>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</si>
  <si>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</si>
  <si>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</si>
  <si>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</si>
  <si>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</si>
  <si>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</si>
  <si>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</si>
  <si>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</si>
  <si>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</si>
  <si>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</si>
  <si>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</si>
  <si>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</si>
  <si>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</si>
  <si>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</si>
  <si>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</si>
  <si>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</si>
  <si>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</si>
  <si>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</si>
  <si>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</si>
  <si>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</si>
  <si>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</si>
  <si>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</si>
  <si>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</si>
  <si>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</si>
  <si>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</si>
  <si>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</si>
  <si>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</si>
  <si>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</si>
  <si>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</si>
  <si>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</si>
  <si>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</si>
  <si>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</si>
  <si>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</si>
  <si>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</si>
  <si>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</si>
  <si>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</si>
  <si>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</si>
  <si>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</si>
  <si>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</si>
  <si>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</si>
  <si>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</si>
  <si>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</si>
  <si>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</si>
  <si>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</si>
  <si>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</si>
  <si>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</si>
  <si>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</si>
  <si>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</si>
  <si>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</si>
  <si>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</si>
  <si>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</si>
  <si>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</si>
  <si>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</si>
  <si>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</si>
  <si>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</si>
  <si>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</si>
  <si>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</si>
  <si>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</si>
  <si>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</si>
  <si>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</si>
  <si>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</si>
  <si>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</si>
  <si>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</si>
  <si>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</si>
  <si>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</si>
  <si>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</si>
  <si>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</si>
  <si>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</si>
  <si>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</si>
  <si>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</si>
  <si>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</si>
  <si>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</si>
  <si>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</si>
  <si>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</si>
  <si>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</si>
  <si>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</si>
  <si>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</si>
  <si>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</si>
  <si>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</si>
  <si>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</si>
  <si>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</si>
  <si>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</si>
  <si>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</si>
  <si>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</si>
  <si>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</si>
  <si>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</si>
  <si>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</si>
  <si>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</si>
  <si>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</si>
  <si>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</si>
  <si>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</si>
  <si>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</si>
  <si>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</si>
  <si>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</si>
  <si>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</si>
  <si>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</si>
  <si>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</si>
  <si>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</si>
  <si>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</si>
  <si>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</si>
  <si>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</si>
  <si>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</si>
  <si>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</si>
  <si>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</si>
  <si>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</si>
  <si>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</si>
  <si>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</si>
  <si>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</si>
  <si>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</si>
  <si>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</si>
  <si>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</si>
  <si>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</si>
  <si>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</si>
  <si>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</si>
  <si>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</si>
  <si>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</si>
  <si>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</si>
  <si>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</si>
  <si>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</si>
  <si>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</si>
  <si>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</si>
  <si>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</si>
  <si>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</si>
  <si>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</si>
  <si>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</si>
  <si>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</si>
  <si>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</si>
  <si>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</si>
  <si>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</si>
  <si>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</si>
  <si>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</si>
  <si>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</si>
  <si>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</si>
  <si>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</si>
  <si>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</si>
  <si>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</si>
  <si>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</si>
  <si>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</si>
  <si>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</si>
  <si>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</si>
  <si>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</si>
  <si>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</si>
  <si>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</si>
  <si>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</si>
  <si>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</si>
  <si>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</si>
  <si>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</si>
  <si>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</si>
  <si>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</si>
  <si>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</si>
  <si>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</si>
  <si>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</si>
  <si>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</si>
  <si>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</si>
  <si>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</si>
  <si>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</si>
  <si>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</si>
  <si>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</si>
  <si>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</si>
  <si>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</si>
  <si>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</si>
  <si>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</si>
  <si>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</si>
  <si>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</si>
  <si>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</si>
  <si>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</si>
  <si>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</si>
  <si>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</si>
  <si>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</si>
  <si>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</si>
  <si>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</si>
  <si>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</si>
  <si>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</si>
  <si>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</si>
  <si>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</si>
  <si>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</si>
  <si>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</si>
  <si>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</si>
  <si>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</si>
  <si>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</si>
  <si>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</si>
  <si>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</si>
  <si>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</si>
  <si>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</si>
  <si>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</si>
  <si>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</si>
  <si>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</si>
  <si>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</si>
  <si>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</si>
  <si>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</si>
  <si>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</si>
  <si>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</si>
  <si>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</si>
  <si>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</si>
  <si>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</si>
  <si>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</si>
  <si>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</si>
  <si>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</si>
  <si>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</si>
  <si>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</si>
  <si>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</si>
  <si>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</si>
  <si>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</si>
  <si>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</si>
  <si>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</si>
  <si>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</si>
  <si>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</si>
  <si>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</si>
  <si>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</si>
  <si>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</si>
  <si>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</si>
  <si>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</si>
  <si>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</si>
  <si>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</si>
  <si>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</si>
  <si>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</si>
  <si>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</si>
  <si>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</si>
  <si>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</si>
  <si>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</si>
  <si>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</si>
  <si>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</si>
  <si>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</si>
  <si>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</si>
  <si>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</si>
  <si>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</si>
  <si>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</si>
  <si>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</si>
  <si>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</si>
  <si>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</si>
  <si>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</si>
  <si>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</si>
  <si>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</si>
  <si>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</si>
  <si>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</si>
  <si>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</si>
  <si>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</si>
  <si>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</si>
  <si>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</si>
  <si>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</si>
  <si>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</si>
  <si>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</si>
  <si>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</si>
  <si>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</si>
  <si>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</si>
  <si>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</si>
  <si>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</si>
  <si>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</si>
  <si>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</si>
  <si>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</si>
  <si>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</si>
  <si>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</si>
  <si>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</si>
  <si>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</si>
  <si>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</si>
  <si>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</si>
  <si>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</si>
  <si>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</si>
  <si>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</si>
  <si>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</si>
  <si>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</si>
  <si>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</si>
  <si>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</si>
  <si>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</si>
  <si>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</si>
  <si>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</si>
  <si>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</si>
  <si>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</si>
  <si>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</si>
  <si>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</si>
  <si>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</si>
  <si>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</si>
  <si>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</si>
  <si>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</si>
  <si>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</si>
  <si>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</si>
  <si>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</si>
  <si>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</si>
  <si>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</si>
  <si>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</si>
  <si>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</si>
  <si>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</si>
  <si>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</si>
  <si>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</si>
  <si>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</si>
  <si>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</si>
  <si>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</si>
  <si>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</si>
  <si>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</si>
  <si>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</si>
  <si>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</si>
  <si>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</si>
  <si>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</si>
  <si>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</si>
  <si>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</si>
  <si>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</si>
  <si>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</si>
  <si>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</si>
  <si>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</si>
  <si>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</si>
  <si>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</si>
  <si>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</si>
  <si>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</si>
  <si>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</si>
  <si>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</si>
  <si>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</si>
  <si>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</si>
  <si>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</si>
  <si>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</si>
  <si>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</si>
  <si>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</si>
  <si>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</si>
  <si>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</si>
  <si>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</si>
  <si>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</si>
  <si>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</si>
  <si>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</si>
  <si>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</si>
  <si>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</si>
  <si>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</si>
  <si>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</si>
  <si>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</si>
  <si>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</si>
  <si>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</si>
  <si>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</si>
  <si>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</si>
  <si>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</si>
  <si>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</si>
  <si>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</si>
  <si>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</si>
  <si>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</si>
  <si>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</si>
  <si>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</si>
  <si>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</si>
  <si>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</si>
  <si>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</si>
  <si>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</si>
  <si>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</si>
  <si>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</si>
  <si>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</si>
  <si>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</si>
  <si>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</si>
  <si>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</si>
  <si>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</si>
  <si>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</si>
  <si>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</si>
  <si>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</si>
  <si>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</si>
  <si>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</si>
  <si>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</si>
  <si>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</si>
  <si>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</si>
  <si>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</si>
  <si>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</si>
  <si>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</si>
  <si>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</si>
  <si>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</si>
  <si>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</si>
  <si>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</si>
  <si>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</si>
  <si>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</si>
  <si>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</si>
  <si>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</si>
  <si>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</si>
  <si>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</si>
  <si>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</si>
  <si>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</si>
  <si>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</si>
  <si>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</si>
  <si>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</si>
  <si>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</si>
  <si>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</si>
  <si>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</si>
  <si>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</si>
  <si>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</si>
  <si>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</si>
  <si>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</si>
  <si>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</si>
  <si>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</si>
  <si>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</si>
  <si>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</si>
  <si>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</si>
  <si>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</si>
  <si>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</si>
  <si>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</si>
  <si>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</si>
  <si>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</si>
  <si>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</si>
  <si>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</si>
  <si>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</si>
  <si>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</si>
  <si>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</si>
  <si>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</si>
  <si>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</si>
  <si>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</si>
  <si>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</si>
  <si>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</si>
  <si>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</si>
  <si>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</si>
  <si>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</si>
  <si>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</si>
  <si>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</si>
  <si>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</si>
  <si>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</si>
  <si>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</si>
  <si>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</si>
  <si>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</si>
  <si>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</si>
  <si>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</si>
  <si>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</si>
  <si>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</si>
  <si>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</si>
  <si>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</si>
  <si>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</si>
  <si>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</si>
  <si>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</si>
  <si>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</si>
  <si>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</si>
  <si>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</si>
  <si>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</si>
  <si>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</si>
  <si>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</si>
  <si>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</si>
  <si>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</si>
  <si>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</si>
  <si>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</si>
  <si>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</si>
  <si>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</si>
  <si>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</si>
  <si>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</si>
  <si>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</si>
  <si>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</si>
  <si>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</si>
  <si>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</si>
  <si>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</si>
  <si>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</si>
  <si>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</si>
  <si>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</si>
  <si>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</si>
  <si>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</si>
  <si>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</si>
  <si>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</si>
  <si>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</si>
  <si>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</si>
  <si>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</si>
  <si>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</si>
  <si>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</si>
  <si>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</si>
  <si>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</si>
  <si>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</si>
  <si>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</si>
  <si>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</si>
  <si>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</si>
  <si>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</si>
  <si>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</si>
  <si>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</si>
  <si>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</si>
  <si>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</si>
  <si>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</si>
  <si>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</si>
  <si>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</si>
  <si>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</si>
  <si>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</si>
  <si>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</si>
  <si>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</si>
  <si>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</si>
  <si>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</si>
  <si>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</si>
  <si>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</si>
  <si>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</si>
  <si>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</si>
  <si>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</si>
  <si>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</si>
  <si>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</si>
  <si>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</si>
  <si>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</si>
  <si>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</si>
  <si>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</si>
  <si>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</si>
  <si>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</si>
  <si>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</si>
  <si>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</si>
  <si>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</si>
  <si>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</si>
  <si>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</si>
  <si>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</si>
  <si>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</si>
  <si>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</si>
  <si>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</si>
  <si>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</si>
  <si>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</si>
  <si>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</si>
  <si>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</si>
  <si>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</si>
  <si>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</si>
  <si>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</si>
  <si>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</si>
  <si>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</si>
  <si>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</si>
  <si>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</si>
  <si>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</si>
  <si>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</si>
  <si>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</si>
  <si>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</si>
  <si>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</si>
  <si>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</si>
  <si>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</si>
  <si>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</si>
  <si>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</si>
  <si>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</si>
  <si>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</si>
  <si>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</si>
  <si>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</si>
  <si>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</si>
  <si>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</si>
  <si>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</si>
  <si>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</si>
  <si>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</si>
  <si>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</si>
  <si>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</si>
  <si>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</si>
  <si>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</si>
  <si>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</si>
  <si>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</si>
  <si>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</si>
  <si>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</si>
  <si>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</si>
  <si>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</si>
  <si>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</si>
  <si>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</si>
  <si>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</si>
  <si>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</si>
  <si>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</si>
  <si>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</si>
  <si>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</si>
  <si>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</si>
  <si>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</si>
  <si>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</si>
  <si>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</si>
  <si>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</si>
  <si>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</si>
  <si>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</si>
  <si>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</si>
  <si>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</si>
  <si>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</si>
  <si>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</si>
  <si>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</si>
  <si>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</si>
  <si>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</si>
  <si>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</si>
  <si>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</si>
  <si>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</si>
  <si>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</si>
  <si>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</si>
  <si>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</si>
  <si>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</si>
  <si>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</si>
  <si>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</si>
  <si>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</si>
  <si>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</si>
  <si>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</si>
  <si>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</si>
  <si>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</si>
  <si>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</si>
  <si>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</si>
  <si>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</si>
  <si>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</si>
  <si>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</si>
  <si>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</si>
  <si>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</si>
  <si>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</si>
  <si>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</si>
  <si>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</si>
  <si>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</si>
  <si>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</si>
  <si>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</si>
  <si>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</si>
  <si>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</si>
  <si>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</si>
  <si>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</si>
  <si>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</si>
  <si>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</si>
  <si>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</si>
  <si>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</si>
  <si>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</si>
  <si>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</si>
  <si>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</si>
  <si>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</si>
  <si>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</si>
  <si>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</si>
  <si>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</si>
  <si>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</si>
  <si>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</si>
  <si>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</si>
  <si>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</si>
  <si>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</si>
  <si>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</si>
  <si>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</si>
  <si>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</si>
  <si>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</si>
  <si>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</si>
  <si>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</si>
  <si>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</si>
  <si>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</si>
  <si>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</si>
  <si>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</si>
  <si>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</si>
  <si>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</si>
  <si>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</si>
  <si>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</si>
  <si>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</si>
  <si>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</si>
  <si>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</si>
  <si>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</si>
  <si>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</si>
  <si>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</si>
  <si>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</si>
  <si>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</si>
  <si>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</si>
  <si>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</si>
  <si>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</si>
  <si>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</si>
  <si>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</si>
  <si>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</si>
  <si>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</si>
  <si>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</si>
  <si>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</si>
  <si>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</si>
  <si>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</si>
  <si>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</si>
  <si>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</si>
  <si>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</si>
  <si>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</si>
  <si>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</si>
  <si>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</si>
  <si>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</si>
  <si>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</si>
  <si>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</si>
  <si>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</si>
  <si>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</si>
  <si>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</si>
  <si>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</si>
  <si>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</si>
  <si>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</si>
  <si>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</si>
  <si>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</si>
  <si>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</si>
  <si>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</si>
  <si>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</si>
  <si>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</si>
  <si>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</si>
  <si>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</si>
  <si>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</si>
  <si>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</si>
  <si>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</si>
  <si>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</si>
  <si>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</si>
  <si>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</si>
  <si>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</si>
  <si>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</si>
  <si>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</si>
  <si>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</si>
  <si>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</si>
  <si>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</si>
  <si>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</si>
  <si>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</si>
  <si>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</si>
  <si>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</si>
  <si>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</si>
  <si>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</si>
  <si>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</si>
  <si>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</si>
  <si>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</si>
  <si>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</si>
  <si>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</si>
  <si>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</si>
  <si>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</si>
  <si>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</si>
  <si>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</si>
  <si>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</si>
  <si>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</si>
  <si>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</si>
  <si>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</si>
  <si>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</si>
  <si>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</si>
  <si>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</si>
  <si>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</si>
  <si>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</si>
  <si>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</si>
  <si>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</si>
  <si>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</si>
  <si>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</si>
  <si>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</si>
  <si>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</si>
  <si>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</si>
  <si>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</si>
  <si>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</si>
  <si>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</si>
  <si>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</si>
  <si>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</si>
  <si>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</si>
  <si>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</si>
  <si>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</si>
  <si>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</si>
  <si>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</si>
  <si>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</si>
  <si>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</si>
  <si>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</si>
  <si>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</si>
  <si>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</si>
  <si>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</si>
  <si>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</si>
  <si>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</si>
  <si>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</si>
  <si>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</si>
  <si>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</si>
  <si>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</si>
  <si>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</si>
  <si>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</si>
  <si>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</si>
  <si>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</si>
  <si>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</si>
  <si>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</si>
  <si>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</si>
  <si>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</si>
  <si>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</si>
  <si>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</si>
  <si>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</si>
  <si>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</si>
  <si>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</si>
  <si>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</si>
  <si>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</si>
  <si>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</si>
  <si>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</si>
  <si>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</si>
  <si>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</si>
  <si>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</si>
  <si>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</si>
  <si>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</si>
  <si>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</si>
  <si>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</si>
  <si>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</si>
  <si>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</si>
  <si>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</si>
  <si>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</si>
  <si>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</si>
  <si>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</si>
  <si>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</si>
  <si>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</si>
  <si>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</si>
  <si>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</si>
  <si>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</si>
  <si>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</si>
  <si>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</si>
  <si>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</si>
  <si>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</si>
  <si>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</si>
  <si>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</si>
  <si>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</si>
  <si>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</si>
  <si>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</si>
  <si>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</si>
  <si>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</si>
  <si>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</si>
  <si>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</si>
  <si>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</si>
  <si>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</si>
  <si>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</si>
  <si>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</si>
  <si>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</si>
  <si>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</si>
  <si>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</si>
  <si>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</si>
  <si>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</si>
  <si>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</si>
  <si>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</si>
  <si>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</si>
  <si>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</si>
  <si>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</si>
  <si>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</si>
  <si>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</si>
  <si>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</si>
  <si>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</si>
  <si>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</si>
  <si>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</si>
  <si>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</si>
  <si>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</si>
  <si>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</si>
  <si>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</si>
  <si>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</si>
  <si>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</si>
  <si>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</si>
  <si>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</si>
  <si>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</si>
  <si>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</si>
  <si>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</si>
  <si>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</si>
  <si>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</si>
  <si>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</si>
  <si>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</si>
  <si>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</si>
  <si>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</si>
  <si>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</si>
  <si>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</si>
  <si>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</si>
  <si>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</si>
  <si>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</si>
  <si>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</si>
  <si>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</si>
  <si>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</si>
  <si>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</si>
  <si>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</si>
  <si>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</si>
  <si>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</si>
  <si>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</si>
  <si>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</si>
  <si>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</si>
  <si>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</si>
  <si>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</si>
  <si>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</si>
  <si>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</si>
  <si>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</si>
  <si>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</si>
  <si>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</si>
  <si>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</si>
  <si>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</si>
  <si>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</si>
  <si>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</si>
  <si>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</si>
  <si>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</si>
  <si>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</si>
  <si>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</si>
  <si>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</si>
  <si>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</si>
  <si>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</si>
  <si>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</si>
  <si>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</si>
  <si>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</si>
  <si>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</si>
  <si>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</si>
  <si>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</si>
  <si>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</si>
  <si>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</si>
  <si>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</si>
  <si>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</si>
  <si>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</si>
  <si>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</si>
  <si>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</si>
  <si>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</si>
  <si>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</si>
  <si>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</si>
  <si>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</si>
  <si>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</si>
  <si>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</si>
  <si>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</si>
  <si>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</si>
  <si>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</si>
  <si>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</si>
  <si>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</si>
  <si>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</si>
  <si>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</si>
  <si>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</si>
  <si>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</si>
  <si>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</si>
  <si>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</si>
  <si>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</si>
  <si>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</si>
  <si>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</si>
  <si>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</si>
  <si>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</si>
  <si>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</si>
  <si>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</si>
  <si>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</si>
  <si>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</si>
  <si>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</si>
  <si>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</si>
  <si>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</si>
  <si>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</si>
  <si>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</si>
  <si>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</si>
  <si>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</si>
  <si>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</si>
  <si>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</si>
  <si>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</si>
  <si>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</si>
  <si>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</si>
  <si>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</si>
  <si>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</si>
  <si>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</si>
  <si>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</si>
  <si>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</si>
  <si>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</si>
  <si>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</si>
  <si>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</si>
  <si>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</si>
  <si>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</si>
  <si>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</si>
  <si>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</si>
  <si>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</si>
  <si>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</si>
  <si>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</si>
  <si>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</si>
  <si>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</si>
  <si>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</si>
  <si>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</si>
  <si>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</si>
  <si>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</si>
  <si>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</si>
  <si>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</si>
  <si>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</si>
  <si>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</si>
  <si>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</si>
  <si>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</si>
  <si>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</si>
  <si>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</si>
  <si>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</si>
  <si>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</si>
  <si>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</si>
  <si>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</si>
  <si>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</si>
  <si>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</si>
  <si>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</si>
  <si>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</si>
  <si>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</si>
  <si>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</si>
  <si>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</si>
  <si>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</si>
  <si>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</si>
  <si>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</si>
  <si>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</si>
  <si>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</si>
  <si>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</si>
  <si>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</si>
  <si>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</si>
  <si>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</si>
  <si>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</si>
  <si>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</si>
  <si>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</si>
  <si>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</si>
  <si>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</si>
  <si>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</si>
  <si>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</si>
  <si>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</si>
  <si>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</si>
  <si>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</si>
  <si>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</si>
  <si>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</si>
  <si>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</si>
  <si>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</si>
  <si>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</si>
  <si>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</si>
  <si>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</si>
  <si>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</si>
  <si>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</si>
  <si>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</si>
  <si>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</si>
  <si>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</si>
  <si>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</si>
  <si>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</si>
  <si>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</si>
  <si>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</si>
  <si>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</si>
  <si>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</si>
  <si>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</si>
  <si>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</si>
  <si>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</si>
  <si>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</si>
  <si>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</si>
  <si>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</si>
  <si>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</si>
  <si>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</si>
  <si>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</si>
  <si>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</si>
  <si>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</si>
  <si>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</si>
  <si>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</si>
  <si>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</si>
  <si>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</si>
  <si>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</si>
  <si>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</si>
  <si>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</si>
  <si>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</si>
  <si>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</si>
  <si>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</si>
  <si>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</si>
  <si>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</si>
  <si>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</si>
  <si>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</si>
  <si>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</si>
  <si>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</si>
  <si>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</si>
  <si>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</si>
  <si>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</si>
  <si>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</si>
  <si>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</si>
  <si>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</si>
  <si>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</si>
  <si>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</si>
  <si>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</si>
  <si>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</si>
  <si>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</si>
  <si>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</si>
  <si>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</si>
  <si>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</si>
  <si>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</si>
  <si>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</si>
  <si>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</si>
  <si>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</si>
  <si>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</si>
  <si>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</si>
  <si>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</si>
  <si>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</si>
  <si>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</si>
  <si>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</si>
  <si>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</si>
  <si>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</si>
  <si>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</si>
  <si>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</si>
  <si>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</si>
  <si>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</si>
  <si>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</si>
  <si>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</si>
  <si>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</si>
  <si>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</si>
  <si>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</si>
  <si>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</si>
  <si>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</si>
  <si>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</si>
  <si>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</si>
  <si>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</si>
  <si>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</si>
  <si>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</si>
  <si>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</si>
  <si>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</si>
  <si>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</si>
  <si>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</si>
  <si>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</si>
  <si>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</si>
  <si>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</si>
  <si>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</si>
  <si>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</si>
  <si>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</si>
  <si>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</si>
  <si>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</si>
  <si>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</si>
  <si>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</si>
  <si>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</si>
  <si>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</si>
  <si>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</si>
  <si>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</si>
  <si>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</si>
  <si>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</si>
  <si>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</si>
  <si>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</si>
  <si>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</si>
  <si>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</si>
  <si>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</si>
  <si>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</si>
  <si>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</si>
  <si>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</si>
  <si>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</si>
  <si>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</si>
  <si>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</si>
  <si>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</si>
  <si>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</si>
  <si>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</si>
  <si>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</si>
  <si>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</si>
  <si>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</si>
  <si>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</si>
  <si>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</si>
  <si>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</si>
  <si>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</si>
  <si>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</si>
  <si>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</si>
  <si>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</si>
  <si>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</si>
  <si>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</si>
  <si>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</si>
  <si>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</si>
  <si>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</si>
  <si>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</si>
  <si>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</si>
  <si>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</si>
  <si>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</si>
  <si>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</si>
  <si>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</si>
  <si>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</si>
  <si>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</si>
  <si>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</si>
  <si>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</si>
  <si>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</si>
  <si>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</si>
  <si>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</si>
  <si>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</si>
  <si>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</si>
  <si>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</si>
  <si>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</si>
  <si>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</si>
  <si>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</si>
  <si>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</si>
  <si>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</si>
  <si>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</si>
  <si>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</si>
  <si>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</si>
  <si>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</si>
  <si>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</si>
  <si>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</si>
  <si>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</si>
  <si>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</si>
  <si>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</si>
  <si>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</si>
  <si>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</si>
  <si>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</si>
  <si>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</si>
  <si>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</si>
  <si>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</si>
  <si>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</si>
  <si>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</si>
  <si>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</si>
  <si>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</si>
  <si>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</si>
  <si>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</si>
  <si>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</si>
  <si>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</si>
  <si>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</si>
  <si>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</si>
  <si>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</si>
  <si>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</si>
  <si>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</si>
  <si>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</si>
  <si>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</si>
  <si>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</si>
  <si>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</si>
  <si>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</si>
  <si>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</si>
  <si>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</si>
  <si>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</si>
  <si>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</si>
  <si>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</si>
  <si>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</si>
  <si>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</si>
  <si>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</si>
  <si>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</si>
  <si>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</si>
  <si>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</si>
  <si>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</si>
  <si>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</si>
  <si>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</si>
  <si>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</si>
  <si>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</si>
  <si>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</si>
  <si>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</si>
  <si>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</si>
  <si>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</si>
  <si>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</si>
  <si>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</si>
  <si>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</si>
  <si>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</si>
  <si>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</si>
  <si>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</si>
  <si>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</si>
  <si>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</si>
  <si>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</si>
  <si>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</si>
  <si>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</si>
  <si>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</si>
  <si>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</si>
  <si>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</si>
  <si>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</si>
  <si>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</si>
  <si>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</si>
  <si>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</si>
  <si>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</si>
  <si>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</si>
  <si>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</si>
  <si>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</si>
  <si>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</si>
  <si>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</si>
  <si>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</si>
  <si>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</si>
  <si>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</si>
  <si>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</si>
  <si>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</si>
  <si>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</si>
  <si>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</si>
  <si>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</si>
  <si>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</si>
  <si>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</si>
  <si>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</si>
  <si>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</si>
  <si>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</si>
  <si>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</si>
  <si>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</si>
  <si>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</si>
  <si>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</si>
  <si>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</si>
  <si>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</si>
  <si>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</si>
  <si>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</si>
  <si>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</si>
  <si>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</si>
  <si>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</si>
  <si>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</si>
  <si>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</si>
  <si>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</si>
  <si>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</si>
  <si>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</si>
  <si>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</si>
  <si>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</si>
  <si>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</si>
  <si>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</si>
  <si>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</si>
  <si>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</si>
  <si>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</si>
  <si>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</si>
  <si>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</si>
  <si>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</si>
  <si>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</si>
  <si>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</si>
  <si>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</si>
  <si>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</si>
  <si>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</si>
  <si>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</si>
  <si>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</si>
  <si>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</si>
  <si>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</si>
  <si>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</si>
  <si>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</si>
  <si>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</si>
  <si>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</si>
  <si>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</si>
  <si>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</si>
  <si>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</si>
  <si>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</si>
  <si>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</si>
  <si>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</si>
  <si>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</si>
  <si>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</si>
  <si>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</si>
  <si>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</si>
  <si>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</si>
  <si>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</si>
  <si>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</si>
  <si>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</si>
  <si>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</si>
  <si>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</si>
  <si>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</si>
  <si>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</si>
  <si>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</si>
  <si>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</si>
  <si>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</si>
  <si>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</si>
  <si>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</si>
  <si>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</si>
  <si>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</si>
  <si>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</si>
  <si>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</si>
  <si>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</si>
  <si>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</si>
  <si>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</si>
  <si>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</si>
  <si>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</si>
  <si>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</si>
  <si>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</si>
  <si>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</si>
  <si>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</si>
  <si>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</si>
  <si>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</si>
  <si>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</si>
  <si>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</si>
  <si>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</si>
  <si>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</si>
  <si>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</si>
  <si>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</si>
  <si>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</si>
  <si>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</si>
  <si>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</si>
  <si>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</si>
  <si>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</si>
  <si>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</si>
  <si>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</si>
  <si>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</si>
  <si>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</si>
  <si>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</si>
  <si>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</si>
  <si>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</si>
  <si>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</si>
  <si>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</si>
  <si>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</si>
  <si>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</si>
  <si>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</si>
  <si>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</si>
  <si>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</si>
  <si>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</si>
  <si>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</si>
  <si>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</si>
  <si>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</si>
  <si>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</si>
  <si>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</si>
  <si>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</si>
  <si>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</si>
  <si>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</si>
  <si>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</si>
  <si>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</si>
  <si>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</si>
  <si>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</si>
  <si>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</si>
  <si>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</si>
  <si>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</si>
  <si>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</si>
  <si>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</si>
  <si>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</si>
  <si>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</si>
  <si>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</si>
  <si>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</si>
  <si>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</si>
  <si>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</si>
  <si>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</si>
  <si>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</si>
  <si>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</si>
  <si>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</si>
  <si>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</si>
  <si>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</si>
  <si>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</si>
  <si>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</si>
  <si>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</si>
  <si>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</si>
  <si>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</si>
  <si>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</si>
  <si>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</si>
  <si>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</si>
  <si>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</si>
  <si>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</si>
  <si>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</si>
  <si>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</si>
  <si>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</si>
  <si>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</si>
  <si>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</si>
  <si>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</si>
  <si>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</si>
  <si>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</si>
  <si>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</si>
  <si>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</si>
  <si>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</si>
  <si>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</si>
  <si>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</si>
  <si>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</si>
  <si>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</si>
  <si>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</si>
  <si>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</si>
  <si>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</si>
  <si>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</si>
  <si>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</si>
  <si>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</si>
  <si>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</si>
  <si>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</si>
  <si>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</si>
  <si>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</si>
  <si>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</si>
  <si>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</si>
  <si>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</si>
  <si>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</si>
  <si>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</si>
  <si>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</si>
  <si>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</si>
  <si>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</si>
  <si>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</si>
  <si>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</si>
  <si>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</si>
  <si>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</si>
  <si>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</si>
  <si>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</si>
  <si>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</si>
  <si>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</si>
  <si>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</si>
  <si>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</si>
  <si>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</si>
  <si>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</si>
  <si>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</si>
  <si>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</si>
  <si>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</si>
  <si>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</si>
  <si>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</si>
  <si>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</si>
  <si>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</si>
  <si>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</si>
  <si>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</si>
  <si>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</si>
  <si>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</si>
  <si>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</si>
  <si>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</si>
  <si>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</si>
  <si>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</si>
  <si>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</si>
  <si>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</si>
  <si>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</si>
  <si>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</si>
  <si>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</si>
  <si>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</si>
  <si>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</si>
  <si>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</si>
  <si>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</si>
  <si>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</si>
  <si>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</si>
  <si>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</si>
  <si>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</si>
  <si>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</si>
  <si>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</si>
  <si>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</si>
  <si>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</si>
  <si>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</si>
  <si>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</si>
  <si>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</si>
  <si>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</si>
  <si>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</si>
  <si>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</si>
  <si>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</si>
  <si>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</si>
  <si>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</si>
  <si>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</si>
  <si>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</si>
  <si>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</si>
  <si>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</si>
  <si>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</si>
  <si>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</si>
  <si>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</si>
  <si>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</si>
  <si>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</si>
  <si>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</si>
  <si>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</si>
  <si>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</si>
  <si>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</si>
  <si>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</si>
  <si>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</si>
  <si>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</si>
  <si>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</si>
  <si>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</si>
  <si>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</si>
  <si>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</si>
  <si>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</si>
  <si>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</si>
  <si>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</si>
  <si>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</si>
  <si>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</si>
  <si>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</si>
  <si>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</si>
  <si>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</si>
  <si>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</si>
  <si>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</si>
  <si>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</si>
  <si>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</si>
  <si>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</si>
  <si>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</si>
  <si>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</si>
  <si>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</si>
  <si>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</si>
  <si>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</si>
  <si>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</si>
  <si>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</si>
  <si>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</si>
  <si>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</si>
  <si>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</si>
  <si>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</si>
  <si>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</si>
  <si>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</si>
  <si>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</si>
  <si>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</si>
  <si>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</si>
  <si>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</si>
  <si>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</si>
  <si>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</si>
  <si>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</si>
  <si>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</si>
  <si>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</si>
  <si>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</si>
  <si>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</si>
  <si>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</si>
  <si>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</si>
  <si>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</si>
  <si>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</si>
  <si>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</si>
  <si>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</si>
  <si>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</si>
  <si>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</si>
  <si>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</si>
  <si>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</si>
  <si>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</si>
  <si>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</si>
  <si>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</si>
  <si>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</si>
  <si>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</si>
  <si>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</si>
  <si>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</si>
  <si>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</si>
  <si>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</si>
  <si>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</si>
  <si>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</si>
  <si>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</si>
  <si>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</si>
  <si>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</si>
  <si>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</si>
  <si>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</si>
  <si>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</si>
  <si>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</si>
  <si>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</si>
  <si>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</si>
  <si>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</si>
  <si>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</si>
  <si>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</si>
  <si>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</si>
  <si>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</si>
  <si>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</si>
  <si>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</si>
  <si>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</si>
  <si>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</si>
  <si>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</si>
  <si>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</si>
  <si>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</si>
  <si>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</si>
  <si>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</si>
  <si>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</si>
  <si>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</si>
  <si>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</si>
  <si>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</si>
  <si>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</si>
  <si>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</si>
  <si>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</si>
  <si>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</si>
  <si>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</si>
  <si>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</si>
  <si>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</si>
  <si>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</si>
  <si>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</si>
  <si>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</si>
  <si>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</si>
  <si>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</si>
  <si>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</si>
  <si>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</si>
  <si>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</si>
  <si>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</si>
  <si>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</si>
  <si>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</si>
  <si>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</si>
  <si>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</si>
  <si>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</si>
  <si>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</si>
  <si>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</si>
  <si>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</si>
  <si>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</si>
  <si>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</si>
  <si>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</si>
  <si>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</si>
  <si>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</si>
  <si>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</si>
  <si>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</si>
  <si>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</si>
  <si>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</si>
  <si>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</si>
  <si>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</si>
  <si>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</si>
  <si>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</si>
  <si>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</si>
  <si>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</si>
  <si>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</si>
  <si>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</si>
  <si>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</si>
  <si>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</si>
  <si>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</si>
  <si>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</si>
  <si>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</si>
  <si>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</si>
  <si>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</si>
  <si>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</si>
  <si>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</si>
  <si>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</si>
  <si>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</si>
  <si>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</si>
  <si>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</si>
  <si>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</si>
  <si>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</si>
  <si>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</si>
  <si>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</si>
  <si>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</si>
  <si>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</si>
  <si>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</si>
  <si>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</si>
  <si>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</si>
  <si>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</si>
  <si>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</si>
  <si>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</si>
  <si>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</si>
  <si>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</si>
  <si>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</si>
  <si>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</si>
  <si>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</si>
  <si>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</si>
  <si>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</si>
  <si>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</si>
  <si>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</si>
  <si>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</si>
  <si>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</si>
  <si>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</si>
  <si>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</si>
  <si>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</si>
  <si>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</si>
  <si>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</si>
  <si>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</si>
  <si>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</si>
  <si>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</si>
  <si>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</si>
  <si>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</si>
  <si>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</si>
  <si>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</si>
  <si>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</si>
  <si>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</si>
  <si>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</si>
  <si>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</si>
  <si>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</si>
  <si>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</si>
  <si>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</si>
  <si>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</si>
  <si>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</si>
  <si>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</si>
  <si>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</si>
  <si>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</si>
  <si>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</si>
  <si>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</si>
  <si>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</si>
  <si>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</si>
  <si>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</si>
  <si>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</si>
  <si>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</si>
  <si>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</si>
  <si>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</si>
  <si>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</si>
  <si>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</si>
  <si>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</si>
  <si>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</si>
  <si>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</si>
  <si>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</si>
  <si>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</si>
  <si>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</si>
  <si>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</si>
  <si>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</si>
  <si>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</si>
  <si>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</si>
  <si>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</si>
  <si>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</si>
  <si>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</si>
  <si>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</si>
  <si>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</si>
  <si>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</si>
  <si>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</si>
  <si>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</si>
  <si>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</si>
  <si>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</si>
  <si>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</si>
  <si>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</si>
  <si>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</si>
  <si>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</si>
  <si>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</si>
  <si>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</si>
  <si>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</si>
  <si>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</si>
  <si>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</si>
  <si>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</si>
  <si>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</si>
  <si>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</si>
  <si>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</si>
  <si>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</si>
  <si>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</si>
  <si>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</si>
  <si>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</si>
  <si>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</si>
  <si>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</si>
  <si>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</si>
  <si>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</si>
  <si>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</si>
  <si>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</si>
  <si>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</si>
  <si>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</si>
  <si>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</si>
  <si>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</si>
  <si>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</si>
  <si>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</si>
  <si>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</si>
  <si>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</si>
  <si>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</si>
  <si>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</si>
  <si>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</si>
  <si>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</si>
  <si>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</si>
  <si>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</si>
  <si>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</si>
  <si>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</si>
  <si>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</si>
  <si>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</si>
  <si>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</si>
  <si>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</si>
  <si>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</si>
  <si>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</si>
  <si>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</si>
  <si>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</si>
  <si>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</si>
  <si>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</si>
  <si>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</si>
  <si>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</si>
  <si>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</si>
  <si>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</si>
  <si>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</si>
  <si>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</si>
  <si>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</si>
  <si>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</si>
  <si>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</si>
  <si>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</si>
  <si>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</si>
  <si>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</si>
  <si>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</si>
  <si>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</si>
  <si>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</si>
  <si>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</si>
  <si>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</si>
  <si>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</si>
  <si>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</si>
  <si>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</si>
  <si>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</si>
  <si>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</si>
  <si>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</si>
  <si>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</si>
  <si>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</si>
  <si>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</si>
  <si>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</si>
  <si>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</si>
  <si>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</si>
  <si>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</si>
  <si>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</si>
  <si>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</si>
  <si>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</si>
  <si>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</si>
  <si>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</si>
  <si>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</si>
  <si>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</si>
  <si>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</si>
  <si>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</si>
  <si>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</si>
  <si>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</si>
  <si>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</si>
  <si>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</si>
  <si>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</si>
  <si>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</si>
  <si>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</si>
  <si>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</si>
  <si>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</si>
  <si>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</si>
  <si>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</si>
  <si>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</si>
  <si>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</si>
  <si>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</si>
  <si>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</si>
  <si>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</si>
  <si>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</si>
  <si>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</si>
  <si>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</si>
  <si>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</si>
  <si>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</si>
  <si>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</si>
  <si>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</si>
  <si>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</si>
  <si>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</si>
  <si>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</si>
  <si>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</si>
  <si>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</si>
  <si>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</si>
  <si>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</si>
  <si>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</si>
  <si>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</si>
  <si>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</si>
  <si>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</si>
  <si>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</si>
  <si>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</si>
  <si>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</si>
  <si>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</si>
  <si>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</si>
  <si>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</si>
  <si>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</si>
  <si>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</si>
  <si>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</si>
  <si>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</si>
  <si>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</si>
  <si>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</si>
  <si>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</si>
  <si>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</si>
  <si>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</si>
  <si>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</si>
  <si>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</si>
  <si>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</si>
  <si>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</si>
  <si>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</si>
  <si>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</si>
  <si>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</si>
  <si>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</si>
  <si>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</si>
  <si>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</si>
  <si>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</si>
  <si>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</si>
  <si>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</si>
  <si>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</si>
  <si>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</si>
  <si>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</si>
  <si>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</si>
  <si>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</si>
  <si>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</si>
  <si>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</si>
  <si>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</si>
  <si>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</si>
  <si>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</si>
  <si>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</si>
  <si>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</si>
  <si>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</si>
  <si>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</si>
  <si>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</si>
  <si>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</si>
  <si>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</si>
  <si>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</si>
  <si>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</si>
  <si>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</si>
  <si>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</si>
  <si>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</si>
  <si>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</si>
  <si>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</si>
  <si>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</si>
  <si>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</si>
  <si>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</si>
  <si>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</si>
  <si>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</si>
  <si>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</si>
  <si>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</si>
  <si>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</si>
  <si>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</si>
  <si>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</si>
  <si>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</si>
  <si>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</si>
  <si>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</si>
  <si>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</si>
  <si>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</si>
  <si>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</si>
  <si>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</si>
  <si>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</si>
  <si>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</si>
  <si>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</si>
  <si>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</si>
  <si>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</si>
  <si>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</si>
  <si>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</si>
  <si>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</si>
  <si>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</si>
  <si>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</si>
  <si>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</si>
  <si>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</si>
  <si>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</si>
  <si>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</si>
  <si>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</si>
  <si>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</si>
  <si>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</si>
  <si>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</si>
  <si>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</si>
  <si>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</si>
  <si>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</si>
  <si>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</si>
  <si>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</si>
  <si>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</si>
  <si>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</si>
  <si>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</si>
  <si>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</si>
  <si>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</si>
  <si>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</si>
  <si>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</si>
  <si>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</si>
  <si>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</si>
  <si>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</si>
  <si>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</si>
  <si>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</si>
  <si>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</si>
  <si>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</si>
  <si>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</si>
  <si>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</si>
  <si>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</si>
  <si>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</si>
  <si>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</si>
  <si>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</si>
  <si>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</si>
  <si>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</si>
  <si>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</si>
  <si>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</si>
  <si>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</si>
  <si>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</si>
  <si>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</si>
  <si>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</si>
  <si>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</si>
  <si>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</si>
  <si>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</si>
  <si>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</si>
  <si>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</si>
  <si>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</si>
  <si>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</si>
  <si>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</si>
  <si>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</si>
  <si>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</si>
  <si>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</si>
  <si>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</si>
  <si>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</si>
  <si>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</si>
  <si>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</si>
  <si>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</si>
  <si>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</si>
  <si>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</si>
  <si>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</si>
  <si>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</si>
  <si>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</si>
  <si>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</si>
  <si>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</si>
  <si>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</si>
  <si>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</si>
  <si>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</si>
  <si>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</si>
  <si>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</si>
  <si>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</si>
  <si>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</si>
  <si>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</si>
  <si>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</si>
  <si>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</si>
  <si>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</si>
  <si>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</si>
  <si>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</si>
  <si>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</si>
  <si>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</si>
  <si>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</si>
  <si>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</si>
  <si>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</si>
  <si>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</si>
  <si>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</si>
  <si>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</si>
  <si>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</si>
  <si>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</si>
  <si>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</si>
  <si>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</si>
  <si>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</si>
  <si>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</si>
  <si>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</si>
  <si>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</si>
  <si>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</si>
  <si>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</si>
  <si>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</si>
  <si>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</si>
  <si>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</si>
  <si>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</si>
  <si>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</si>
  <si>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</si>
  <si>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</si>
  <si>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</si>
  <si>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</si>
  <si>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</si>
  <si>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</si>
  <si>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</si>
  <si>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</si>
  <si>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</si>
  <si>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</si>
  <si>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</si>
  <si>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</si>
  <si>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</si>
  <si>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</si>
  <si>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</si>
  <si>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</si>
  <si>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</si>
  <si>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</si>
  <si>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</si>
  <si>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</si>
  <si>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</si>
  <si>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</si>
  <si>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</si>
  <si>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</si>
  <si>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</si>
  <si>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</si>
  <si>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</si>
  <si>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</si>
  <si>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</si>
  <si>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</si>
  <si>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</si>
  <si>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</si>
  <si>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</si>
  <si>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</si>
  <si>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</si>
  <si>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</si>
  <si>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</si>
  <si>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</si>
  <si>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</si>
  <si>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</si>
  <si>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</si>
  <si>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</si>
  <si>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</si>
  <si>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</si>
  <si>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</si>
  <si>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</si>
  <si>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</si>
  <si>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</si>
  <si>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</si>
  <si>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</si>
  <si>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</si>
  <si>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</si>
  <si>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</si>
  <si>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</si>
  <si>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</si>
  <si>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</si>
  <si>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</si>
  <si>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</si>
  <si>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</si>
  <si>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</si>
  <si>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</si>
  <si>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</si>
  <si>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</si>
  <si>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</si>
  <si>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</si>
  <si>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</si>
  <si>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</si>
  <si>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</si>
  <si>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</si>
  <si>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</si>
  <si>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</si>
  <si>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</si>
  <si>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</si>
  <si>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</si>
  <si>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</si>
  <si>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</si>
  <si>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</si>
  <si>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</si>
  <si>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</si>
  <si>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</si>
  <si>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</si>
  <si>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</si>
  <si>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</si>
  <si>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</si>
  <si>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</si>
  <si>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</si>
  <si>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</si>
  <si>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</si>
  <si>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</si>
  <si>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</si>
  <si>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</si>
  <si>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</si>
  <si>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</si>
  <si>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</si>
  <si>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</si>
  <si>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</si>
  <si>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</si>
  <si>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</si>
  <si>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</si>
  <si>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</si>
  <si>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</si>
  <si>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</si>
  <si>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</si>
  <si>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</si>
  <si>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</si>
  <si>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</si>
  <si>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</si>
  <si>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</si>
  <si>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</si>
  <si>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</si>
  <si>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</si>
  <si>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</si>
  <si>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</si>
  <si>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</si>
  <si>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</si>
  <si>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</si>
  <si>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</si>
  <si>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</si>
  <si>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</si>
  <si>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</si>
  <si>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</si>
  <si>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</si>
  <si>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</si>
  <si>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</si>
  <si>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</si>
  <si>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</si>
  <si>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</si>
  <si>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</si>
  <si>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</si>
  <si>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</si>
  <si>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</si>
  <si>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</si>
  <si>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</si>
  <si>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</si>
  <si>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</si>
  <si>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</si>
  <si>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</si>
  <si>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</si>
  <si>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</si>
  <si>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</si>
  <si>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</si>
  <si>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</si>
  <si>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</si>
  <si>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</si>
  <si>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</si>
  <si>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</si>
  <si>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</si>
  <si>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</si>
  <si>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</si>
  <si>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</si>
  <si>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</si>
  <si>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</si>
  <si>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</si>
  <si>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</si>
  <si>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</si>
  <si>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</si>
  <si>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</si>
  <si>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</si>
  <si>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</si>
  <si>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</si>
  <si>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</si>
  <si>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</si>
  <si>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</si>
  <si>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</si>
  <si>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</si>
  <si>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</si>
  <si>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</si>
  <si>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</si>
  <si>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</si>
  <si>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</si>
  <si>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</si>
  <si>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</si>
  <si>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</si>
  <si>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</si>
  <si>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</si>
  <si>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</si>
  <si>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</si>
  <si>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</si>
  <si>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</si>
  <si>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</si>
  <si>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</si>
  <si>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</si>
  <si>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</si>
  <si>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</si>
  <si>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</si>
  <si>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</si>
  <si>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</si>
  <si>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</si>
  <si>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</si>
  <si>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</si>
  <si>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</si>
  <si>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</si>
  <si>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</si>
  <si>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</si>
  <si>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</si>
  <si>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</si>
  <si>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</si>
  <si>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</si>
  <si>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</si>
  <si>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</si>
  <si>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</si>
  <si>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</si>
  <si>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</si>
  <si>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</si>
  <si>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</si>
  <si>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</si>
  <si>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</si>
  <si>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</si>
  <si>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</si>
  <si>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</si>
  <si>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</si>
  <si>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</si>
  <si>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</si>
  <si>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</si>
  <si>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</si>
  <si>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</si>
  <si>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</si>
  <si>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</si>
  <si>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</si>
  <si>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</si>
  <si>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</si>
  <si>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</si>
  <si>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</si>
  <si>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</si>
  <si>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</si>
  <si>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</si>
  <si>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</si>
  <si>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</si>
  <si>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</si>
  <si>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</si>
  <si>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</si>
  <si>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</si>
  <si>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</si>
  <si>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</si>
  <si>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</si>
  <si>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</si>
  <si>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</si>
  <si>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</si>
  <si>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</si>
  <si>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</si>
  <si>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</si>
  <si>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</si>
  <si>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</si>
  <si>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</si>
  <si>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</si>
  <si>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</si>
  <si>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</si>
  <si>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</si>
  <si>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</si>
  <si>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</si>
  <si>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</si>
  <si>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</si>
  <si>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</si>
  <si>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</si>
  <si>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</si>
  <si>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</si>
  <si>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</si>
  <si>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</si>
  <si>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</si>
  <si>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</si>
  <si>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</si>
  <si>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</si>
  <si>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</si>
  <si>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</si>
  <si>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</si>
  <si>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</si>
  <si>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</si>
  <si>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</si>
  <si>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</si>
  <si>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</si>
  <si>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</si>
  <si>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</si>
  <si>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</si>
  <si>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</si>
  <si>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</si>
  <si>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</si>
  <si>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</si>
  <si>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</si>
  <si>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</si>
  <si>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</si>
  <si>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</si>
  <si>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</si>
  <si>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</si>
  <si>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</si>
  <si>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</si>
  <si>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</si>
  <si>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</si>
  <si>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</si>
  <si>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</si>
  <si>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</si>
  <si>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</si>
  <si>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</si>
  <si>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</si>
  <si>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</si>
  <si>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</si>
  <si>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</si>
  <si>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</si>
  <si>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</si>
  <si>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</si>
  <si>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</si>
  <si>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</si>
  <si>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</si>
  <si>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</si>
  <si>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</si>
  <si>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</si>
  <si>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</si>
  <si>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</si>
  <si>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</si>
  <si>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</si>
  <si>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</si>
  <si>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</si>
  <si>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</si>
  <si>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</si>
  <si>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</si>
  <si>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</si>
  <si>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</si>
  <si>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</si>
  <si>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</si>
  <si>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</si>
  <si>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</si>
  <si>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</si>
  <si>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</si>
  <si>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</si>
  <si>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</si>
  <si>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</si>
  <si>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</si>
  <si>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</si>
  <si>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</si>
  <si>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</si>
  <si>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</si>
  <si>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</si>
  <si>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</si>
  <si>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</si>
  <si>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</si>
  <si>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</si>
  <si>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</si>
  <si>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</si>
  <si>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</si>
  <si>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</si>
  <si>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</si>
  <si>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</si>
  <si>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</si>
  <si>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</si>
  <si>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</si>
  <si>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</si>
  <si>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</si>
  <si>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</si>
  <si>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</si>
  <si>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</si>
  <si>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</si>
  <si>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</si>
  <si>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</si>
  <si>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</si>
  <si>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</si>
  <si>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</si>
  <si>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</si>
  <si>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</si>
  <si>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</si>
  <si>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</si>
  <si>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</si>
  <si>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</si>
  <si>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</si>
  <si>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</si>
  <si>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</si>
  <si>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</si>
  <si>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</si>
  <si>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</si>
  <si>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</si>
  <si>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</si>
  <si>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</si>
  <si>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</si>
  <si>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</si>
  <si>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</si>
  <si>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</si>
  <si>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</si>
  <si>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</si>
  <si>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</si>
  <si>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</si>
  <si>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</si>
  <si>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</si>
  <si>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</si>
  <si>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</si>
  <si>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</si>
  <si>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</si>
  <si>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</si>
  <si>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</si>
  <si>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</si>
  <si>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</si>
  <si>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</si>
  <si>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</si>
  <si>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</si>
  <si>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</si>
  <si>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</si>
  <si>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</si>
  <si>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</si>
  <si>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</si>
  <si>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</si>
  <si>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</si>
  <si>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</si>
  <si>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</si>
  <si>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</si>
  <si>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</si>
  <si>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</si>
  <si>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</si>
  <si>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</si>
  <si>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</si>
  <si>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</si>
  <si>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</si>
  <si>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</si>
  <si>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</si>
  <si>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</si>
  <si>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</si>
  <si>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</si>
  <si>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</si>
  <si>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</si>
  <si>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</si>
  <si>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</si>
  <si>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</si>
  <si>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</si>
  <si>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</si>
  <si>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</si>
  <si>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</si>
  <si>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</si>
  <si>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</si>
  <si>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</si>
  <si>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</si>
  <si>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</si>
  <si>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</si>
  <si>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</si>
  <si>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</si>
  <si>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</si>
  <si>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</si>
  <si>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</si>
  <si>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</si>
  <si>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</si>
  <si>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</si>
  <si>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</si>
  <si>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</si>
  <si>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</si>
  <si>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</si>
  <si>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</si>
  <si>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</si>
  <si>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</si>
  <si>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</si>
  <si>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</si>
  <si>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</si>
  <si>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</si>
  <si>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</si>
  <si>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</si>
  <si>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</si>
  <si>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</si>
  <si>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</si>
  <si>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</si>
  <si>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</si>
  <si>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</si>
  <si>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</si>
  <si>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</si>
  <si>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</si>
  <si>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</si>
  <si>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</si>
  <si>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</si>
  <si>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</si>
  <si>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</si>
  <si>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</si>
  <si>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</si>
  <si>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</si>
  <si>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</si>
  <si>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</si>
  <si>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</si>
  <si>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</si>
  <si>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</si>
  <si>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</si>
  <si>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</si>
  <si>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</si>
  <si>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</si>
  <si>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</si>
  <si>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</si>
  <si>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</si>
  <si>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</si>
  <si>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</si>
  <si>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</si>
  <si>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</si>
  <si>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</si>
  <si>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</si>
  <si>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</si>
  <si>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</si>
  <si>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</si>
  <si>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</si>
  <si>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</si>
  <si>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</si>
  <si>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</si>
  <si>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</si>
  <si>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</si>
  <si>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</si>
  <si>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</si>
  <si>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</si>
  <si>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</si>
  <si>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</si>
  <si>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</si>
  <si>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</si>
  <si>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</si>
  <si>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</si>
  <si>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</si>
  <si>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</si>
  <si>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</si>
  <si>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</si>
  <si>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</si>
  <si>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</si>
  <si>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</si>
  <si>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</si>
  <si>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</si>
  <si>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</si>
  <si>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</si>
  <si>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</si>
  <si>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</si>
  <si>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</si>
  <si>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</si>
  <si>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</si>
  <si>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</si>
  <si>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</si>
  <si>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</si>
  <si>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</si>
  <si>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</si>
  <si>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</si>
  <si>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</si>
  <si>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</si>
  <si>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</si>
  <si>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</si>
  <si>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</si>
  <si>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</si>
  <si>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</si>
  <si>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</si>
  <si>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</si>
  <si>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</si>
  <si>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</si>
  <si>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</si>
  <si>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</si>
  <si>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</si>
  <si>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</si>
  <si>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</si>
  <si>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</si>
  <si>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</si>
  <si>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</si>
  <si>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</si>
  <si>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</si>
  <si>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</si>
  <si>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</si>
  <si>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</si>
  <si>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</si>
  <si>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</si>
  <si>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</si>
  <si>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</si>
  <si>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</si>
  <si>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</si>
  <si>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</si>
  <si>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</si>
  <si>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</si>
  <si>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</si>
  <si>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</si>
  <si>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</si>
  <si>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</si>
  <si>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</si>
  <si>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</si>
  <si>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</si>
  <si>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</si>
  <si>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</si>
  <si>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</si>
  <si>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</si>
  <si>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</si>
  <si>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</si>
  <si>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</si>
  <si>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</si>
  <si>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</si>
  <si>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</si>
  <si>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</si>
  <si>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</si>
  <si>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</si>
  <si>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</si>
  <si>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</si>
  <si>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</si>
  <si>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</si>
  <si>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</si>
  <si>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</si>
  <si>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</si>
  <si>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</si>
  <si>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</si>
  <si>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</si>
  <si>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</si>
  <si>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</si>
  <si>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</si>
  <si>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</si>
  <si>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</si>
  <si>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</si>
  <si>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</si>
  <si>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</si>
  <si>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</si>
  <si>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</si>
  <si>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</si>
  <si>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</si>
  <si>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</si>
  <si>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</si>
  <si>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</si>
  <si>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</si>
  <si>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</si>
  <si>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</si>
  <si>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</si>
  <si>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</si>
  <si>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</si>
  <si>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</si>
  <si>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</si>
  <si>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</si>
  <si>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</si>
  <si>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</si>
  <si>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</si>
  <si>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</si>
  <si>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</si>
  <si>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</si>
  <si>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</si>
  <si>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</si>
  <si>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</si>
  <si>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</si>
  <si>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</si>
  <si>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</si>
  <si>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</si>
  <si>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</si>
  <si>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</si>
  <si>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</si>
  <si>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</si>
  <si>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</si>
  <si>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</si>
  <si>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</si>
  <si>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</si>
  <si>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</si>
  <si>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</si>
  <si>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</si>
  <si>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</si>
  <si>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</si>
  <si>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</si>
  <si>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</si>
  <si>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</si>
  <si>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</si>
  <si>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</si>
  <si>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</si>
  <si>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</si>
  <si>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</si>
  <si>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</si>
  <si>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</si>
  <si>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</si>
  <si>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</si>
  <si>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</si>
  <si>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</si>
  <si>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</si>
  <si>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</si>
  <si>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</si>
  <si>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</si>
  <si>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</si>
  <si>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</si>
  <si>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</si>
  <si>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</si>
  <si>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</si>
  <si>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</si>
  <si>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</si>
  <si>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</si>
  <si>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</si>
  <si>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</si>
  <si>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</si>
  <si>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</si>
  <si>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</si>
  <si>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</si>
  <si>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</si>
  <si>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</si>
  <si>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</si>
  <si>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</si>
  <si>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</si>
  <si>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</si>
  <si>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</si>
  <si>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</si>
  <si>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</si>
  <si>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</si>
  <si>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</si>
  <si>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</si>
  <si>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</si>
  <si>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</si>
  <si>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</si>
  <si>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</si>
  <si>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</si>
  <si>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</si>
  <si>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</si>
  <si>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</si>
  <si>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</si>
  <si>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</si>
  <si>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</si>
  <si>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</si>
  <si>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</si>
  <si>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</si>
  <si>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</si>
  <si>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</si>
  <si>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</si>
  <si>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</si>
  <si>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</si>
  <si>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</si>
  <si>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</si>
  <si>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</si>
  <si>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</si>
  <si>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</si>
  <si>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</si>
  <si>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</si>
  <si>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</si>
  <si>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</si>
  <si>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</si>
  <si>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</si>
  <si>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</si>
  <si>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</si>
  <si>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</si>
  <si>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</si>
  <si>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</si>
  <si>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</si>
  <si>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</si>
  <si>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</si>
  <si>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</si>
  <si>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</si>
  <si>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</si>
  <si>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</si>
  <si>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</si>
  <si>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</si>
  <si>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</si>
  <si>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</si>
  <si>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</si>
  <si>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</si>
  <si>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</si>
  <si>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</si>
  <si>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</si>
  <si>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</si>
  <si>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</si>
  <si>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</si>
  <si>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</si>
  <si>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</si>
  <si>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</si>
  <si>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</si>
  <si>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</si>
  <si>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</si>
  <si>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</si>
  <si>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</si>
  <si>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</si>
  <si>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</si>
  <si>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</si>
  <si>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</si>
  <si>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</si>
  <si>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</si>
  <si>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</si>
  <si>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</si>
  <si>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</si>
  <si>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</si>
  <si>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</si>
  <si>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</si>
  <si>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</si>
  <si>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</si>
  <si>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</si>
  <si>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</si>
  <si>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</si>
  <si>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</si>
  <si>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</si>
  <si>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</si>
  <si>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</si>
  <si>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</si>
  <si>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</si>
  <si>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</si>
  <si>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</si>
  <si>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</si>
  <si>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</si>
  <si>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</si>
  <si>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</si>
  <si>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</si>
  <si>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</si>
  <si>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</si>
  <si>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</si>
  <si>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</si>
  <si>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</si>
  <si>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</si>
  <si>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</si>
  <si>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</si>
  <si>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</si>
  <si>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</si>
  <si>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</si>
  <si>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</si>
  <si>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</si>
  <si>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</si>
  <si>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</si>
  <si>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</si>
  <si>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</si>
  <si>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</si>
  <si>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</si>
  <si>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</si>
  <si>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</si>
  <si>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</si>
  <si>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</si>
  <si>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</si>
  <si>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</si>
  <si>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</si>
  <si>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</si>
  <si>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</si>
  <si>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</si>
  <si>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</si>
  <si>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</si>
  <si>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</si>
  <si>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</si>
  <si>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</si>
  <si>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</si>
  <si>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</si>
  <si>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</si>
  <si>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</si>
  <si>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</si>
  <si>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</si>
  <si>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</si>
  <si>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</si>
  <si>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</si>
  <si>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</si>
  <si>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</si>
  <si>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</si>
  <si>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</si>
  <si>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</si>
  <si>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</si>
  <si>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</si>
  <si>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</si>
  <si>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</si>
  <si>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</si>
  <si>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</si>
  <si>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</si>
  <si>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</si>
  <si>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</si>
  <si>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</si>
  <si>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</si>
  <si>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</si>
  <si>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</si>
  <si>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</si>
  <si>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</si>
  <si>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</si>
  <si>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</si>
  <si>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</si>
  <si>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</si>
  <si>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</si>
  <si>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</si>
  <si>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</si>
  <si>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</si>
  <si>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</si>
  <si>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</si>
  <si>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</si>
  <si>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</si>
  <si>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</si>
  <si>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</si>
  <si>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</si>
  <si>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</si>
  <si>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</si>
  <si>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</si>
  <si>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</si>
  <si>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</si>
  <si>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</si>
  <si>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</si>
  <si>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</si>
  <si>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</si>
  <si>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</si>
  <si>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</si>
  <si>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</si>
  <si>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</si>
  <si>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</si>
  <si>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</si>
  <si>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</si>
  <si>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</si>
  <si>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</si>
  <si>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</si>
  <si>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</si>
  <si>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</si>
  <si>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</si>
  <si>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</si>
  <si>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</si>
  <si>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</si>
  <si>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</si>
  <si>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</si>
  <si>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</si>
  <si>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</si>
  <si>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</si>
  <si>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</si>
  <si>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</si>
  <si>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</si>
  <si>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</si>
  <si>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</si>
  <si>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</si>
  <si>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</si>
  <si>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</si>
  <si>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</si>
  <si>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</si>
  <si>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</si>
  <si>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</si>
  <si>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</si>
  <si>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</si>
  <si>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</si>
  <si>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</si>
  <si>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</si>
  <si>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</si>
  <si>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</si>
  <si>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</si>
  <si>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</si>
  <si>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</si>
  <si>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</si>
  <si>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</si>
  <si>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</si>
  <si>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</si>
  <si>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</si>
  <si>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</si>
  <si>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</si>
  <si>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</si>
  <si>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</si>
  <si>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</si>
  <si>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</si>
  <si>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</si>
  <si>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</si>
  <si>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</si>
  <si>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</si>
  <si>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</si>
  <si>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</si>
  <si>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</si>
  <si>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</si>
  <si>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</si>
  <si>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</si>
  <si>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</si>
  <si>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</si>
  <si>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</si>
  <si>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</si>
  <si>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</si>
  <si>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</si>
  <si>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</si>
  <si>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</si>
  <si>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</si>
  <si>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</si>
  <si>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</si>
  <si>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</si>
  <si>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</si>
  <si>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</si>
  <si>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</si>
  <si>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</si>
  <si>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</si>
  <si>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</si>
  <si>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</si>
  <si>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</si>
  <si>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</si>
  <si>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</si>
  <si>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</si>
  <si>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</si>
  <si>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</si>
  <si>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</si>
  <si>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</si>
  <si>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</si>
  <si>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</si>
  <si>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</si>
  <si>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</si>
  <si>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</si>
  <si>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</si>
  <si>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</si>
  <si>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</si>
  <si>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</si>
  <si>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</si>
  <si>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</si>
  <si>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</si>
  <si>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</si>
  <si>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</si>
  <si>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</si>
  <si>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</si>
  <si>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</si>
  <si>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</si>
  <si>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</si>
  <si>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</si>
  <si>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</si>
  <si>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</si>
  <si>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</si>
  <si>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</si>
  <si>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</si>
  <si>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</si>
  <si>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</si>
  <si>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</si>
  <si>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</si>
  <si>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</si>
  <si>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</si>
  <si>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</si>
  <si>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</si>
  <si>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</si>
  <si>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</si>
  <si>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</si>
  <si>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</si>
  <si>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</si>
  <si>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</si>
  <si>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</si>
  <si>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</si>
  <si>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</si>
  <si>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</si>
  <si>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</si>
  <si>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</si>
  <si>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</si>
  <si>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</si>
  <si>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</si>
  <si>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</si>
  <si>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</si>
  <si>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</si>
  <si>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</si>
  <si>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</si>
  <si>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</si>
  <si>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</si>
  <si>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</si>
  <si>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</si>
  <si>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</si>
  <si>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</si>
  <si>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</si>
  <si>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</si>
  <si>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</si>
  <si>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</si>
  <si>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</si>
  <si>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</si>
  <si>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</si>
  <si>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</si>
  <si>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</si>
  <si>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</si>
  <si>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</si>
  <si>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</si>
  <si>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</si>
  <si>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</si>
  <si>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</si>
  <si>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</si>
  <si>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</si>
  <si>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</si>
  <si>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</si>
  <si>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</si>
  <si>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</si>
  <si>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</si>
  <si>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</si>
  <si>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</si>
  <si>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</si>
  <si>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</si>
  <si>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</si>
  <si>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</si>
  <si>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</si>
  <si>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</si>
  <si>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</si>
  <si>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</si>
  <si>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</si>
  <si>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</si>
  <si>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</si>
  <si>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</si>
  <si>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</si>
  <si>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</si>
  <si>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</si>
  <si>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</si>
  <si>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</si>
  <si>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</si>
  <si>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</si>
  <si>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</si>
  <si>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</si>
  <si>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</si>
  <si>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</si>
  <si>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</si>
  <si>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</si>
  <si>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</si>
  <si>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</si>
  <si>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</si>
  <si>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</si>
  <si>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</si>
  <si>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</si>
  <si>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</si>
  <si>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</si>
  <si>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</si>
  <si>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</si>
  <si>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</si>
  <si>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</si>
  <si>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</si>
  <si>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</si>
  <si>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</si>
  <si>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</si>
  <si>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</si>
  <si>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</si>
  <si>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</si>
  <si>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</si>
  <si>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</si>
  <si>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</si>
  <si>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</si>
  <si>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</si>
  <si>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</si>
  <si>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</si>
  <si>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</si>
  <si>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</si>
  <si>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</si>
  <si>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</si>
  <si>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</si>
  <si>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</si>
  <si>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</si>
  <si>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</si>
  <si>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</si>
  <si>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</si>
  <si>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</si>
  <si>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</si>
  <si>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</si>
  <si>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</si>
  <si>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</si>
  <si>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</si>
  <si>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</si>
  <si>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</si>
  <si>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</si>
  <si>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</si>
  <si>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</si>
  <si>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</si>
  <si>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</si>
  <si>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</si>
  <si>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</si>
  <si>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</si>
  <si>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</si>
  <si>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</si>
  <si>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</si>
  <si>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</si>
  <si>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</si>
  <si>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</si>
  <si>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</si>
  <si>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</si>
  <si>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</si>
  <si>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</si>
  <si>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</si>
  <si>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</si>
  <si>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</si>
  <si>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</si>
  <si>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</si>
  <si>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</si>
  <si>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</si>
  <si>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</si>
  <si>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</si>
  <si>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</si>
  <si>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</si>
  <si>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</si>
  <si>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</si>
  <si>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</si>
  <si>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</si>
  <si>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</si>
  <si>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</si>
  <si>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</si>
  <si>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</si>
  <si>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</si>
  <si>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</si>
  <si>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</si>
  <si>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</si>
  <si>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</si>
  <si>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</si>
  <si>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</si>
  <si>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</si>
  <si>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</si>
  <si>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</si>
  <si>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</si>
  <si>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</si>
  <si>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</si>
  <si>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</si>
  <si>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</si>
  <si>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</si>
  <si>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</si>
  <si>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</si>
  <si>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</si>
  <si>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</si>
  <si>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</si>
  <si>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</si>
  <si>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</si>
  <si>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</si>
  <si>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</si>
  <si>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</si>
  <si>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</si>
  <si>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</si>
  <si>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</si>
  <si>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</si>
  <si>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</si>
  <si>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</si>
  <si>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</si>
  <si>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</si>
  <si>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</si>
  <si>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</si>
  <si>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</si>
  <si>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</si>
  <si>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</si>
  <si>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</si>
  <si>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</si>
  <si>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</si>
  <si>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</si>
  <si>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</si>
  <si>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</si>
  <si>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</si>
  <si>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</si>
  <si>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</si>
  <si>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</si>
  <si>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</si>
  <si>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</si>
  <si>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</si>
  <si>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</si>
  <si>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</si>
  <si>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</si>
  <si>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</si>
  <si>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</si>
  <si>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</si>
  <si>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</si>
  <si>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</si>
  <si>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</si>
  <si>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</si>
  <si>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</si>
  <si>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</si>
  <si>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</si>
  <si>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</si>
  <si>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</si>
  <si>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</si>
  <si>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</si>
  <si>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</si>
  <si>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</si>
  <si>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</si>
  <si>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</si>
  <si>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</si>
  <si>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</si>
  <si>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</si>
  <si>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</si>
  <si>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</si>
  <si>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</si>
  <si>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</si>
  <si>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</si>
  <si>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</si>
  <si>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</si>
  <si>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</si>
  <si>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</si>
  <si>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</si>
  <si>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</si>
  <si>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</si>
  <si>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</si>
  <si>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</si>
  <si>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</si>
  <si>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</si>
  <si>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</si>
  <si>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</si>
  <si>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</si>
  <si>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</si>
  <si>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</si>
  <si>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</si>
  <si>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</si>
  <si>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</si>
  <si>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</si>
  <si>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</si>
  <si>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</si>
  <si>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</si>
  <si>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</si>
  <si>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</si>
  <si>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</si>
  <si>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</si>
  <si>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</si>
  <si>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</si>
  <si>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</si>
  <si>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</si>
  <si>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</si>
  <si>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</si>
  <si>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</si>
  <si>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</si>
  <si>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</si>
  <si>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</si>
  <si>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</si>
  <si>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</si>
  <si>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</si>
  <si>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</si>
  <si>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</si>
  <si>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</si>
  <si>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</si>
  <si>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</si>
  <si>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</si>
  <si>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</si>
  <si>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</si>
  <si>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</si>
  <si>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</si>
  <si>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</si>
  <si>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</si>
  <si>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</si>
  <si>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</si>
  <si>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</si>
  <si>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</si>
  <si>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</si>
  <si>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</si>
  <si>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</si>
  <si>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</si>
  <si>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</si>
  <si>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</si>
  <si>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</si>
  <si>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</si>
  <si>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</si>
  <si>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</si>
  <si>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</si>
  <si>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</si>
  <si>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</si>
  <si>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</si>
  <si>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</si>
  <si>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</si>
  <si>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</si>
  <si>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</si>
  <si>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</si>
  <si>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</si>
  <si>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</si>
  <si>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</si>
  <si>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</si>
  <si>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</si>
  <si>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</si>
  <si>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</si>
  <si>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</si>
  <si>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</si>
  <si>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</si>
  <si>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</si>
  <si>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</si>
  <si>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</si>
  <si>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</si>
  <si>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</si>
  <si>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</si>
  <si>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</si>
  <si>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</si>
  <si>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</si>
  <si>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</si>
  <si>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</si>
  <si>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</si>
  <si>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</si>
  <si>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</si>
  <si>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</si>
  <si>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</si>
  <si>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</si>
  <si>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</si>
  <si>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</si>
  <si>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</si>
  <si>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</si>
  <si>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</si>
  <si>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</si>
  <si>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</si>
  <si>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</si>
  <si>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</si>
  <si>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</si>
  <si>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</si>
  <si>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</si>
  <si>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</si>
  <si>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</si>
  <si>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</si>
  <si>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</si>
  <si>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</si>
  <si>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</si>
  <si>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</si>
  <si>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</si>
  <si>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</si>
  <si>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</si>
  <si>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</si>
  <si>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</si>
  <si>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</si>
  <si>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</si>
  <si>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</si>
  <si>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</si>
  <si>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</si>
  <si>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</si>
  <si>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</si>
  <si>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</si>
  <si>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</si>
  <si>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</si>
  <si>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</si>
  <si>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</si>
  <si>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</si>
  <si>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</si>
  <si>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</si>
  <si>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</si>
  <si>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</si>
  <si>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</si>
  <si>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</si>
  <si>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</si>
  <si>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</si>
  <si>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</si>
  <si>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</si>
  <si>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</si>
  <si>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</si>
  <si>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</si>
  <si>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</si>
  <si>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</si>
  <si>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</si>
  <si>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</si>
  <si>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</si>
  <si>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</si>
  <si>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</si>
  <si>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</si>
  <si>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</si>
  <si>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</si>
  <si>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</si>
  <si>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</si>
  <si>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</si>
  <si>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</si>
  <si>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</si>
  <si>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</si>
  <si>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</si>
  <si>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</si>
  <si>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</si>
  <si>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</si>
  <si>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</si>
  <si>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</si>
  <si>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</si>
  <si>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</si>
  <si>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</si>
  <si>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</si>
  <si>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</si>
  <si>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</si>
  <si>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</si>
  <si>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</si>
  <si>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</si>
  <si>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</si>
  <si>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</si>
  <si>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</si>
  <si>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</si>
  <si>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</si>
  <si>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</si>
  <si>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</si>
  <si>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</si>
  <si>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</si>
  <si>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</si>
  <si>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</si>
  <si>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</si>
  <si>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</si>
  <si>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</si>
  <si>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</si>
  <si>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</si>
  <si>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</si>
  <si>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</si>
  <si>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</si>
  <si>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</si>
  <si>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</si>
  <si>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</si>
  <si>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</si>
  <si>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</si>
  <si>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</si>
  <si>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</si>
  <si>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</si>
  <si>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</si>
  <si>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</si>
  <si>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</si>
  <si>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</si>
  <si>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</si>
  <si>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</si>
  <si>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</si>
  <si>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</si>
  <si>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</si>
  <si>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</si>
  <si>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</si>
  <si>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</si>
  <si>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</si>
  <si>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</si>
  <si>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</si>
  <si>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</si>
  <si>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</si>
  <si>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</si>
  <si>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</si>
  <si>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</si>
  <si>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</si>
  <si>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</si>
  <si>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</si>
  <si>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</si>
  <si>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</si>
  <si>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</si>
  <si>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</si>
  <si>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</si>
  <si>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</si>
  <si>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</si>
  <si>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</si>
  <si>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</si>
  <si>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</si>
  <si>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</si>
  <si>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</si>
  <si>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</si>
  <si>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</si>
  <si>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</si>
  <si>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</si>
  <si>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</si>
  <si>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</si>
  <si>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</si>
  <si>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</si>
  <si>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</si>
  <si>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</si>
  <si>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</si>
  <si>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</si>
  <si>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</si>
  <si>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</si>
  <si>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</si>
  <si>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</si>
  <si>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</si>
  <si>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</si>
  <si>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</si>
  <si>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</si>
  <si>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</si>
  <si>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</si>
  <si>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</si>
  <si>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</si>
  <si>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</si>
  <si>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</si>
  <si>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</si>
  <si>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</si>
  <si>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</si>
  <si>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</si>
  <si>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</si>
  <si>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</si>
  <si>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</si>
  <si>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</si>
  <si>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</si>
  <si>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</si>
  <si>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</si>
  <si>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</si>
  <si>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</si>
  <si>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</si>
  <si>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</si>
  <si>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</si>
  <si>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</si>
  <si>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</si>
  <si>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</si>
  <si>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</si>
  <si>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</si>
  <si>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</si>
  <si>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</si>
  <si>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</si>
  <si>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</si>
  <si>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</si>
  <si>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</si>
  <si>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</si>
  <si>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</si>
  <si>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</si>
  <si>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</si>
  <si>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</si>
  <si>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</si>
  <si>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</si>
  <si>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</si>
  <si>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</si>
  <si>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</si>
  <si>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</si>
  <si>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</si>
  <si>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</si>
  <si>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</si>
  <si>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</si>
  <si>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</si>
  <si>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</si>
  <si>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</si>
  <si>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</si>
  <si>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</si>
  <si>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</si>
  <si>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</si>
  <si>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</si>
  <si>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</si>
  <si>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</si>
  <si>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</si>
  <si>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</si>
  <si>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</si>
  <si>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</si>
  <si>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</si>
  <si>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</si>
  <si>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</si>
  <si>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</si>
  <si>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</si>
  <si>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</si>
  <si>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</si>
  <si>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</si>
  <si>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</si>
  <si>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</si>
  <si>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</si>
  <si>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</si>
  <si>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</si>
  <si>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</si>
  <si>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</si>
  <si>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</si>
  <si>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</si>
  <si>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</si>
  <si>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</si>
  <si>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</si>
  <si>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</si>
  <si>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</si>
  <si>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</si>
  <si>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</si>
  <si>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</si>
  <si>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</si>
  <si>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</si>
  <si>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</si>
  <si>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</si>
  <si>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</si>
  <si>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</si>
  <si>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</si>
  <si>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</si>
  <si>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</si>
  <si>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</si>
  <si>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</si>
  <si>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</si>
  <si>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</si>
  <si>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</si>
  <si>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</si>
  <si>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</si>
  <si>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</si>
  <si>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</si>
  <si>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</si>
  <si>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</si>
  <si>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</si>
  <si>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</si>
  <si>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</si>
  <si>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</si>
  <si>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</si>
  <si>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</si>
  <si>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</si>
  <si>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</si>
  <si>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</si>
  <si>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</si>
  <si>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</si>
  <si>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</si>
  <si>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</si>
  <si>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</si>
  <si>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</si>
  <si>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</si>
  <si>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</si>
  <si>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</si>
  <si>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</si>
  <si>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</si>
  <si>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</si>
  <si>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</si>
  <si>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</si>
  <si>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</si>
  <si>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</si>
  <si>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</si>
  <si>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</si>
  <si>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</si>
  <si>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</si>
  <si>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</si>
  <si>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</si>
  <si>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</si>
  <si>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</si>
  <si>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</si>
  <si>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</si>
  <si>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</si>
  <si>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</si>
  <si>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</si>
  <si>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</si>
  <si>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</si>
  <si>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</si>
  <si>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</si>
  <si>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</si>
  <si>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</si>
  <si>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</si>
  <si>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</si>
  <si>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</si>
  <si>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</si>
  <si>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</si>
  <si>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</si>
  <si>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</si>
  <si>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</si>
  <si>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</si>
  <si>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</si>
  <si>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</si>
  <si>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</si>
  <si>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</si>
  <si>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</si>
  <si>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</si>
  <si>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</si>
  <si>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</si>
  <si>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</si>
  <si>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</si>
  <si>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</si>
  <si>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</si>
  <si>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</si>
  <si>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</si>
  <si>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</si>
  <si>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</si>
  <si>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</si>
  <si>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</si>
  <si>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</si>
  <si>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</si>
  <si>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</si>
  <si>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</si>
  <si>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</si>
  <si>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</si>
  <si>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</si>
  <si>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</si>
  <si>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</si>
  <si>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</si>
  <si>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</si>
  <si>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</si>
  <si>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</si>
  <si>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</si>
  <si>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</si>
  <si>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</si>
  <si>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</si>
  <si>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</si>
  <si>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</si>
  <si>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</si>
  <si>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</si>
  <si>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</si>
  <si>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</si>
  <si>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</si>
  <si>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</si>
  <si>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</si>
  <si>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</si>
  <si>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</si>
  <si>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</si>
  <si>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</si>
  <si>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</si>
  <si>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</si>
  <si>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</si>
  <si>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</si>
  <si>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</si>
  <si>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</si>
  <si>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</si>
  <si>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</si>
  <si>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</si>
  <si>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</si>
  <si>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</si>
  <si>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</si>
  <si>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</si>
  <si>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</si>
  <si>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</si>
  <si>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</si>
  <si>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</si>
  <si>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</si>
  <si>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</si>
  <si>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</si>
  <si>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</si>
  <si>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</si>
  <si>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</si>
  <si>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</si>
  <si>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</si>
  <si>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</si>
  <si>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</si>
  <si>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</si>
  <si>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</si>
  <si>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</si>
  <si>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</si>
  <si>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</si>
  <si>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</si>
  <si>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</si>
  <si>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</si>
  <si>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</si>
  <si>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</si>
  <si>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</si>
  <si>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</si>
  <si>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</si>
  <si>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</si>
  <si>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</si>
  <si>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</si>
  <si>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</si>
  <si>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</si>
  <si>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</si>
  <si>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</si>
  <si>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</si>
  <si>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</si>
  <si>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</si>
  <si>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</si>
  <si>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</si>
  <si>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</si>
  <si>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</si>
  <si>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</si>
  <si>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</si>
  <si>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</si>
  <si>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</si>
  <si>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</si>
  <si>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</si>
  <si>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</si>
  <si>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</si>
  <si>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</si>
  <si>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</si>
  <si>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</si>
  <si>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</si>
  <si>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</si>
  <si>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</si>
  <si>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</si>
  <si>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</si>
  <si>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</si>
  <si>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</si>
  <si>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</si>
  <si>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</si>
  <si>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</si>
  <si>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</si>
  <si>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</si>
  <si>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</si>
  <si>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</si>
  <si>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</si>
  <si>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</si>
  <si>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</si>
  <si>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</si>
  <si>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</si>
  <si>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</si>
  <si>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</si>
  <si>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</si>
  <si>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</si>
  <si>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</si>
  <si>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</si>
  <si>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</si>
  <si>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</si>
  <si>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</si>
  <si>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</si>
  <si>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</si>
  <si>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</si>
  <si>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</si>
  <si>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</si>
  <si>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</si>
  <si>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</si>
  <si>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</si>
  <si>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</si>
  <si>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</si>
  <si>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</si>
  <si>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</si>
  <si>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</si>
  <si>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</si>
  <si>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</si>
  <si>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</si>
  <si>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</si>
  <si>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</si>
  <si>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</si>
  <si>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</si>
  <si>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</si>
  <si>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</si>
  <si>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</si>
  <si>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</si>
  <si>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</si>
  <si>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</si>
  <si>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</si>
  <si>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</si>
  <si>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</si>
  <si>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</si>
  <si>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</si>
  <si>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</si>
  <si>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</si>
  <si>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</si>
  <si>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</si>
  <si>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</si>
  <si>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</si>
  <si>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</si>
  <si>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</si>
  <si>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</si>
  <si>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</si>
  <si>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</si>
  <si>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</si>
  <si>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</si>
  <si>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</si>
  <si>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</si>
  <si>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</si>
  <si>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</si>
  <si>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</si>
  <si>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</si>
  <si>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</si>
  <si>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</si>
  <si>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</si>
  <si>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</si>
  <si>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</si>
  <si>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</si>
  <si>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</si>
  <si>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</si>
  <si>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</si>
  <si>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</si>
  <si>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</si>
  <si>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</si>
  <si>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</si>
  <si>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</si>
  <si>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</si>
  <si>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</si>
  <si>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</si>
  <si>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</si>
  <si>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</si>
  <si>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</si>
  <si>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</si>
  <si>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</si>
  <si>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</si>
  <si>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</si>
  <si>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</si>
  <si>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</si>
  <si>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</si>
  <si>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</si>
  <si>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</si>
  <si>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</si>
  <si>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</si>
  <si>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</si>
  <si>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</si>
  <si>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</si>
  <si>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</si>
  <si>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</si>
  <si>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</si>
  <si>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</si>
  <si>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</si>
  <si>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</si>
  <si>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</si>
  <si>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</si>
  <si>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</si>
  <si>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</si>
  <si>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</si>
  <si>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</si>
  <si>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</si>
  <si>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</si>
  <si>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</si>
  <si>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</si>
  <si>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</si>
  <si>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</si>
  <si>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</si>
  <si>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</si>
  <si>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</si>
  <si>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</si>
  <si>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</si>
  <si>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</si>
  <si>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</si>
  <si>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</si>
  <si>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</si>
  <si>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</si>
  <si>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</si>
  <si>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</si>
  <si>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</si>
  <si>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</si>
  <si>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</si>
  <si>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</si>
  <si>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</si>
  <si>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</si>
  <si>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</si>
  <si>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</si>
  <si>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</si>
  <si>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</si>
  <si>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</si>
  <si>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</si>
  <si>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</si>
  <si>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</si>
  <si>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</si>
  <si>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</si>
  <si>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</si>
  <si>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</si>
  <si>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</si>
  <si>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</si>
  <si>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</si>
  <si>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</si>
  <si>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</si>
  <si>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</si>
  <si>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</si>
  <si>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</si>
  <si>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</si>
  <si>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</si>
  <si>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</si>
  <si>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</si>
  <si>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</si>
  <si>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</si>
  <si>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</si>
  <si>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</si>
  <si>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</si>
  <si>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</si>
  <si>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</si>
  <si>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</si>
  <si>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</si>
  <si>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</si>
  <si>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</si>
  <si>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</si>
  <si>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</si>
  <si>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</si>
  <si>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</si>
  <si>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</si>
  <si>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</si>
  <si>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</si>
  <si>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</si>
  <si>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</si>
  <si>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</si>
  <si>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</si>
  <si>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</si>
  <si>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</si>
  <si>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</si>
  <si>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</si>
  <si>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</si>
  <si>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</si>
  <si>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</si>
  <si>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</si>
  <si>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</si>
  <si>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</si>
  <si>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</si>
  <si>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</si>
  <si>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</si>
  <si>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</si>
  <si>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</si>
  <si>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</si>
  <si>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</si>
  <si>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</si>
  <si>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</si>
  <si>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</si>
  <si>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</si>
  <si>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</si>
  <si>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</si>
  <si>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</si>
  <si>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</si>
  <si>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</si>
  <si>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</si>
  <si>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</si>
  <si>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</si>
  <si>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</si>
  <si>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</si>
  <si>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</si>
  <si>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</si>
  <si>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</si>
  <si>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</si>
  <si>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</si>
  <si>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</si>
  <si>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</si>
  <si>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</si>
  <si>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</si>
  <si>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</si>
  <si>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</si>
  <si>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</si>
  <si>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</si>
  <si>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</si>
  <si>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</si>
  <si>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</si>
  <si>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</si>
  <si>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</si>
  <si>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</si>
  <si>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</si>
  <si>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</si>
  <si>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</si>
  <si>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</si>
  <si>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</si>
  <si>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</si>
  <si>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</si>
  <si>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</si>
  <si>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</si>
  <si>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</si>
  <si>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</si>
  <si>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</si>
  <si>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</si>
  <si>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</si>
  <si>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</si>
  <si>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</si>
  <si>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</si>
  <si>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</si>
  <si>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</si>
  <si>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</si>
  <si>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</si>
  <si>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</si>
  <si>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</si>
  <si>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</si>
  <si>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</si>
  <si>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</si>
  <si>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</si>
  <si>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</si>
  <si>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</si>
  <si>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</si>
  <si>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</si>
  <si>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</si>
  <si>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</si>
  <si>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</si>
  <si>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</si>
  <si>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</si>
  <si>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</si>
  <si>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</si>
  <si>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</si>
  <si>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</si>
  <si>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</si>
  <si>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</si>
  <si>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</si>
  <si>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</si>
  <si>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</si>
  <si>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</si>
  <si>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</si>
  <si>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</si>
  <si>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</si>
  <si>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</si>
  <si>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</si>
  <si>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</si>
  <si>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</si>
  <si>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</si>
  <si>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</si>
  <si>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</si>
  <si>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</si>
  <si>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</si>
  <si>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</si>
  <si>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</si>
  <si>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</si>
  <si>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</si>
  <si>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</si>
  <si>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</si>
  <si>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</si>
  <si>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</si>
  <si>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</si>
  <si>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</si>
  <si>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</si>
  <si>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</si>
  <si>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</si>
  <si>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</si>
  <si>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</si>
  <si>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</si>
  <si>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</si>
  <si>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</si>
  <si>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</si>
  <si>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</si>
  <si>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</si>
  <si>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</si>
  <si>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</si>
  <si>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</si>
  <si>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</si>
  <si>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</si>
  <si>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</si>
  <si>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</si>
  <si>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</si>
  <si>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</si>
  <si>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</si>
  <si>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</si>
  <si>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</si>
  <si>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</si>
  <si>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</si>
  <si>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</si>
  <si>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</si>
  <si>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</si>
  <si>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</si>
  <si>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</si>
  <si>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</si>
  <si>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</si>
  <si>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</si>
  <si>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</si>
  <si>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</si>
  <si>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</si>
  <si>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</si>
  <si>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</si>
  <si>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</si>
  <si>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</si>
  <si>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</si>
  <si>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</si>
  <si>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</si>
  <si>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</si>
  <si>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</si>
  <si>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</si>
  <si>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</si>
  <si>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</si>
  <si>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</si>
  <si>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</si>
  <si>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</si>
  <si>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</si>
  <si>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</si>
  <si>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</si>
  <si>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</si>
  <si>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</si>
  <si>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</si>
  <si>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</si>
  <si>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</si>
  <si>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</si>
  <si>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</si>
  <si>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</si>
  <si>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</si>
  <si>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</si>
  <si>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</si>
  <si>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</si>
  <si>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</si>
  <si>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</si>
  <si>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</si>
  <si>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</si>
  <si>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</si>
  <si>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</si>
  <si>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</si>
  <si>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</si>
  <si>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</si>
  <si>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</si>
  <si>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</si>
  <si>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</si>
  <si>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</si>
  <si>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</si>
  <si>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</si>
  <si>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</si>
  <si>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</si>
  <si>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</si>
  <si>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</si>
  <si>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</si>
  <si>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</si>
  <si>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</si>
  <si>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</si>
  <si>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</si>
  <si>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</si>
  <si>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</si>
  <si>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</si>
  <si>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</si>
  <si>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</si>
  <si>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</si>
  <si>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</si>
  <si>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</si>
  <si>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</si>
  <si>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</si>
  <si>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</si>
  <si>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</si>
  <si>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</si>
  <si>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</si>
  <si>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</si>
  <si>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</si>
  <si>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</si>
  <si>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</si>
  <si>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</si>
  <si>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</si>
  <si>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</si>
  <si>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</si>
  <si>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</si>
  <si>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</si>
  <si>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</si>
  <si>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</si>
  <si>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</si>
  <si>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</si>
  <si>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</si>
  <si>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</si>
  <si>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</si>
  <si>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</si>
  <si>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</si>
  <si>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</si>
  <si>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</si>
  <si>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</si>
  <si>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</si>
  <si>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</si>
  <si>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</si>
  <si>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</si>
  <si>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</si>
  <si>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</si>
  <si>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</si>
  <si>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</si>
  <si>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</si>
  <si>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</si>
  <si>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</si>
  <si>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</si>
  <si>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</si>
  <si>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</si>
  <si>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</si>
  <si>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</si>
  <si>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</si>
  <si>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</si>
  <si>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</si>
  <si>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</si>
  <si>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</si>
  <si>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</si>
  <si>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</si>
  <si>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</si>
  <si>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</si>
  <si>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</si>
  <si>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</si>
  <si>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</si>
  <si>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</si>
  <si>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</si>
  <si>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</si>
  <si>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</si>
  <si>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</si>
  <si>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</si>
  <si>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</si>
  <si>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</si>
  <si>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</si>
  <si>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</si>
  <si>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</si>
  <si>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</si>
  <si>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</si>
  <si>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</si>
  <si>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</si>
  <si>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</si>
  <si>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</si>
  <si>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</si>
  <si>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</si>
  <si>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</si>
  <si>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</si>
  <si>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</si>
  <si>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</si>
  <si>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</si>
  <si>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</si>
  <si>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</si>
  <si>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</si>
  <si>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</si>
  <si>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</si>
  <si>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</si>
  <si>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</si>
  <si>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</si>
  <si>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</si>
  <si>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</si>
  <si>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</si>
  <si>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</si>
  <si>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</si>
  <si>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</si>
  <si>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</si>
  <si>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</si>
  <si>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</si>
  <si>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</si>
  <si>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</si>
  <si>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</si>
  <si>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</si>
  <si>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</si>
  <si>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</si>
  <si>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</si>
  <si>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</si>
  <si>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</si>
  <si>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</si>
  <si>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</si>
  <si>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</si>
  <si>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</si>
  <si>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</si>
  <si>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</si>
  <si>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</si>
  <si>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</si>
  <si>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</si>
  <si>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</si>
  <si>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</si>
  <si>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</si>
  <si>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</si>
  <si>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</si>
  <si>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</si>
  <si>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</si>
  <si>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</si>
  <si>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</si>
  <si>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</si>
  <si>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</si>
  <si>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</si>
  <si>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</si>
  <si>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</si>
  <si>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</si>
  <si>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</si>
  <si>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</si>
  <si>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</si>
  <si>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</si>
  <si>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</si>
  <si>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</si>
  <si>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</si>
  <si>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</si>
  <si>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</si>
  <si>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</si>
  <si>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</si>
  <si>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</si>
  <si>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</si>
  <si>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</si>
  <si>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</si>
  <si>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</si>
  <si>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</si>
  <si>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</si>
  <si>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</si>
  <si>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</si>
  <si>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</si>
  <si>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</si>
  <si>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</si>
  <si>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</si>
  <si>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</si>
  <si>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</si>
  <si>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</si>
  <si>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</si>
  <si>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</si>
  <si>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</si>
  <si>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</si>
  <si>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</si>
  <si>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</si>
  <si>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</si>
  <si>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</si>
  <si>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</si>
  <si>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</si>
  <si>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</si>
  <si>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</si>
  <si>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</si>
  <si>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</si>
  <si>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</si>
  <si>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</si>
  <si>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</si>
  <si>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</si>
  <si>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</si>
  <si>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</si>
  <si>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</si>
  <si>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</si>
  <si>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</si>
  <si>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</si>
  <si>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</si>
  <si>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</si>
  <si>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</si>
  <si>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</si>
  <si>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</si>
  <si>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</si>
  <si>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</si>
  <si>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</si>
  <si>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</si>
  <si>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</si>
  <si>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</si>
  <si>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</si>
  <si>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</si>
  <si>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</si>
  <si>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</si>
  <si>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</si>
  <si>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</si>
  <si>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</si>
  <si>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</si>
  <si>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</si>
  <si>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</si>
  <si>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</si>
  <si>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</si>
  <si>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</si>
  <si>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</si>
  <si>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</si>
  <si>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</si>
  <si>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</si>
  <si>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</si>
  <si>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</si>
  <si>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</si>
  <si>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</si>
  <si>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</si>
  <si>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</si>
  <si>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</si>
  <si>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</si>
  <si>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</si>
  <si>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</si>
  <si>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</si>
  <si>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</si>
  <si>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</si>
  <si>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</si>
  <si>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</si>
  <si>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</si>
  <si>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</si>
  <si>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</si>
  <si>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</si>
  <si>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</si>
  <si>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</si>
  <si>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</si>
  <si>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</si>
  <si>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</si>
  <si>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</si>
  <si>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</si>
  <si>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</si>
  <si>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</si>
  <si>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</si>
  <si>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</si>
  <si>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</si>
  <si>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</si>
  <si>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</si>
  <si>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</si>
  <si>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</si>
  <si>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</si>
  <si>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</si>
  <si>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</si>
  <si>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</si>
  <si>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</si>
  <si>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</si>
  <si>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</si>
  <si>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</si>
  <si>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</si>
  <si>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</si>
  <si>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</si>
  <si>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</si>
  <si>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</si>
  <si>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</si>
  <si>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</si>
  <si>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</si>
  <si>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</si>
  <si>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</si>
  <si>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</si>
  <si>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</si>
  <si>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</si>
  <si>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</si>
  <si>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</si>
  <si>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</si>
  <si>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</si>
  <si>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</si>
  <si>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</si>
  <si>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</si>
  <si>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</si>
  <si>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</si>
  <si>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</si>
  <si>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</si>
  <si>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</si>
  <si>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</si>
  <si>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</si>
  <si>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</si>
  <si>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</si>
  <si>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</si>
  <si>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</si>
  <si>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</si>
  <si>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</si>
  <si>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</si>
  <si>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</si>
  <si>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</si>
  <si>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</si>
  <si>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</si>
  <si>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</si>
  <si>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</si>
  <si>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</si>
  <si>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</si>
  <si>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</si>
  <si>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</si>
  <si>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</si>
  <si>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</si>
  <si>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</si>
  <si>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</si>
  <si>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</si>
  <si>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</si>
  <si>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</si>
  <si>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</si>
  <si>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</si>
  <si>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</si>
  <si>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</si>
  <si>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</si>
  <si>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</si>
  <si>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</si>
  <si>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</si>
  <si>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</si>
  <si>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</si>
  <si>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</si>
  <si>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</si>
  <si>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</si>
  <si>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</si>
  <si>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</si>
  <si>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</si>
  <si>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</si>
  <si>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</si>
  <si>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</si>
  <si>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</si>
  <si>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</si>
  <si>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</si>
  <si>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</si>
  <si>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</si>
  <si>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</si>
  <si>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</si>
  <si>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</si>
  <si>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</si>
  <si>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</si>
  <si>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</si>
  <si>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</si>
  <si>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</si>
  <si>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</si>
  <si>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</si>
  <si>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</si>
  <si>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</si>
  <si>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</si>
  <si>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</si>
  <si>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</si>
  <si>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</si>
  <si>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</si>
  <si>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</si>
  <si>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</si>
  <si>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</si>
  <si>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</si>
  <si>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</si>
  <si>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</si>
  <si>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</si>
  <si>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</si>
  <si>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</si>
  <si>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</si>
  <si>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</si>
  <si>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</si>
  <si>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</si>
  <si>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</si>
  <si>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</si>
  <si>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</si>
  <si>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</si>
  <si>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</si>
  <si>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</si>
  <si>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</si>
  <si>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</si>
  <si>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</si>
  <si>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</si>
  <si>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</si>
  <si>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</si>
  <si>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</si>
  <si>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</si>
  <si>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</si>
  <si>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</si>
  <si>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</si>
  <si>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</si>
  <si>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</si>
  <si>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</si>
  <si>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</si>
  <si>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</si>
  <si>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</si>
  <si>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</si>
  <si>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</si>
  <si>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</si>
  <si>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</si>
  <si>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</si>
  <si>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</si>
  <si>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</si>
  <si>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</si>
  <si>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</si>
  <si>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</si>
  <si>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</si>
  <si>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</si>
  <si>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</si>
  <si>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</si>
  <si>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</si>
  <si>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</si>
  <si>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</si>
  <si>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</si>
  <si>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</si>
  <si>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</si>
  <si>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</si>
  <si>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</si>
  <si>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</si>
  <si>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</si>
  <si>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</si>
  <si>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</si>
  <si>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</si>
  <si>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</si>
  <si>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</si>
  <si>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</si>
  <si>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</si>
  <si>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</si>
  <si>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</si>
  <si>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</si>
  <si>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</si>
  <si>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</si>
  <si>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</si>
  <si>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</si>
  <si>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</si>
  <si>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</si>
  <si>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</si>
  <si>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</si>
  <si>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</si>
  <si>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</si>
  <si>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</si>
  <si>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</si>
  <si>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</si>
  <si>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</si>
  <si>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</si>
  <si>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</si>
  <si>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</si>
  <si>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</si>
  <si>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</si>
  <si>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</si>
  <si>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</si>
  <si>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</si>
  <si>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</si>
  <si>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</si>
  <si>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</si>
  <si>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</si>
  <si>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</si>
  <si>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</si>
  <si>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</si>
  <si>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</si>
  <si>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</si>
  <si>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</si>
  <si>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</si>
  <si>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</si>
  <si>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</si>
  <si>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</si>
  <si>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</si>
  <si>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</si>
  <si>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</si>
  <si>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</si>
  <si>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</si>
  <si>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</si>
  <si>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</si>
  <si>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</si>
  <si>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</si>
  <si>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</si>
  <si>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</si>
  <si>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</si>
  <si>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</si>
  <si>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</si>
  <si>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</si>
  <si>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</si>
  <si>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</si>
  <si>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</si>
  <si>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</si>
  <si>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</si>
  <si>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</si>
  <si>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</si>
  <si>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</si>
  <si>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</si>
  <si>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</si>
  <si>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</si>
  <si>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</si>
  <si>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</si>
  <si>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</si>
  <si>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</si>
  <si>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</si>
  <si>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</si>
  <si>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</si>
  <si>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</si>
  <si>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</si>
  <si>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</si>
  <si>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</si>
  <si>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</si>
  <si>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</si>
  <si>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</si>
  <si>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</si>
  <si>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</si>
  <si>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</si>
  <si>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</si>
  <si>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</si>
  <si>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</si>
  <si>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</si>
  <si>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</si>
  <si>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</si>
  <si>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</si>
  <si>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</si>
  <si>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</si>
  <si>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</si>
  <si>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</si>
  <si>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</si>
  <si>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</si>
  <si>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</si>
  <si>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</si>
  <si>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</si>
  <si>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</si>
  <si>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</si>
  <si>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</si>
  <si>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</si>
  <si>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</si>
  <si>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</si>
  <si>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</si>
  <si>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</si>
  <si>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</si>
  <si>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</si>
  <si>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</si>
  <si>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</si>
  <si>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</si>
  <si>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</si>
  <si>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</si>
  <si>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</si>
  <si>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</si>
  <si>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</si>
  <si>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</si>
  <si>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</si>
  <si>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</si>
  <si>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</si>
  <si>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</si>
  <si>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</si>
  <si>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</si>
  <si>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</si>
  <si>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</si>
  <si>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</si>
  <si>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</si>
  <si>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</si>
  <si>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</si>
  <si>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</si>
  <si>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</si>
  <si>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</si>
  <si>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</si>
  <si>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</si>
  <si>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</si>
  <si>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</si>
  <si>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</si>
  <si>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</si>
  <si>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</si>
  <si>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</si>
  <si>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</si>
  <si>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</si>
  <si>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</si>
  <si>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</si>
  <si>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</si>
  <si>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</si>
  <si>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</si>
  <si>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</si>
  <si>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</si>
  <si>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</si>
  <si>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</si>
  <si>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</si>
  <si>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</si>
  <si>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</si>
  <si>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</si>
  <si>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</si>
  <si>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</si>
  <si>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</si>
  <si>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</si>
  <si>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</si>
  <si>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</si>
  <si>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</si>
  <si>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</si>
  <si>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</si>
  <si>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</si>
  <si>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</si>
  <si>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</si>
  <si>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</si>
  <si>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</si>
  <si>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</si>
  <si>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</si>
  <si>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</si>
  <si>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</si>
  <si>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</si>
  <si>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</si>
  <si>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</si>
  <si>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</si>
  <si>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</si>
  <si>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</si>
  <si>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</si>
  <si>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</si>
  <si>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</si>
  <si>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</si>
  <si>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</si>
  <si>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</si>
  <si>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</si>
  <si>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</si>
  <si>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</si>
  <si>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</si>
  <si>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</si>
  <si>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</si>
  <si>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</si>
  <si>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</si>
  <si>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</si>
  <si>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</si>
  <si>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</si>
  <si>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</si>
  <si>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</si>
  <si>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</si>
  <si>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</si>
  <si>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</si>
  <si>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</si>
  <si>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</si>
  <si>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</si>
  <si>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</si>
  <si>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</si>
  <si>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</si>
  <si>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</si>
  <si>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</si>
  <si>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</si>
  <si>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</si>
  <si>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</si>
  <si>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</si>
  <si>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</si>
  <si>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</si>
  <si>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</si>
  <si>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</si>
  <si>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</si>
  <si>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</si>
  <si>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</si>
  <si>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</si>
  <si>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</si>
  <si>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</si>
  <si>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</si>
  <si>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</si>
  <si>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</si>
  <si>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</si>
  <si>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</si>
  <si>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</si>
  <si>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</si>
  <si>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</si>
  <si>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</si>
  <si>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</si>
  <si>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</si>
  <si>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</si>
  <si>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</si>
  <si>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</si>
  <si>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</si>
  <si>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</si>
  <si>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</si>
  <si>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</si>
  <si>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</si>
  <si>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</si>
  <si>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</si>
  <si>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</si>
  <si>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</si>
  <si>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</si>
  <si>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</si>
  <si>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</si>
  <si>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</si>
  <si>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</si>
  <si>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</si>
  <si>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</si>
  <si>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</si>
  <si>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</si>
  <si>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</si>
  <si>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</si>
  <si>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</si>
  <si>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</si>
  <si>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</si>
  <si>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</si>
  <si>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</si>
  <si>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</si>
  <si>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</si>
  <si>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</si>
  <si>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</si>
  <si>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</si>
  <si>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</si>
  <si>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</si>
  <si>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</si>
  <si>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</si>
  <si>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</si>
  <si>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</si>
  <si>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</si>
  <si>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</si>
  <si>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</si>
  <si>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</si>
  <si>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</si>
  <si>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</si>
  <si>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</si>
  <si>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</si>
  <si>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</si>
  <si>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</si>
  <si>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</si>
  <si>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</si>
  <si>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</si>
  <si>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</si>
  <si>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</si>
  <si>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</si>
  <si>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</si>
  <si>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</si>
  <si>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</si>
  <si>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</si>
  <si>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</si>
  <si>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</si>
  <si>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</si>
  <si>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</si>
  <si>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</si>
  <si>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</si>
  <si>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</si>
  <si>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</si>
  <si>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</si>
  <si>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</si>
  <si>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</si>
  <si>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</si>
  <si>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</si>
  <si>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</si>
  <si>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</si>
  <si>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</si>
  <si>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</si>
  <si>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</si>
  <si>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</si>
  <si>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</si>
  <si>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</si>
  <si>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</si>
  <si>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</si>
  <si>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</si>
  <si>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</si>
  <si>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</si>
  <si>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</si>
  <si>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</si>
  <si>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</si>
  <si>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</si>
  <si>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</si>
  <si>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</si>
  <si>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</si>
  <si>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</si>
  <si>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</si>
  <si>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</si>
  <si>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</si>
  <si>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</si>
  <si>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</si>
  <si>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</si>
  <si>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</si>
  <si>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</si>
  <si>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</si>
  <si>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</si>
  <si>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</si>
  <si>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</si>
  <si>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</si>
  <si>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</si>
  <si>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</si>
  <si>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</si>
  <si>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</si>
  <si>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</si>
  <si>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</si>
  <si>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</si>
  <si>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</si>
  <si>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</si>
  <si>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</si>
  <si>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</si>
  <si>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</si>
  <si>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</si>
  <si>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</si>
  <si>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</si>
  <si>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</si>
  <si>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</si>
  <si>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</si>
  <si>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</si>
  <si>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</si>
  <si>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</si>
  <si>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</si>
  <si>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</si>
  <si>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</si>
  <si>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</si>
  <si>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</si>
  <si>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</si>
  <si>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</si>
  <si>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</si>
  <si>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</si>
  <si>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</si>
  <si>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</si>
  <si>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</si>
  <si>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</si>
  <si>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</si>
  <si>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</si>
  <si>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</si>
  <si>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</si>
  <si>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</si>
  <si>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</si>
  <si>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</si>
  <si>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</si>
  <si>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</si>
  <si>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</si>
  <si>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</si>
  <si>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</si>
  <si>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</si>
  <si>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</si>
  <si>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</si>
  <si>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</si>
  <si>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</si>
  <si>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</si>
  <si>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</si>
  <si>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</si>
  <si>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</si>
  <si>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</si>
  <si>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</si>
  <si>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</si>
  <si>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</si>
  <si>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</si>
  <si>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</si>
  <si>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</si>
  <si>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</si>
  <si>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</si>
  <si>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</si>
  <si>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</si>
  <si>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</si>
  <si>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</si>
  <si>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</si>
  <si>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</si>
  <si>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</si>
  <si>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</si>
  <si>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</si>
  <si>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</si>
  <si>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</si>
  <si>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</si>
  <si>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</si>
  <si>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</si>
  <si>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</si>
  <si>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</si>
  <si>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</si>
  <si>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</si>
  <si>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</si>
  <si>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</si>
  <si>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</si>
  <si>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</si>
  <si>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</si>
  <si>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</si>
  <si>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</si>
  <si>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</si>
  <si>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</si>
  <si>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</si>
  <si>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</si>
  <si>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</si>
  <si>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</si>
  <si>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</si>
  <si>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</si>
  <si>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</si>
  <si>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</si>
  <si>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</si>
  <si>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</si>
  <si>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</si>
  <si>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</si>
  <si>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</si>
  <si>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</si>
  <si>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</si>
  <si>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</si>
  <si>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</si>
  <si>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</si>
  <si>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</si>
  <si>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</si>
  <si>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</si>
  <si>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</si>
  <si>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</si>
  <si>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</si>
  <si>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</si>
  <si>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</si>
  <si>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</si>
  <si>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</si>
  <si>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</si>
  <si>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</si>
  <si>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</si>
  <si>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</si>
  <si>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</si>
  <si>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</si>
  <si>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</si>
  <si>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</si>
  <si>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</si>
  <si>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</si>
  <si>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</si>
  <si>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</si>
  <si>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</si>
  <si>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</si>
  <si>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</si>
  <si>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</si>
  <si>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</si>
  <si>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</si>
  <si>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</si>
  <si>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</si>
  <si>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</si>
  <si>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</si>
  <si>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</si>
  <si>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</si>
  <si>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</si>
  <si>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</si>
  <si>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</si>
  <si>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</si>
  <si>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</si>
  <si>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</si>
  <si>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</si>
  <si>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</si>
  <si>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</si>
  <si>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</si>
  <si>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</si>
  <si>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</si>
  <si>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</si>
  <si>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</si>
  <si>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</si>
  <si>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</si>
  <si>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</si>
  <si>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</si>
  <si>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</si>
  <si>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</si>
  <si>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</si>
  <si>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</si>
  <si>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</si>
  <si>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</si>
  <si>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</si>
  <si>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</si>
  <si>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</si>
  <si>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</si>
  <si>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</si>
  <si>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</si>
  <si>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</si>
  <si>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</si>
  <si>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</si>
  <si>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</si>
  <si>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</si>
  <si>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</si>
  <si>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</si>
  <si>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</si>
  <si>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</si>
  <si>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</si>
  <si>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</si>
  <si>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</si>
  <si>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</si>
  <si>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</si>
  <si>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</si>
  <si>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</si>
  <si>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</si>
  <si>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</si>
  <si>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</si>
  <si>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</si>
  <si>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</si>
  <si>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</si>
  <si>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</si>
  <si>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</si>
  <si>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</si>
  <si>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</si>
  <si>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</si>
  <si>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</si>
  <si>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</si>
  <si>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</si>
  <si>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</si>
  <si>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</si>
  <si>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</si>
  <si>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</si>
  <si>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</si>
  <si>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</si>
  <si>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</si>
  <si>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</si>
  <si>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</si>
  <si>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</si>
  <si>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</si>
  <si>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</si>
  <si>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</si>
  <si>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</si>
  <si>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</si>
  <si>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</si>
  <si>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</si>
  <si>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</si>
  <si>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</si>
  <si>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</si>
  <si>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</si>
  <si>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</si>
  <si>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</si>
  <si>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</si>
  <si>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</si>
  <si>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</si>
  <si>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</si>
  <si>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</si>
  <si>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</si>
  <si>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</si>
  <si>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</si>
  <si>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</si>
  <si>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</si>
  <si>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</si>
  <si>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</si>
  <si>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</si>
  <si>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</si>
  <si>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</si>
  <si>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</si>
  <si>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</si>
  <si>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</si>
  <si>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</si>
  <si>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</si>
  <si>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</si>
  <si>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</si>
  <si>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</si>
  <si>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</si>
  <si>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</si>
  <si>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</si>
  <si>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</si>
  <si>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</si>
  <si>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</si>
  <si>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</si>
  <si>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</si>
  <si>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</si>
  <si>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</si>
  <si>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</si>
  <si>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</si>
  <si>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</si>
  <si>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</si>
  <si>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</si>
  <si>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</si>
  <si>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</si>
  <si>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</si>
  <si>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</si>
  <si>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</si>
  <si>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</si>
  <si>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</si>
  <si>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</si>
  <si>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</si>
  <si>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</si>
  <si>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</si>
  <si>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</si>
  <si>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</si>
  <si>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</si>
  <si>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</si>
  <si>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</si>
  <si>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</si>
  <si>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</si>
  <si>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</si>
  <si>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</si>
  <si>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</si>
  <si>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</si>
  <si>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</si>
  <si>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</si>
  <si>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</si>
  <si>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</si>
  <si>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</si>
  <si>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</si>
  <si>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</si>
  <si>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</si>
  <si>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</si>
  <si>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</si>
  <si>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</si>
  <si>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</si>
  <si>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</si>
  <si>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</si>
  <si>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</si>
  <si>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</si>
  <si>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</si>
  <si>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</si>
  <si>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</si>
  <si>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</si>
  <si>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</si>
  <si>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</si>
  <si>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</si>
  <si>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</si>
  <si>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</si>
  <si>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</si>
  <si>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</si>
  <si>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</si>
  <si>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</si>
  <si>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</si>
  <si>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</si>
  <si>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</si>
  <si>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</si>
  <si>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</si>
  <si>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</si>
  <si>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</si>
  <si>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</si>
  <si>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</si>
  <si>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</si>
  <si>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</si>
  <si>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</si>
  <si>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</si>
  <si>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</si>
  <si>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</si>
  <si>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</si>
  <si>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</si>
  <si>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</si>
  <si>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</si>
  <si>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</si>
  <si>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</si>
  <si>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</si>
  <si>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</si>
  <si>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</si>
  <si>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</si>
  <si>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</si>
  <si>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</si>
  <si>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</si>
  <si>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</si>
  <si>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</si>
  <si>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</si>
  <si>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</si>
  <si>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</si>
  <si>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</si>
  <si>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</si>
  <si>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</si>
  <si>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</si>
  <si>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</si>
  <si>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</si>
  <si>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</si>
  <si>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</si>
  <si>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</si>
  <si>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</si>
  <si>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</si>
  <si>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</si>
  <si>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</si>
  <si>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</si>
  <si>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</si>
  <si>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</si>
  <si>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</si>
  <si>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</si>
  <si>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</si>
  <si>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</si>
  <si>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</si>
  <si>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</si>
  <si>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</si>
  <si>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</si>
  <si>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</si>
  <si>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</si>
  <si>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</si>
  <si>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</si>
  <si>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</si>
  <si>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</si>
  <si>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</si>
  <si>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</si>
  <si>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</si>
  <si>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</si>
  <si>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</si>
  <si>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</si>
  <si>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</si>
  <si>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</si>
  <si>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</si>
  <si>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</si>
  <si>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</si>
  <si>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</si>
  <si>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</si>
  <si>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</si>
  <si>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</si>
  <si>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</si>
  <si>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</si>
  <si>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</si>
  <si>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</si>
  <si>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</si>
  <si>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</si>
  <si>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</si>
  <si>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</si>
  <si>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</si>
  <si>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</si>
  <si>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</si>
  <si>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</si>
  <si>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</si>
  <si>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</si>
  <si>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</si>
  <si>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</si>
  <si>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</si>
  <si>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</si>
  <si>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</si>
  <si>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</si>
  <si>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</si>
  <si>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</si>
  <si>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</si>
  <si>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</si>
  <si>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</si>
  <si>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</si>
  <si>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</si>
  <si>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</si>
  <si>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</si>
  <si>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</si>
  <si>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</si>
  <si>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</si>
  <si>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</si>
  <si>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</si>
  <si>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</si>
  <si>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</si>
  <si>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</si>
  <si>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</si>
  <si>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</si>
  <si>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</si>
  <si>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</si>
  <si>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</si>
  <si>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</si>
  <si>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</si>
  <si>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</si>
  <si>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</si>
  <si>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</si>
  <si>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</si>
  <si>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</si>
  <si>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</si>
  <si>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</si>
  <si>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</si>
  <si>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</si>
  <si>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</si>
  <si>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</si>
  <si>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</si>
  <si>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</si>
  <si>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</si>
  <si>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</si>
  <si>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</si>
  <si>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</si>
  <si>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</si>
  <si>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</si>
  <si>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</si>
  <si>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</si>
  <si>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</si>
  <si>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</si>
  <si>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</si>
  <si>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</si>
  <si>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</si>
  <si>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</si>
  <si>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</si>
  <si>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</si>
  <si>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</si>
  <si>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</si>
  <si>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</si>
  <si>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</si>
  <si>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</si>
  <si>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</si>
  <si>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</si>
  <si>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</si>
  <si>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</si>
  <si>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</si>
  <si>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</si>
  <si>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</si>
  <si>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</si>
  <si>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</si>
  <si>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</si>
  <si>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</si>
  <si>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</si>
  <si>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</si>
  <si>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</si>
  <si>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</si>
  <si>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</si>
  <si>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</si>
  <si>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</si>
  <si>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</si>
  <si>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</si>
  <si>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</si>
  <si>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</si>
  <si>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</si>
  <si>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</si>
  <si>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</si>
  <si>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</si>
  <si>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</si>
  <si>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</si>
  <si>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</si>
  <si>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</si>
  <si>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</si>
  <si>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</si>
  <si>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</si>
  <si>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</si>
  <si>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</si>
  <si>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</si>
  <si>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</si>
  <si>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</si>
  <si>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</si>
  <si>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</si>
  <si>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</si>
  <si>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</si>
  <si>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</si>
  <si>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</si>
  <si>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</si>
  <si>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</si>
  <si>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</si>
  <si>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</si>
  <si>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</si>
  <si>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</si>
  <si>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</si>
  <si>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</si>
  <si>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</si>
  <si>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</si>
  <si>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</si>
  <si>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</si>
  <si>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</si>
  <si>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</si>
  <si>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</si>
  <si>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</si>
  <si>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</si>
  <si>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</si>
  <si>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</si>
  <si>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</si>
  <si>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</si>
  <si>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</si>
  <si>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</si>
  <si>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</si>
  <si>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</si>
  <si>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</si>
  <si>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</si>
  <si>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</si>
  <si>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</si>
  <si>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</si>
  <si>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</si>
  <si>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</si>
  <si>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</si>
  <si>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</si>
  <si>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</si>
  <si>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</si>
  <si>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</si>
  <si>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</si>
  <si>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</si>
  <si>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</si>
  <si>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</si>
  <si>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</si>
  <si>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</si>
  <si>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</si>
  <si>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</si>
  <si>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</si>
  <si>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</si>
  <si>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</si>
  <si>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</si>
  <si>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</si>
  <si>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</si>
  <si>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</si>
  <si>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</si>
  <si>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</si>
  <si>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</si>
  <si>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</si>
  <si>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</si>
  <si>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</si>
  <si>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</si>
  <si>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</si>
  <si>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</si>
  <si>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</si>
  <si>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</si>
  <si>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</si>
  <si>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</si>
  <si>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</si>
  <si>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</si>
  <si>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</si>
  <si>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</si>
  <si>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</si>
  <si>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</si>
  <si>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</si>
  <si>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</si>
  <si>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</si>
  <si>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</si>
  <si>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</si>
  <si>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</si>
  <si>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</si>
  <si>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</si>
  <si>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</si>
  <si>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</si>
  <si>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</si>
  <si>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</si>
  <si>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</si>
  <si>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</si>
  <si>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</si>
  <si>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</si>
  <si>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</si>
  <si>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</si>
  <si>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</si>
  <si>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</si>
  <si>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</si>
  <si>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</si>
  <si>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</si>
  <si>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</si>
  <si>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</si>
  <si>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</si>
  <si>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</si>
  <si>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</si>
  <si>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</si>
  <si>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</si>
  <si>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</si>
  <si>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</si>
  <si>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</si>
  <si>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</si>
  <si>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</si>
  <si>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</si>
  <si>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</si>
  <si>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</si>
  <si>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</si>
  <si>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</si>
  <si>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</si>
  <si>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</si>
  <si>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</si>
  <si>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</si>
  <si>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</si>
  <si>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</si>
  <si>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</si>
  <si>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</si>
  <si>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</si>
  <si>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</si>
  <si>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</si>
  <si>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</si>
  <si>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</si>
  <si>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</si>
  <si>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</si>
  <si>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</si>
  <si>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</si>
  <si>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</si>
  <si>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</si>
  <si>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</si>
  <si>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</si>
  <si>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</si>
  <si>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</si>
  <si>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</si>
  <si>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</si>
  <si>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</si>
  <si>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</si>
  <si>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</si>
  <si>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</si>
  <si>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</si>
  <si>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</si>
  <si>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</si>
  <si>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</si>
  <si>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</si>
  <si>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</si>
  <si>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</si>
  <si>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</si>
  <si>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</si>
  <si>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</si>
  <si>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</si>
  <si>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</si>
  <si>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</si>
  <si>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</si>
  <si>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</si>
  <si>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</si>
  <si>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</si>
  <si>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</si>
  <si>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</si>
  <si>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</si>
  <si>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</si>
  <si>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</si>
  <si>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</si>
  <si>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</si>
  <si>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</si>
  <si>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</si>
  <si>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</si>
  <si>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</si>
  <si>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</si>
  <si>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</si>
  <si>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</si>
  <si>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</si>
  <si>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</si>
  <si>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</si>
  <si>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</si>
  <si>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</si>
  <si>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</si>
  <si>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</si>
  <si>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</si>
  <si>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</si>
  <si>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</si>
  <si>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</si>
  <si>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</si>
  <si>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</si>
  <si>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</si>
  <si>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</si>
  <si>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</si>
  <si>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</si>
  <si>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</si>
  <si>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</si>
  <si>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</si>
  <si>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</si>
  <si>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</si>
  <si>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</si>
  <si>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</si>
  <si>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</si>
  <si>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</si>
  <si>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</si>
  <si>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</si>
  <si>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</si>
  <si>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</si>
  <si>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</si>
  <si>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</si>
  <si>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</si>
  <si>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</si>
  <si>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</si>
  <si>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</si>
  <si>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</si>
  <si>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</si>
  <si>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</si>
  <si>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</si>
  <si>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</si>
  <si>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</si>
  <si>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</si>
  <si>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</si>
  <si>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</si>
  <si>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</si>
  <si>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</si>
  <si>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</si>
  <si>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</si>
  <si>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</si>
  <si>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</si>
  <si>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</si>
  <si>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</si>
  <si>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</si>
  <si>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</si>
  <si>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</si>
  <si>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</si>
  <si>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</si>
  <si>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</si>
  <si>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</si>
  <si>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</si>
  <si>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</si>
  <si>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</si>
  <si>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</si>
  <si>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</si>
  <si>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</si>
  <si>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</si>
  <si>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</si>
  <si>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</si>
  <si>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</si>
  <si>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</si>
  <si>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</si>
  <si>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</si>
  <si>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</si>
  <si>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</si>
  <si>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</si>
  <si>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</si>
  <si>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</si>
  <si>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</si>
  <si>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</si>
  <si>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</si>
  <si>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</si>
  <si>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</si>
  <si>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</si>
  <si>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</si>
  <si>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</si>
  <si>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</si>
  <si>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</si>
  <si>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</si>
  <si>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</si>
  <si>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</si>
  <si>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</si>
  <si>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</si>
  <si>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</si>
  <si>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</si>
  <si>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</si>
  <si>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</si>
  <si>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</si>
  <si>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</si>
  <si>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</si>
  <si>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</si>
  <si>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</si>
  <si>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</si>
  <si>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</si>
  <si>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</si>
  <si>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</si>
  <si>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</si>
  <si>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</si>
  <si>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</si>
  <si>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</si>
  <si>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</si>
  <si>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</si>
  <si>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</si>
  <si>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</si>
  <si>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</si>
  <si>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</si>
  <si>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</si>
  <si>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</si>
  <si>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</si>
  <si>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</si>
  <si>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</si>
  <si>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</si>
  <si>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</si>
  <si>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</si>
  <si>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</si>
  <si>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</si>
  <si>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</si>
  <si>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</si>
  <si>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</si>
  <si>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</si>
  <si>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</si>
  <si>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</si>
  <si>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</si>
  <si>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</si>
  <si>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</si>
  <si>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</si>
  <si>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</si>
  <si>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</si>
  <si>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</si>
  <si>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</si>
  <si>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</si>
  <si>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</si>
  <si>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</si>
  <si>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</si>
  <si>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</si>
  <si>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</si>
  <si>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</si>
  <si>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</si>
  <si>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</si>
  <si>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</si>
  <si>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</si>
  <si>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</si>
  <si>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</si>
  <si>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</si>
  <si>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</si>
  <si>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</si>
  <si>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</si>
  <si>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</si>
  <si>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</si>
  <si>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</si>
  <si>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</si>
  <si>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</si>
  <si>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</si>
  <si>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</si>
  <si>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</si>
  <si>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</si>
  <si>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</si>
  <si>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</si>
  <si>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</si>
  <si>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</si>
  <si>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</si>
  <si>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</si>
  <si>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</si>
  <si>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</si>
  <si>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</si>
  <si>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</si>
  <si>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</si>
  <si>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</si>
  <si>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</si>
  <si>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</si>
  <si>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</si>
  <si>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</si>
  <si>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</si>
  <si>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</si>
  <si>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</si>
  <si>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</si>
  <si>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</si>
  <si>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</si>
  <si>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</si>
  <si>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</si>
  <si>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</si>
  <si>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</si>
  <si>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</si>
  <si>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</si>
  <si>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</si>
  <si>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</si>
  <si>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</si>
  <si>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</si>
  <si>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</si>
  <si>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</si>
  <si>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</si>
  <si>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</si>
  <si>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</si>
  <si>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</si>
  <si>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</si>
  <si>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</si>
  <si>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</si>
  <si>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</si>
  <si>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</si>
  <si>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</si>
  <si>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</si>
  <si>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</si>
  <si>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</si>
  <si>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</si>
  <si>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</si>
  <si>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</si>
  <si>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</si>
  <si>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</si>
  <si>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</si>
  <si>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</si>
  <si>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</si>
  <si>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</si>
  <si>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</si>
  <si>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</si>
  <si>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</si>
  <si>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</si>
  <si>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</si>
  <si>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</si>
  <si>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</si>
  <si>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</si>
  <si>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</si>
  <si>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</si>
  <si>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</si>
  <si>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</si>
  <si>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</si>
  <si>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</si>
  <si>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</si>
  <si>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</si>
  <si>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</si>
  <si>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</si>
  <si>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</si>
  <si>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</si>
  <si>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</si>
  <si>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</si>
  <si>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</si>
  <si>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</si>
  <si>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</si>
  <si>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</si>
  <si>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</si>
  <si>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</si>
  <si>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</si>
  <si>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</si>
  <si>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</si>
  <si>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</si>
  <si>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</si>
  <si>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</si>
  <si>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</si>
  <si>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</si>
  <si>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</si>
  <si>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</si>
  <si>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</si>
  <si>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</si>
  <si>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</si>
  <si>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</si>
  <si>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</si>
  <si>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</si>
  <si>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</si>
  <si>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</si>
  <si>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</si>
  <si>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</si>
  <si>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</si>
  <si>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</si>
  <si>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</si>
  <si>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</si>
  <si>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</si>
  <si>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</si>
  <si>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</si>
  <si>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</si>
  <si>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</si>
  <si>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</si>
  <si>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</si>
  <si>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</si>
  <si>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</si>
  <si>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</si>
  <si>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</si>
  <si>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</si>
  <si>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</si>
  <si>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</si>
  <si>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</si>
  <si>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</si>
  <si>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</si>
  <si>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</si>
  <si>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</si>
  <si>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</si>
  <si>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</si>
  <si>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</si>
  <si>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</si>
  <si>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</si>
  <si>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</si>
  <si>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</si>
  <si>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</si>
  <si>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</si>
  <si>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</si>
  <si>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</si>
  <si>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</si>
  <si>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</si>
  <si>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</si>
  <si>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</si>
  <si>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</si>
  <si>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</si>
  <si>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</si>
  <si>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</si>
  <si>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</si>
  <si>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</si>
  <si>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</si>
  <si>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</si>
  <si>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</si>
  <si>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</si>
  <si>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</si>
  <si>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</si>
  <si>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</si>
  <si>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</si>
  <si>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</si>
  <si>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</si>
  <si>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</si>
  <si>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</si>
  <si>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</si>
  <si>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</si>
  <si>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</si>
  <si>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</si>
  <si>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</si>
  <si>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</si>
  <si>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</si>
  <si>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</si>
  <si>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</si>
  <si>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</si>
  <si>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</si>
  <si>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</si>
  <si>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</si>
  <si>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</si>
  <si>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</si>
  <si>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</si>
  <si>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</si>
  <si>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</si>
  <si>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</si>
  <si>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</si>
  <si>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</si>
  <si>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</si>
  <si>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</si>
  <si>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</si>
  <si>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</si>
  <si>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</si>
  <si>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</si>
  <si>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</si>
  <si>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</si>
  <si>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</si>
  <si>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</si>
  <si>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</si>
  <si>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</si>
  <si>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</si>
  <si>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</si>
  <si>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</si>
  <si>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</si>
  <si>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</si>
  <si>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</si>
  <si>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</si>
  <si>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</si>
  <si>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</si>
  <si>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</si>
  <si>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</si>
  <si>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</si>
  <si>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</si>
  <si>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</si>
  <si>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</si>
  <si>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</si>
  <si>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</si>
  <si>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</si>
  <si>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</si>
  <si>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</si>
  <si>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</si>
  <si>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</si>
  <si>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</si>
  <si>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</si>
  <si>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</si>
  <si>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</si>
  <si>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</si>
  <si>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</si>
  <si>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</si>
  <si>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</si>
  <si>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</si>
  <si>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</si>
  <si>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</si>
  <si>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</si>
  <si>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</si>
  <si>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</si>
  <si>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</si>
  <si>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</si>
  <si>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</si>
  <si>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</si>
  <si>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</si>
  <si>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</si>
  <si>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</si>
  <si>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</si>
  <si>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</si>
  <si>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</si>
  <si>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</si>
  <si>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</si>
  <si>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</si>
  <si>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</si>
  <si>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</si>
  <si>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</si>
  <si>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</si>
  <si>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</si>
  <si>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</si>
  <si>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</si>
  <si>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</si>
  <si>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</si>
  <si>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</si>
  <si>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</si>
  <si>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</si>
  <si>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</si>
  <si>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</si>
  <si>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</si>
  <si>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</si>
  <si>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</si>
  <si>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</si>
  <si>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</si>
  <si>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</si>
  <si>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</si>
  <si>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</si>
  <si>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</si>
  <si>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</si>
  <si>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</si>
  <si>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</si>
  <si>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</si>
  <si>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</si>
  <si>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</si>
  <si>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</si>
  <si>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</si>
  <si>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</si>
  <si>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</si>
  <si>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</si>
  <si>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</si>
  <si>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</si>
  <si>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</si>
  <si>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</si>
  <si>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</si>
  <si>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</si>
  <si>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</si>
  <si>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</si>
  <si>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</si>
  <si>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</si>
  <si>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</si>
  <si>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</si>
  <si>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</si>
  <si>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</si>
  <si>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</si>
  <si>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</si>
  <si>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</si>
  <si>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</si>
  <si>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</si>
  <si>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</si>
  <si>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</si>
  <si>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</si>
  <si>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</si>
  <si>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</si>
  <si>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</si>
  <si>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</si>
  <si>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</si>
  <si>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</si>
  <si>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</si>
  <si>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</si>
  <si>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</si>
  <si>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</si>
  <si>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</si>
  <si>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</si>
  <si>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</si>
  <si>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</si>
  <si>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</si>
  <si>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</si>
  <si>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</si>
  <si>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</si>
  <si>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</si>
  <si>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</si>
  <si>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</si>
  <si>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</si>
  <si>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</si>
  <si>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</si>
  <si>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</si>
  <si>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</si>
  <si>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</si>
  <si>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</si>
  <si>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</si>
  <si>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</si>
  <si>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</si>
  <si>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</si>
  <si>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</si>
  <si>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</si>
  <si>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</si>
  <si>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</si>
  <si>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</si>
  <si>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</si>
  <si>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</si>
  <si>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</si>
  <si>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</si>
  <si>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</si>
  <si>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</si>
  <si>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</si>
  <si>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</si>
  <si>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</si>
  <si>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</si>
  <si>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</si>
  <si>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</si>
  <si>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</si>
  <si>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</si>
  <si>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</si>
  <si>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</si>
  <si>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</si>
  <si>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</si>
  <si>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</si>
  <si>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</si>
  <si>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</si>
  <si>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</si>
  <si>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</si>
  <si>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</si>
  <si>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</si>
  <si>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</si>
  <si>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</si>
  <si>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</si>
  <si>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</si>
  <si>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</si>
  <si>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</si>
  <si>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</si>
  <si>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</si>
  <si>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</si>
  <si>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</si>
  <si>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</si>
  <si>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</si>
  <si>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</si>
  <si>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</si>
  <si>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</si>
  <si>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</si>
  <si>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</si>
  <si>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</si>
  <si>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</si>
  <si>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</si>
  <si>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</si>
  <si>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</si>
  <si>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</si>
  <si>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</si>
  <si>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</si>
  <si>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</si>
  <si>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</si>
  <si>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</si>
  <si>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</si>
  <si>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</si>
  <si>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</si>
  <si>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</si>
  <si>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</si>
  <si>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</si>
  <si>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</si>
  <si>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</si>
  <si>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</si>
  <si>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</si>
  <si>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</si>
  <si>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</si>
  <si>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</si>
  <si>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</si>
  <si>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</si>
  <si>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</si>
  <si>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</si>
  <si>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</si>
  <si>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</si>
  <si>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</si>
  <si>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</si>
  <si>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</si>
  <si>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</si>
  <si>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</si>
  <si>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</si>
  <si>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</si>
  <si>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</si>
  <si>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</si>
  <si>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</si>
  <si>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</si>
  <si>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</si>
  <si>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</si>
  <si>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</si>
  <si>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</si>
  <si>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</si>
  <si>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</si>
  <si>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</si>
  <si>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</si>
  <si>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</si>
  <si>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</si>
  <si>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</si>
  <si>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</si>
  <si>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</si>
  <si>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</si>
  <si>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</si>
  <si>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</si>
  <si>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</si>
  <si>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</si>
  <si>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</si>
  <si>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</si>
  <si>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</si>
  <si>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</si>
  <si>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</si>
  <si>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</si>
  <si>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</si>
  <si>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</si>
  <si>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</si>
  <si>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</si>
  <si>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</si>
  <si>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</si>
  <si>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</si>
  <si>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</si>
  <si>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</si>
  <si>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</si>
  <si>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</si>
  <si>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</si>
  <si>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</si>
  <si>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</si>
  <si>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</si>
  <si>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</si>
  <si>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</si>
  <si>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</si>
  <si>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</si>
  <si>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</si>
  <si>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</si>
  <si>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</si>
  <si>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</si>
  <si>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</si>
  <si>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</si>
  <si>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</si>
  <si>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</si>
  <si>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</si>
  <si>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</si>
  <si>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</si>
  <si>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</si>
  <si>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</si>
  <si>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</si>
  <si>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</si>
  <si>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</si>
  <si>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</si>
  <si>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</si>
  <si>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</si>
  <si>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</si>
  <si>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</si>
  <si>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</si>
  <si>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</si>
  <si>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</si>
  <si>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</si>
  <si>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</si>
  <si>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</si>
  <si>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</si>
  <si>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</si>
  <si>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</si>
  <si>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</si>
  <si>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</si>
  <si>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</si>
  <si>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</si>
  <si>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</si>
  <si>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Chart 1</t>
  </si>
  <si>
    <t>Chart 2</t>
  </si>
  <si>
    <t>Sales and price by quarter trend for last 4 years</t>
  </si>
  <si>
    <t>States with highest and lowest all time sales</t>
  </si>
  <si>
    <t>Row Labels</t>
  </si>
  <si>
    <t>2014</t>
  </si>
  <si>
    <t>Qtr1</t>
  </si>
  <si>
    <t>Qtr2</t>
  </si>
  <si>
    <t>Qtr3</t>
  </si>
  <si>
    <t>Qtr4</t>
  </si>
  <si>
    <t>2015</t>
  </si>
  <si>
    <t>2016</t>
  </si>
  <si>
    <t>2017</t>
  </si>
  <si>
    <t>Sum of Sales</t>
  </si>
  <si>
    <t>Sum of Profit</t>
  </si>
  <si>
    <t>Sales vs PY</t>
  </si>
  <si>
    <t>Profit vs PY</t>
  </si>
  <si>
    <t>Column Labels</t>
  </si>
  <si>
    <t>Sum of Quantity</t>
  </si>
  <si>
    <t>Years (Order Date)</t>
  </si>
  <si>
    <t>Quarters (Order Date)</t>
  </si>
  <si>
    <t>Price</t>
  </si>
  <si>
    <t>Sub Category</t>
  </si>
  <si>
    <t>vs PY</t>
  </si>
  <si>
    <t>Total</t>
  </si>
  <si>
    <t>Sales for Top 10 Sub Categories and States</t>
  </si>
  <si>
    <t>Profit for Top 10 Sub Categories and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</si>
</sst>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quot;$&quot;#,##0.00"/>
    <numFmt numFmtId="166" formatCode="[Color10]0.0%;[Red]\(0.0\)%"/>
  </numFmts>
  <fonts count="5" x14ac:knownFonts="1">
    <font>
      <sz val="11"/>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style="thick">
        <color auto="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0" fontId="1" fillId="0" borderId="0" xfId="0" applyFont="1"/>
    <xf numFmtId="14" fontId="2"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65" fontId="0" fillId="0" borderId="0" xfId="1" applyNumberFormat="1" applyFont="1"/>
    <xf numFmtId="0" fontId="0" fillId="2" borderId="0" xfId="0" applyFill="1"/>
    <xf numFmtId="165" fontId="0" fillId="0" borderId="0" xfId="0" applyNumberFormat="1"/>
    <xf numFmtId="165" fontId="0" fillId="2" borderId="0" xfId="0" applyNumberFormat="1" applyFill="1"/>
    <xf numFmtId="0" fontId="3" fillId="2" borderId="1" xfId="0" applyFont="1" applyFill="1" applyBorder="1"/>
    <xf numFmtId="165" fontId="0" fillId="2" borderId="1" xfId="0" applyNumberFormat="1" applyFill="1" applyBorder="1"/>
    <xf numFmtId="166" fontId="0" fillId="2" borderId="1" xfId="2" applyNumberFormat="1" applyFont="1" applyFill="1" applyBorder="1"/>
    <xf numFmtId="166" fontId="0" fillId="2" borderId="0" xfId="2" applyNumberFormat="1" applyFont="1" applyFill="1"/>
    <xf numFmtId="166" fontId="0" fillId="2" borderId="0" xfId="2" applyNumberFormat="1" applyFont="1" applyFill="1" applyBorder="1"/>
    <xf numFmtId="0" fontId="3" fillId="2" borderId="0" xfId="0" applyFont="1" applyFill="1" applyAlignment="1">
      <alignment horizontal="center"/>
    </xf>
    <xf numFmtId="0" fontId="4" fillId="2" borderId="0" xfId="0" applyFont="1" applyFill="1" applyAlignment="1">
      <alignment horizontal="center"/>
    </xf>
  </cellXfs>
  <cellStyles count="3">
    <cellStyle name="Comma" xfId="1" builtinId="3"/>
    <cellStyle name="Normal" xfId="0" builtinId="0"/>
    <cellStyle name="Percent" xfId="2" builtinId="5"/>
  </cellStyles>
  <dxfs count="7">
    <dxf>
      <numFmt numFmtId="165" formatCode="&quot;$&quot;#,##0.00"/>
    </dxf>
    <dxf>
      <numFmt numFmtId="165" formatCode="&quot;$&quot;#,##0.00"/>
    </dxf>
    <dxf>
      <numFmt numFmtId="165" formatCode="&quot;$&quot;#,##0.00"/>
    </dxf>
    <dxf>
      <numFmt numFmtId="165" formatCode="&quot;$&quot;#,##0.00"/>
    </dxf>
    <dxf>
      <numFmt numFmtId="167" formatCode="_(* #,##0.0_);_(* \(#,##0.0\);_(* &quot;-&quot;??_);_(@_)"/>
    </dxf>
    <dxf>
      <numFmt numFmtId="165" formatCode="&quot;$&quot;#,##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Sales and Price for Last</a:t>
            </a:r>
            <a:r>
              <a:rPr lang="en-US" baseline="0"/>
              <a:t> 4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Working!$H$47</c:f>
              <c:strCache>
                <c:ptCount val="1"/>
                <c:pt idx="0">
                  <c:v>Sales</c:v>
                </c:pt>
              </c:strCache>
            </c:strRef>
          </c:tx>
          <c:spPr>
            <a:solidFill>
              <a:schemeClr val="accent1"/>
            </a:solidFill>
            <a:ln>
              <a:noFill/>
            </a:ln>
            <a:effectLst/>
          </c:spPr>
          <c:invertIfNegative val="0"/>
          <c:cat>
            <c:multiLvlStrRef>
              <c:f>Working!$F$48:$G$63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Working!$H$48:$H$63</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D6DC-4402-8B7C-B11B7A35B0E5}"/>
            </c:ext>
          </c:extLst>
        </c:ser>
        <c:dLbls>
          <c:showLegendKey val="0"/>
          <c:showVal val="0"/>
          <c:showCatName val="0"/>
          <c:showSerName val="0"/>
          <c:showPercent val="0"/>
          <c:showBubbleSize val="0"/>
        </c:dLbls>
        <c:gapWidth val="219"/>
        <c:axId val="456150560"/>
        <c:axId val="456151520"/>
      </c:barChart>
      <c:lineChart>
        <c:grouping val="standard"/>
        <c:varyColors val="0"/>
        <c:ser>
          <c:idx val="1"/>
          <c:order val="1"/>
          <c:tx>
            <c:strRef>
              <c:f>Working!$J$47</c:f>
              <c:strCache>
                <c:ptCount val="1"/>
                <c:pt idx="0">
                  <c:v>Price</c:v>
                </c:pt>
              </c:strCache>
            </c:strRef>
          </c:tx>
          <c:spPr>
            <a:ln w="28575" cap="rnd">
              <a:solidFill>
                <a:schemeClr val="accent2"/>
              </a:solidFill>
              <a:round/>
            </a:ln>
            <a:effectLst/>
          </c:spPr>
          <c:marker>
            <c:symbol val="none"/>
          </c:marker>
          <c:val>
            <c:numRef>
              <c:f>Working!$J$48:$J$63</c:f>
              <c:numCache>
                <c:formatCode>"$"#,##0.00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2-D6DC-4402-8B7C-B11B7A35B0E5}"/>
            </c:ext>
          </c:extLst>
        </c:ser>
        <c:dLbls>
          <c:showLegendKey val="0"/>
          <c:showVal val="0"/>
          <c:showCatName val="0"/>
          <c:showSerName val="0"/>
          <c:showPercent val="0"/>
          <c:showBubbleSize val="0"/>
        </c:dLbls>
        <c:marker val="1"/>
        <c:smooth val="0"/>
        <c:axId val="2035334464"/>
        <c:axId val="2035349344"/>
      </c:lineChart>
      <c:catAx>
        <c:axId val="4561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151520"/>
        <c:crosses val="autoZero"/>
        <c:auto val="1"/>
        <c:lblAlgn val="ctr"/>
        <c:lblOffset val="100"/>
        <c:noMultiLvlLbl val="0"/>
      </c:catAx>
      <c:valAx>
        <c:axId val="456151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150560"/>
        <c:crosses val="autoZero"/>
        <c:crossBetween val="between"/>
      </c:valAx>
      <c:valAx>
        <c:axId val="2035349344"/>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334464"/>
        <c:crosses val="max"/>
        <c:crossBetween val="between"/>
      </c:valAx>
      <c:catAx>
        <c:axId val="2035334464"/>
        <c:scaling>
          <c:orientation val="minMax"/>
        </c:scaling>
        <c:delete val="1"/>
        <c:axPos val="b"/>
        <c:majorTickMark val="out"/>
        <c:minorTickMark val="none"/>
        <c:tickLblPos val="nextTo"/>
        <c:crossAx val="20353493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Working!$F$69</c:f>
              <c:strCache>
                <c:ptCount val="1"/>
                <c:pt idx="0">
                  <c:v>Sales</c:v>
                </c:pt>
              </c:strCache>
            </c:strRef>
          </c:tx>
          <c:spPr>
            <a:solidFill>
              <a:schemeClr val="accent1"/>
            </a:solidFill>
            <a:ln>
              <a:noFill/>
            </a:ln>
            <a:effectLst/>
          </c:spPr>
          <c:invertIfNegative val="0"/>
          <c:cat>
            <c:strRef>
              <c:f>Working!$E$70:$E$79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Working!$F$70:$F$79</c:f>
              <c:numCache>
                <c:formatCode>"$"#,##0.00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C663-4137-ABA2-A967FC400820}"/>
            </c:ext>
          </c:extLst>
        </c:ser>
        <c:dLbls>
          <c:showLegendKey val="0"/>
          <c:showVal val="0"/>
          <c:showCatName val="0"/>
          <c:showSerName val="0"/>
          <c:showPercent val="0"/>
          <c:showBubbleSize val="0"/>
        </c:dLbls>
        <c:gapWidth val="219"/>
        <c:overlap val="-27"/>
        <c:axId val="2035340224"/>
        <c:axId val="2035344544"/>
      </c:barChart>
      <c:catAx>
        <c:axId val="203534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344544"/>
        <c:crosses val="autoZero"/>
        <c:auto val="1"/>
        <c:lblAlgn val="ctr"/>
        <c:lblOffset val="100"/>
        <c:noMultiLvlLbl val="0"/>
      </c:catAx>
      <c:valAx>
        <c:axId val="2035344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340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Sales and Price for Last</a:t>
            </a:r>
            <a:r>
              <a:rPr lang="en-US" baseline="0"/>
              <a:t> 4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Working!$H$47</c:f>
              <c:strCache>
                <c:ptCount val="1"/>
                <c:pt idx="0">
                  <c:v>Sales</c:v>
                </c:pt>
              </c:strCache>
            </c:strRef>
          </c:tx>
          <c:spPr>
            <a:solidFill>
              <a:schemeClr val="accent1"/>
            </a:solidFill>
            <a:ln>
              <a:noFill/>
            </a:ln>
            <a:effectLst/>
          </c:spPr>
          <c:invertIfNegative val="0"/>
          <c:cat>
            <c:multiLvlStrRef>
              <c:f>Working!$F$48:$G$63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Working!$H$48:$H$63</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9EFD-4EEB-97A4-4742FCC87EDB}"/>
            </c:ext>
          </c:extLst>
        </c:ser>
        <c:dLbls>
          <c:showLegendKey val="0"/>
          <c:showVal val="0"/>
          <c:showCatName val="0"/>
          <c:showSerName val="0"/>
          <c:showPercent val="0"/>
          <c:showBubbleSize val="0"/>
        </c:dLbls>
        <c:gapWidth val="219"/>
        <c:axId val="456150560"/>
        <c:axId val="456151520"/>
      </c:barChart>
      <c:lineChart>
        <c:grouping val="standard"/>
        <c:varyColors val="0"/>
        <c:ser>
          <c:idx val="1"/>
          <c:order val="1"/>
          <c:tx>
            <c:strRef>
              <c:f>Working!$J$47</c:f>
              <c:strCache>
                <c:ptCount val="1"/>
                <c:pt idx="0">
                  <c:v>Price</c:v>
                </c:pt>
              </c:strCache>
            </c:strRef>
          </c:tx>
          <c:spPr>
            <a:ln w="28575" cap="rnd">
              <a:solidFill>
                <a:schemeClr val="accent2"/>
              </a:solidFill>
              <a:round/>
            </a:ln>
            <a:effectLst/>
          </c:spPr>
          <c:marker>
            <c:symbol val="none"/>
          </c:marker>
          <c:val>
            <c:numRef>
              <c:f>Working!$J$48:$J$63</c:f>
              <c:numCache>
                <c:formatCode>"$"#,##0.00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9EFD-4EEB-97A4-4742FCC87EDB}"/>
            </c:ext>
          </c:extLst>
        </c:ser>
        <c:dLbls>
          <c:showLegendKey val="0"/>
          <c:showVal val="0"/>
          <c:showCatName val="0"/>
          <c:showSerName val="0"/>
          <c:showPercent val="0"/>
          <c:showBubbleSize val="0"/>
        </c:dLbls>
        <c:marker val="1"/>
        <c:smooth val="0"/>
        <c:axId val="2035334464"/>
        <c:axId val="2035349344"/>
      </c:lineChart>
      <c:catAx>
        <c:axId val="4561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151520"/>
        <c:crosses val="autoZero"/>
        <c:auto val="1"/>
        <c:lblAlgn val="ctr"/>
        <c:lblOffset val="100"/>
        <c:noMultiLvlLbl val="0"/>
      </c:catAx>
      <c:valAx>
        <c:axId val="456151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150560"/>
        <c:crosses val="autoZero"/>
        <c:crossBetween val="between"/>
      </c:valAx>
      <c:valAx>
        <c:axId val="2035349344"/>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334464"/>
        <c:crosses val="max"/>
        <c:crossBetween val="between"/>
      </c:valAx>
      <c:catAx>
        <c:axId val="2035334464"/>
        <c:scaling>
          <c:orientation val="minMax"/>
        </c:scaling>
        <c:delete val="1"/>
        <c:axPos val="b"/>
        <c:majorTickMark val="out"/>
        <c:minorTickMark val="none"/>
        <c:tickLblPos val="nextTo"/>
        <c:crossAx val="20353493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Working!$F$69</c:f>
              <c:strCache>
                <c:ptCount val="1"/>
                <c:pt idx="0">
                  <c:v>Sales</c:v>
                </c:pt>
              </c:strCache>
            </c:strRef>
          </c:tx>
          <c:spPr>
            <a:solidFill>
              <a:schemeClr val="accent1"/>
            </a:solidFill>
            <a:ln>
              <a:noFill/>
            </a:ln>
            <a:effectLst/>
          </c:spPr>
          <c:invertIfNegative val="0"/>
          <c:cat>
            <c:strRef>
              <c:f>Working!$E$70:$E$79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Working!$F$70:$F$79</c:f>
              <c:numCache>
                <c:formatCode>"$"#,##0.00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0DD6-4BF7-847F-61B7C6EEDC82}"/>
            </c:ext>
          </c:extLst>
        </c:ser>
        <c:dLbls>
          <c:showLegendKey val="0"/>
          <c:showVal val="0"/>
          <c:showCatName val="0"/>
          <c:showSerName val="0"/>
          <c:showPercent val="0"/>
          <c:showBubbleSize val="0"/>
        </c:dLbls>
        <c:gapWidth val="219"/>
        <c:overlap val="-27"/>
        <c:axId val="2035340224"/>
        <c:axId val="2035344544"/>
      </c:barChart>
      <c:catAx>
        <c:axId val="203534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344544"/>
        <c:crosses val="autoZero"/>
        <c:auto val="1"/>
        <c:lblAlgn val="ctr"/>
        <c:lblOffset val="100"/>
        <c:noMultiLvlLbl val="0"/>
      </c:catAx>
      <c:valAx>
        <c:axId val="2035344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340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6</xdr:col>
      <xdr:colOff>600075</xdr:colOff>
      <xdr:row>1</xdr:row>
      <xdr:rowOff>142875</xdr:rowOff>
    </xdr:from>
    <xdr:to>
      <xdr:col>9</xdr:col>
      <xdr:colOff>323850</xdr:colOff>
      <xdr:row>7</xdr:row>
      <xdr:rowOff>171450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D040559D-BD09-651D-2051-61FA8F98C52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00775" y="333375"/>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123825</xdr:colOff>
      <xdr:row>1</xdr:row>
      <xdr:rowOff>133350</xdr:rowOff>
    </xdr:from>
    <xdr:to>
      <xdr:col>13</xdr:col>
      <xdr:colOff>9525</xdr:colOff>
      <xdr:row>7</xdr:row>
      <xdr:rowOff>161925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0254325F-10A5-344D-3F1F-1D472BB4CF9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410575" y="323850"/>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9524</xdr:colOff>
      <xdr:row>47</xdr:row>
      <xdr:rowOff>4762</xdr:rowOff>
    </xdr:from>
    <xdr:to>
      <xdr:col>22</xdr:col>
      <xdr:colOff>76199</xdr:colOff>
      <xdr:row>61</xdr:row>
      <xdr:rowOff>80962</xdr:rowOff>
    </xdr:to>
    <xdr:graphicFrame macro="">
      <xdr:nvGraphicFramePr>
        <xdr:cNvPr id="5" name="Chart 4">
          <a:extLst>
            <a:ext uri="{FF2B5EF4-FFF2-40B4-BE49-F238E27FC236}">
              <a16:creationId xmlns:a16="http://schemas.microsoft.com/office/drawing/2014/main" id="{31BE9C31-8A84-782F-B9D9-F01728D78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247650</xdr:colOff>
      <xdr:row>67</xdr:row>
      <xdr:rowOff>185737</xdr:rowOff>
    </xdr:from>
    <xdr:to>
      <xdr:col>14</xdr:col>
      <xdr:colOff>142875</xdr:colOff>
      <xdr:row>82</xdr:row>
      <xdr:rowOff>71437</xdr:rowOff>
    </xdr:to>
    <xdr:graphicFrame macro="">
      <xdr:nvGraphicFramePr>
        <xdr:cNvPr id="6" name="Chart 5">
          <a:extLst>
            <a:ext uri="{FF2B5EF4-FFF2-40B4-BE49-F238E27FC236}">
              <a16:creationId xmlns:a16="http://schemas.microsoft.com/office/drawing/2014/main" id="{40E5F211-4C90-E3F4-1D82-791BE0DF1D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9525</xdr:colOff>
      <xdr:row>63</xdr:row>
      <xdr:rowOff>9526</xdr:rowOff>
    </xdr:from>
    <xdr:to>
      <xdr:col>18</xdr:col>
      <xdr:colOff>542925</xdr:colOff>
      <xdr:row>70</xdr:row>
      <xdr:rowOff>180976</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a16="http://schemas.microsoft.com/office/drawing/2014/main" id="{65036C46-4302-55E2-F3C5-8D0C621625C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182475" y="12011026"/>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447675</xdr:colOff>
      <xdr:row>5</xdr:row>
      <xdr:rowOff>0</xdr:rowOff>
    </xdr:from>
    <xdr:to>
      <xdr:col>9</xdr:col>
      <xdr:colOff>695325</xdr:colOff>
      <xdr:row>9</xdr:row>
      <xdr:rowOff>19050</xdr:rowOff>
    </xdr:to>
    <xdr:sp macro="" textlink="Working!B4">
      <xdr:nvSpPr>
        <xdr:cNvPr id="10" name="Rectangle: Rounded Corners 9">
          <a:extLst>
            <a:ext uri="{FF2B5EF4-FFF2-40B4-BE49-F238E27FC236}">
              <a16:creationId xmlns:a16="http://schemas.microsoft.com/office/drawing/2014/main" id="{AFF5D0CC-2BF0-4E0F-87AD-11C68C8A0EBC}"/>
            </a:ext>
          </a:extLst>
        </xdr:cNvPr>
        <xdr:cNvSpPr/>
      </xdr:nvSpPr>
      <xdr:spPr>
        <a:xfrm>
          <a:off x="4838700" y="952500"/>
          <a:ext cx="2076450" cy="78105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F4D3892-0736-4FDB-8AC9-229A768E5EE4}" type="TxLink">
            <a:rPr lang="en-US" sz="1800" b="1" i="0" u="none" strike="noStrike">
              <a:solidFill>
                <a:srgbClr val="000000"/>
              </a:solidFill>
              <a:latin typeface="Calibri"/>
              <a:ea typeface="+mn-ea"/>
              <a:cs typeface="Calibri"/>
            </a:rPr>
            <a:pPr marL="0" indent="0" algn="ctr"/>
            <a:t>$609,205.60</a:t>
          </a:fld>
          <a:endParaRPr lang="en-US" sz="1800" b="1" i="0" u="none" strike="noStrike">
            <a:solidFill>
              <a:srgbClr val="000000"/>
            </a:solidFill>
            <a:latin typeface="Calibri"/>
            <a:ea typeface="+mn-ea"/>
            <a:cs typeface="Calibri"/>
          </a:endParaRPr>
        </a:p>
      </xdr:txBody>
    </xdr:sp>
    <xdr:clientData/>
  </xdr:twoCellAnchor>
  <xdr:twoCellAnchor>
    <xdr:from>
      <xdr:col>10</xdr:col>
      <xdr:colOff>428625</xdr:colOff>
      <xdr:row>4</xdr:row>
      <xdr:rowOff>180975</xdr:rowOff>
    </xdr:from>
    <xdr:to>
      <xdr:col>13</xdr:col>
      <xdr:colOff>190500</xdr:colOff>
      <xdr:row>9</xdr:row>
      <xdr:rowOff>9525</xdr:rowOff>
    </xdr:to>
    <xdr:sp macro="" textlink="Working!E5">
      <xdr:nvSpPr>
        <xdr:cNvPr id="12" name="Rectangle: Rounded Corners 11">
          <a:extLst>
            <a:ext uri="{FF2B5EF4-FFF2-40B4-BE49-F238E27FC236}">
              <a16:creationId xmlns:a16="http://schemas.microsoft.com/office/drawing/2014/main" id="{0CB4A784-5A11-47BD-B720-9A33946091BB}"/>
            </a:ext>
          </a:extLst>
        </xdr:cNvPr>
        <xdr:cNvSpPr/>
      </xdr:nvSpPr>
      <xdr:spPr>
        <a:xfrm>
          <a:off x="7515225" y="942975"/>
          <a:ext cx="1819275" cy="78105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7F6FEDC-CDB0-4BB0-B424-26FCB2F31BB8}" type="TxLink">
            <a:rPr lang="en-US" sz="1800" b="1" i="0" u="none" strike="noStrike">
              <a:solidFill>
                <a:srgbClr val="000000"/>
              </a:solidFill>
              <a:latin typeface="Calibri"/>
              <a:ea typeface="+mn-ea"/>
              <a:cs typeface="Calibri"/>
            </a:rPr>
            <a:pPr marL="0" indent="0" algn="ctr"/>
            <a:t>20.4%</a:t>
          </a:fld>
          <a:endParaRPr lang="en-US" sz="1800" b="1" i="0" u="none" strike="noStrike">
            <a:solidFill>
              <a:srgbClr val="000000"/>
            </a:solidFill>
            <a:latin typeface="Calibri"/>
            <a:ea typeface="+mn-ea"/>
            <a:cs typeface="Calibri"/>
          </a:endParaRPr>
        </a:p>
      </xdr:txBody>
    </xdr:sp>
    <xdr:clientData/>
  </xdr:twoCellAnchor>
  <xdr:twoCellAnchor>
    <xdr:from>
      <xdr:col>14</xdr:col>
      <xdr:colOff>114300</xdr:colOff>
      <xdr:row>4</xdr:row>
      <xdr:rowOff>180975</xdr:rowOff>
    </xdr:from>
    <xdr:to>
      <xdr:col>16</xdr:col>
      <xdr:colOff>695325</xdr:colOff>
      <xdr:row>9</xdr:row>
      <xdr:rowOff>9525</xdr:rowOff>
    </xdr:to>
    <xdr:sp macro="" textlink="Working!C5">
      <xdr:nvSpPr>
        <xdr:cNvPr id="13" name="Rectangle: Rounded Corners 12">
          <a:extLst>
            <a:ext uri="{FF2B5EF4-FFF2-40B4-BE49-F238E27FC236}">
              <a16:creationId xmlns:a16="http://schemas.microsoft.com/office/drawing/2014/main" id="{938A7B8C-98B0-44B2-A147-B05C17C48A73}"/>
            </a:ext>
          </a:extLst>
        </xdr:cNvPr>
        <xdr:cNvSpPr/>
      </xdr:nvSpPr>
      <xdr:spPr>
        <a:xfrm>
          <a:off x="9867900" y="942975"/>
          <a:ext cx="2047875" cy="78105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DC18E1-2BDD-4475-BEFC-10AE7CBCBB8B}" type="TxLink">
            <a:rPr lang="en-US" sz="1800" b="1" i="0" u="none" strike="noStrike">
              <a:solidFill>
                <a:srgbClr val="000000"/>
              </a:solidFill>
              <a:latin typeface="Calibri"/>
              <a:ea typeface="+mn-ea"/>
              <a:cs typeface="Calibri"/>
            </a:rPr>
            <a:pPr marL="0" indent="0" algn="ctr"/>
            <a:t>$93,439.27</a:t>
          </a:fld>
          <a:endParaRPr lang="en-US" sz="1800" b="1" i="0" u="none" strike="noStrike">
            <a:solidFill>
              <a:srgbClr val="000000"/>
            </a:solidFill>
            <a:latin typeface="Calibri"/>
            <a:ea typeface="+mn-ea"/>
            <a:cs typeface="Calibri"/>
          </a:endParaRPr>
        </a:p>
      </xdr:txBody>
    </xdr:sp>
    <xdr:clientData/>
  </xdr:twoCellAnchor>
  <xdr:twoCellAnchor>
    <xdr:from>
      <xdr:col>17</xdr:col>
      <xdr:colOff>381000</xdr:colOff>
      <xdr:row>4</xdr:row>
      <xdr:rowOff>152400</xdr:rowOff>
    </xdr:from>
    <xdr:to>
      <xdr:col>20</xdr:col>
      <xdr:colOff>771525</xdr:colOff>
      <xdr:row>8</xdr:row>
      <xdr:rowOff>171450</xdr:rowOff>
    </xdr:to>
    <xdr:sp macro="" textlink="Working!C4">
      <xdr:nvSpPr>
        <xdr:cNvPr id="14" name="Rectangle: Rounded Corners 13">
          <a:extLst>
            <a:ext uri="{FF2B5EF4-FFF2-40B4-BE49-F238E27FC236}">
              <a16:creationId xmlns:a16="http://schemas.microsoft.com/office/drawing/2014/main" id="{BF5FD561-6993-4BFE-808F-9E16A044309D}"/>
            </a:ext>
          </a:extLst>
        </xdr:cNvPr>
        <xdr:cNvSpPr/>
      </xdr:nvSpPr>
      <xdr:spPr>
        <a:xfrm>
          <a:off x="12439650" y="914400"/>
          <a:ext cx="2219325" cy="78105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FA72B6E-3476-45A1-B019-6127A85FEA29}" type="TxLink">
            <a:rPr lang="en-US" sz="1800" b="1" i="0" u="none" strike="noStrike">
              <a:solidFill>
                <a:srgbClr val="000000"/>
              </a:solidFill>
              <a:latin typeface="Calibri"/>
              <a:ea typeface="+mn-ea"/>
              <a:cs typeface="Calibri"/>
            </a:rPr>
            <a:pPr marL="0" indent="0" algn="ctr"/>
            <a:t>$81,795.17</a:t>
          </a:fld>
          <a:endParaRPr lang="en-US" sz="1800" b="1" i="0" u="none" strike="noStrike">
            <a:solidFill>
              <a:srgbClr val="000000"/>
            </a:solidFill>
            <a:latin typeface="Calibri"/>
            <a:ea typeface="+mn-ea"/>
            <a:cs typeface="Calibri"/>
          </a:endParaRPr>
        </a:p>
      </xdr:txBody>
    </xdr:sp>
    <xdr:clientData/>
  </xdr:twoCellAnchor>
  <xdr:twoCellAnchor>
    <xdr:from>
      <xdr:col>21</xdr:col>
      <xdr:colOff>571500</xdr:colOff>
      <xdr:row>4</xdr:row>
      <xdr:rowOff>161925</xdr:rowOff>
    </xdr:from>
    <xdr:to>
      <xdr:col>24</xdr:col>
      <xdr:colOff>333375</xdr:colOff>
      <xdr:row>8</xdr:row>
      <xdr:rowOff>180975</xdr:rowOff>
    </xdr:to>
    <xdr:sp macro="" textlink="Working!F5">
      <xdr:nvSpPr>
        <xdr:cNvPr id="15" name="Rectangle: Rounded Corners 14">
          <a:extLst>
            <a:ext uri="{FF2B5EF4-FFF2-40B4-BE49-F238E27FC236}">
              <a16:creationId xmlns:a16="http://schemas.microsoft.com/office/drawing/2014/main" id="{4B397A65-2FFB-4157-B30B-16D9E1A9535F}"/>
            </a:ext>
          </a:extLst>
        </xdr:cNvPr>
        <xdr:cNvSpPr/>
      </xdr:nvSpPr>
      <xdr:spPr>
        <a:xfrm>
          <a:off x="15240000" y="923925"/>
          <a:ext cx="1819275" cy="78105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35B519D-C224-4F9D-9746-04A7EF545003}" type="TxLink">
            <a:rPr lang="en-US" sz="1800" b="1" i="0" u="none" strike="noStrike">
              <a:solidFill>
                <a:srgbClr val="000000"/>
              </a:solidFill>
              <a:latin typeface="Calibri"/>
              <a:ea typeface="+mn-ea"/>
              <a:cs typeface="Calibri"/>
            </a:rPr>
            <a:pPr marL="0" indent="0" algn="ctr"/>
            <a:t>14.2%</a:t>
          </a:fld>
          <a:endParaRPr lang="en-US" sz="1800" b="1" i="0" u="none" strike="noStrike">
            <a:solidFill>
              <a:srgbClr val="000000"/>
            </a:solidFill>
            <a:latin typeface="Calibri"/>
            <a:ea typeface="+mn-ea"/>
            <a:cs typeface="Calibri"/>
          </a:endParaRPr>
        </a:p>
      </xdr:txBody>
    </xdr:sp>
    <xdr:clientData/>
  </xdr:twoCellAnchor>
  <xdr:twoCellAnchor>
    <xdr:from>
      <xdr:col>6</xdr:col>
      <xdr:colOff>581025</xdr:colOff>
      <xdr:row>5</xdr:row>
      <xdr:rowOff>76200</xdr:rowOff>
    </xdr:from>
    <xdr:to>
      <xdr:col>9</xdr:col>
      <xdr:colOff>590550</xdr:colOff>
      <xdr:row>6</xdr:row>
      <xdr:rowOff>114300</xdr:rowOff>
    </xdr:to>
    <xdr:sp macro="" textlink="">
      <xdr:nvSpPr>
        <xdr:cNvPr id="16" name="TextBox 15">
          <a:extLst>
            <a:ext uri="{FF2B5EF4-FFF2-40B4-BE49-F238E27FC236}">
              <a16:creationId xmlns:a16="http://schemas.microsoft.com/office/drawing/2014/main" id="{19C0132B-A525-4EFD-B27C-C9453D59F39D}"/>
            </a:ext>
          </a:extLst>
        </xdr:cNvPr>
        <xdr:cNvSpPr txBox="1"/>
      </xdr:nvSpPr>
      <xdr:spPr>
        <a:xfrm>
          <a:off x="4972050" y="1028700"/>
          <a:ext cx="1838325" cy="2286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Sales</a:t>
          </a:r>
          <a:r>
            <a:rPr lang="en-US" sz="1100" b="1" baseline="0"/>
            <a:t> Last Year</a:t>
          </a:r>
          <a:endParaRPr lang="en-US" sz="1100" b="1"/>
        </a:p>
      </xdr:txBody>
    </xdr:sp>
    <xdr:clientData/>
  </xdr:twoCellAnchor>
  <xdr:twoCellAnchor>
    <xdr:from>
      <xdr:col>10</xdr:col>
      <xdr:colOff>542925</xdr:colOff>
      <xdr:row>5</xdr:row>
      <xdr:rowOff>85725</xdr:rowOff>
    </xdr:from>
    <xdr:to>
      <xdr:col>13</xdr:col>
      <xdr:colOff>66675</xdr:colOff>
      <xdr:row>6</xdr:row>
      <xdr:rowOff>123825</xdr:rowOff>
    </xdr:to>
    <xdr:sp macro="" textlink="">
      <xdr:nvSpPr>
        <xdr:cNvPr id="17" name="TextBox 16">
          <a:extLst>
            <a:ext uri="{FF2B5EF4-FFF2-40B4-BE49-F238E27FC236}">
              <a16:creationId xmlns:a16="http://schemas.microsoft.com/office/drawing/2014/main" id="{62D29B73-401E-4796-9E94-5063AD08F060}"/>
            </a:ext>
          </a:extLst>
        </xdr:cNvPr>
        <xdr:cNvSpPr txBox="1"/>
      </xdr:nvSpPr>
      <xdr:spPr>
        <a:xfrm>
          <a:off x="7629525" y="1038225"/>
          <a:ext cx="1581150" cy="2286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Sales</a:t>
          </a:r>
          <a:r>
            <a:rPr lang="en-US" sz="1100" b="1" baseline="0"/>
            <a:t> Growth vs PY</a:t>
          </a:r>
          <a:endParaRPr lang="en-US" sz="1100" b="1"/>
        </a:p>
      </xdr:txBody>
    </xdr:sp>
    <xdr:clientData/>
  </xdr:twoCellAnchor>
  <xdr:twoCellAnchor>
    <xdr:from>
      <xdr:col>14</xdr:col>
      <xdr:colOff>209550</xdr:colOff>
      <xdr:row>5</xdr:row>
      <xdr:rowOff>57150</xdr:rowOff>
    </xdr:from>
    <xdr:to>
      <xdr:col>16</xdr:col>
      <xdr:colOff>552450</xdr:colOff>
      <xdr:row>6</xdr:row>
      <xdr:rowOff>95250</xdr:rowOff>
    </xdr:to>
    <xdr:sp macro="" textlink="">
      <xdr:nvSpPr>
        <xdr:cNvPr id="18" name="TextBox 17">
          <a:extLst>
            <a:ext uri="{FF2B5EF4-FFF2-40B4-BE49-F238E27FC236}">
              <a16:creationId xmlns:a16="http://schemas.microsoft.com/office/drawing/2014/main" id="{07056E66-C25F-43BF-B2D2-1CC90010C19E}"/>
            </a:ext>
          </a:extLst>
        </xdr:cNvPr>
        <xdr:cNvSpPr txBox="1"/>
      </xdr:nvSpPr>
      <xdr:spPr>
        <a:xfrm>
          <a:off x="9963150" y="1009650"/>
          <a:ext cx="1809750" cy="2286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t>Profit Lastest Year</a:t>
          </a:r>
          <a:endParaRPr lang="en-US" sz="1100" b="1"/>
        </a:p>
      </xdr:txBody>
    </xdr:sp>
    <xdr:clientData/>
  </xdr:twoCellAnchor>
  <xdr:twoCellAnchor>
    <xdr:from>
      <xdr:col>17</xdr:col>
      <xdr:colOff>504825</xdr:colOff>
      <xdr:row>5</xdr:row>
      <xdr:rowOff>66675</xdr:rowOff>
    </xdr:from>
    <xdr:to>
      <xdr:col>20</xdr:col>
      <xdr:colOff>657225</xdr:colOff>
      <xdr:row>6</xdr:row>
      <xdr:rowOff>104775</xdr:rowOff>
    </xdr:to>
    <xdr:sp macro="" textlink="">
      <xdr:nvSpPr>
        <xdr:cNvPr id="22" name="TextBox 21">
          <a:extLst>
            <a:ext uri="{FF2B5EF4-FFF2-40B4-BE49-F238E27FC236}">
              <a16:creationId xmlns:a16="http://schemas.microsoft.com/office/drawing/2014/main" id="{FBCBF754-D8FE-4681-B51A-936874CB48ED}"/>
            </a:ext>
          </a:extLst>
        </xdr:cNvPr>
        <xdr:cNvSpPr txBox="1"/>
      </xdr:nvSpPr>
      <xdr:spPr>
        <a:xfrm>
          <a:off x="12563475" y="1019175"/>
          <a:ext cx="1981200" cy="2286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Profit</a:t>
          </a:r>
          <a:r>
            <a:rPr lang="en-US" sz="1100" b="1" baseline="0"/>
            <a:t> Last Year</a:t>
          </a:r>
          <a:endParaRPr lang="en-US" sz="1100" b="1"/>
        </a:p>
      </xdr:txBody>
    </xdr:sp>
    <xdr:clientData/>
  </xdr:twoCellAnchor>
  <xdr:twoCellAnchor>
    <xdr:from>
      <xdr:col>21</xdr:col>
      <xdr:colOff>685800</xdr:colOff>
      <xdr:row>5</xdr:row>
      <xdr:rowOff>47625</xdr:rowOff>
    </xdr:from>
    <xdr:to>
      <xdr:col>24</xdr:col>
      <xdr:colOff>209550</xdr:colOff>
      <xdr:row>6</xdr:row>
      <xdr:rowOff>85725</xdr:rowOff>
    </xdr:to>
    <xdr:sp macro="" textlink="">
      <xdr:nvSpPr>
        <xdr:cNvPr id="23" name="TextBox 22">
          <a:extLst>
            <a:ext uri="{FF2B5EF4-FFF2-40B4-BE49-F238E27FC236}">
              <a16:creationId xmlns:a16="http://schemas.microsoft.com/office/drawing/2014/main" id="{55539846-7B05-4CFD-874E-569D230559EC}"/>
            </a:ext>
          </a:extLst>
        </xdr:cNvPr>
        <xdr:cNvSpPr txBox="1"/>
      </xdr:nvSpPr>
      <xdr:spPr>
        <a:xfrm>
          <a:off x="15354300" y="1000125"/>
          <a:ext cx="1581150" cy="2286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Profit</a:t>
          </a:r>
          <a:r>
            <a:rPr lang="en-US" sz="1100" b="1" baseline="0"/>
            <a:t> Growth vs PY</a:t>
          </a:r>
          <a:endParaRPr lang="en-US" sz="1100" b="1"/>
        </a:p>
      </xdr:txBody>
    </xdr:sp>
    <xdr:clientData/>
  </xdr:twoCellAnchor>
  <xdr:twoCellAnchor>
    <xdr:from>
      <xdr:col>0</xdr:col>
      <xdr:colOff>123825</xdr:colOff>
      <xdr:row>6</xdr:row>
      <xdr:rowOff>76199</xdr:rowOff>
    </xdr:from>
    <xdr:to>
      <xdr:col>3</xdr:col>
      <xdr:colOff>342900</xdr:colOff>
      <xdr:row>14</xdr:row>
      <xdr:rowOff>66674</xdr:rowOff>
    </xdr:to>
    <xdr:sp macro="" textlink="">
      <xdr:nvSpPr>
        <xdr:cNvPr id="24" name="Rectangle: Rounded Corners 23">
          <a:extLst>
            <a:ext uri="{FF2B5EF4-FFF2-40B4-BE49-F238E27FC236}">
              <a16:creationId xmlns:a16="http://schemas.microsoft.com/office/drawing/2014/main" id="{164F297E-DB5B-5772-776A-6432F1C11CB0}"/>
            </a:ext>
          </a:extLst>
        </xdr:cNvPr>
        <xdr:cNvSpPr/>
      </xdr:nvSpPr>
      <xdr:spPr>
        <a:xfrm>
          <a:off x="123825" y="1219199"/>
          <a:ext cx="2047875" cy="15144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i="0" u="none" strike="noStrike">
              <a:solidFill>
                <a:sysClr val="windowText" lastClr="000000"/>
              </a:solidFill>
              <a:effectLst/>
              <a:latin typeface="+mn-lt"/>
              <a:ea typeface="+mn-ea"/>
              <a:cs typeface="+mn-cs"/>
            </a:rPr>
            <a:t>SALES</a:t>
          </a:r>
          <a:r>
            <a:rPr lang="en-US" sz="2400" b="0" i="0" u="none" strike="noStrike">
              <a:solidFill>
                <a:sysClr val="windowText" lastClr="000000"/>
              </a:solidFill>
              <a:effectLst/>
              <a:latin typeface="+mn-lt"/>
              <a:ea typeface="+mn-ea"/>
              <a:cs typeface="+mn-cs"/>
            </a:rPr>
            <a:t> </a:t>
          </a:r>
          <a:r>
            <a:rPr lang="en-US" sz="2400" b="1" i="0" u="none" strike="noStrike">
              <a:solidFill>
                <a:sysClr val="windowText" lastClr="000000"/>
              </a:solidFill>
              <a:effectLst/>
              <a:latin typeface="+mn-lt"/>
              <a:ea typeface="+mn-ea"/>
              <a:cs typeface="+mn-cs"/>
            </a:rPr>
            <a:t>AND</a:t>
          </a:r>
          <a:r>
            <a:rPr lang="en-US" sz="2400" b="0" i="0" u="none" strike="noStrike">
              <a:solidFill>
                <a:sysClr val="windowText" lastClr="000000"/>
              </a:solidFill>
              <a:effectLst/>
              <a:latin typeface="+mn-lt"/>
              <a:ea typeface="+mn-ea"/>
              <a:cs typeface="+mn-cs"/>
            </a:rPr>
            <a:t> </a:t>
          </a:r>
          <a:r>
            <a:rPr lang="en-US" sz="2400" b="1" i="0" u="none" strike="noStrike">
              <a:solidFill>
                <a:sysClr val="windowText" lastClr="000000"/>
              </a:solidFill>
              <a:effectLst/>
              <a:latin typeface="+mn-lt"/>
              <a:ea typeface="+mn-ea"/>
              <a:cs typeface="+mn-cs"/>
            </a:rPr>
            <a:t>PROFIT</a:t>
          </a:r>
          <a:r>
            <a:rPr lang="en-US" sz="2400">
              <a:solidFill>
                <a:sysClr val="windowText" lastClr="000000"/>
              </a:solidFill>
            </a:rPr>
            <a:t> </a:t>
          </a:r>
        </a:p>
      </xdr:txBody>
    </xdr:sp>
    <xdr:clientData/>
  </xdr:twoCellAnchor>
  <xdr:twoCellAnchor>
    <xdr:from>
      <xdr:col>3</xdr:col>
      <xdr:colOff>504826</xdr:colOff>
      <xdr:row>24</xdr:row>
      <xdr:rowOff>161925</xdr:rowOff>
    </xdr:from>
    <xdr:to>
      <xdr:col>13</xdr:col>
      <xdr:colOff>561976</xdr:colOff>
      <xdr:row>39</xdr:row>
      <xdr:rowOff>47625</xdr:rowOff>
    </xdr:to>
    <xdr:graphicFrame macro="">
      <xdr:nvGraphicFramePr>
        <xdr:cNvPr id="26" name="Chart 25">
          <a:extLst>
            <a:ext uri="{FF2B5EF4-FFF2-40B4-BE49-F238E27FC236}">
              <a16:creationId xmlns:a16="http://schemas.microsoft.com/office/drawing/2014/main" id="{A3384EDE-04B8-43FE-96F2-90A48FBB7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371475</xdr:colOff>
      <xdr:row>24</xdr:row>
      <xdr:rowOff>161925</xdr:rowOff>
    </xdr:from>
    <xdr:to>
      <xdr:col>24</xdr:col>
      <xdr:colOff>266700</xdr:colOff>
      <xdr:row>39</xdr:row>
      <xdr:rowOff>47625</xdr:rowOff>
    </xdr:to>
    <xdr:graphicFrame macro="">
      <xdr:nvGraphicFramePr>
        <xdr:cNvPr id="27" name="Chart 26">
          <a:extLst>
            <a:ext uri="{FF2B5EF4-FFF2-40B4-BE49-F238E27FC236}">
              <a16:creationId xmlns:a16="http://schemas.microsoft.com/office/drawing/2014/main" id="{BEAA6A5F-0485-4446-8537-16F0315F2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9525</xdr:colOff>
      <xdr:row>5</xdr:row>
      <xdr:rowOff>0</xdr:rowOff>
    </xdr:from>
    <xdr:to>
      <xdr:col>5</xdr:col>
      <xdr:colOff>962025</xdr:colOff>
      <xdr:row>9</xdr:row>
      <xdr:rowOff>19050</xdr:rowOff>
    </xdr:to>
    <xdr:sp macro="" textlink="Working!B5">
      <xdr:nvSpPr>
        <xdr:cNvPr id="28" name="Rectangle: Rounded Corners 27">
          <a:extLst>
            <a:ext uri="{FF2B5EF4-FFF2-40B4-BE49-F238E27FC236}">
              <a16:creationId xmlns:a16="http://schemas.microsoft.com/office/drawing/2014/main" id="{CB4972FB-F5DB-4B97-BF45-F7F75F656F32}"/>
            </a:ext>
          </a:extLst>
        </xdr:cNvPr>
        <xdr:cNvSpPr/>
      </xdr:nvSpPr>
      <xdr:spPr>
        <a:xfrm>
          <a:off x="2447925" y="952500"/>
          <a:ext cx="1819275" cy="78105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67751E2-F604-4E4D-B7CE-EFD39704927D}" type="TxLink">
            <a:rPr lang="en-US" sz="1800" b="1" i="0" u="none" strike="noStrike">
              <a:solidFill>
                <a:srgbClr val="000000"/>
              </a:solidFill>
              <a:latin typeface="Calibri"/>
              <a:ea typeface="+mn-ea"/>
              <a:cs typeface="Calibri"/>
            </a:rPr>
            <a:pPr marL="0" indent="0" algn="ctr"/>
            <a:t>$733,215.26</a:t>
          </a:fld>
          <a:endParaRPr lang="en-US" sz="1800" b="1" i="0" u="none" strike="noStrike">
            <a:solidFill>
              <a:srgbClr val="000000"/>
            </a:solidFill>
            <a:latin typeface="Calibri"/>
            <a:ea typeface="+mn-ea"/>
            <a:cs typeface="Calibri"/>
          </a:endParaRPr>
        </a:p>
      </xdr:txBody>
    </xdr:sp>
    <xdr:clientData/>
  </xdr:twoCellAnchor>
  <xdr:twoCellAnchor>
    <xdr:from>
      <xdr:col>4</xdr:col>
      <xdr:colOff>104776</xdr:colOff>
      <xdr:row>5</xdr:row>
      <xdr:rowOff>76200</xdr:rowOff>
    </xdr:from>
    <xdr:to>
      <xdr:col>5</xdr:col>
      <xdr:colOff>914401</xdr:colOff>
      <xdr:row>6</xdr:row>
      <xdr:rowOff>152400</xdr:rowOff>
    </xdr:to>
    <xdr:sp macro="" textlink="">
      <xdr:nvSpPr>
        <xdr:cNvPr id="29" name="TextBox 28">
          <a:extLst>
            <a:ext uri="{FF2B5EF4-FFF2-40B4-BE49-F238E27FC236}">
              <a16:creationId xmlns:a16="http://schemas.microsoft.com/office/drawing/2014/main" id="{9893DE60-0182-4203-828F-F572E6E8971D}"/>
            </a:ext>
          </a:extLst>
        </xdr:cNvPr>
        <xdr:cNvSpPr txBox="1"/>
      </xdr:nvSpPr>
      <xdr:spPr>
        <a:xfrm>
          <a:off x="2543176" y="1028700"/>
          <a:ext cx="1676400" cy="2667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Sales</a:t>
          </a:r>
          <a:r>
            <a:rPr lang="en-US" sz="1100" b="1" baseline="0"/>
            <a:t> Latest Year</a:t>
          </a:r>
          <a:endParaRPr lang="en-US" sz="1100" b="1"/>
        </a:p>
      </xdr:txBody>
    </xdr:sp>
    <xdr:clientData/>
  </xdr:twoCellAnchor>
  <xdr:twoCellAnchor editAs="oneCell">
    <xdr:from>
      <xdr:col>0</xdr:col>
      <xdr:colOff>219075</xdr:colOff>
      <xdr:row>15</xdr:row>
      <xdr:rowOff>47625</xdr:rowOff>
    </xdr:from>
    <xdr:to>
      <xdr:col>3</xdr:col>
      <xdr:colOff>219075</xdr:colOff>
      <xdr:row>21</xdr:row>
      <xdr:rowOff>76200</xdr:rowOff>
    </xdr:to>
    <mc:AlternateContent xmlns:mc="http://schemas.openxmlformats.org/markup-compatibility/2006" xmlns:a14="http://schemas.microsoft.com/office/drawing/2010/main">
      <mc:Choice Requires="a14">
        <xdr:graphicFrame macro="">
          <xdr:nvGraphicFramePr>
            <xdr:cNvPr id="30" name="Category 1">
              <a:extLst>
                <a:ext uri="{FF2B5EF4-FFF2-40B4-BE49-F238E27FC236}">
                  <a16:creationId xmlns:a16="http://schemas.microsoft.com/office/drawing/2014/main" id="{BBEB47F9-C631-4015-9A1D-CAE7E69E109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19075" y="2952750"/>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257175</xdr:colOff>
      <xdr:row>22</xdr:row>
      <xdr:rowOff>57150</xdr:rowOff>
    </xdr:from>
    <xdr:to>
      <xdr:col>3</xdr:col>
      <xdr:colOff>257175</xdr:colOff>
      <xdr:row>28</xdr:row>
      <xdr:rowOff>66675</xdr:rowOff>
    </xdr:to>
    <mc:AlternateContent xmlns:mc="http://schemas.openxmlformats.org/markup-compatibility/2006" xmlns:a14="http://schemas.microsoft.com/office/drawing/2010/main">
      <mc:Choice Requires="a14">
        <xdr:graphicFrame macro="">
          <xdr:nvGraphicFramePr>
            <xdr:cNvPr id="31" name="Segment 1">
              <a:extLst>
                <a:ext uri="{FF2B5EF4-FFF2-40B4-BE49-F238E27FC236}">
                  <a16:creationId xmlns:a16="http://schemas.microsoft.com/office/drawing/2014/main" id="{2F680C37-F213-4F75-96AD-E4117459E75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57175" y="4295775"/>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266700</xdr:colOff>
      <xdr:row>29</xdr:row>
      <xdr:rowOff>66675</xdr:rowOff>
    </xdr:from>
    <xdr:to>
      <xdr:col>3</xdr:col>
      <xdr:colOff>266700</xdr:colOff>
      <xdr:row>37</xdr:row>
      <xdr:rowOff>47625</xdr:rowOff>
    </xdr:to>
    <mc:AlternateContent xmlns:mc="http://schemas.openxmlformats.org/markup-compatibility/2006" xmlns:a14="http://schemas.microsoft.com/office/drawing/2010/main">
      <mc:Choice Requires="a14">
        <xdr:graphicFrame macro="">
          <xdr:nvGraphicFramePr>
            <xdr:cNvPr id="32" name="Ship Mode 1">
              <a:extLst>
                <a:ext uri="{FF2B5EF4-FFF2-40B4-BE49-F238E27FC236}">
                  <a16:creationId xmlns:a16="http://schemas.microsoft.com/office/drawing/2014/main" id="{C40BD99A-A1A6-4332-8B4C-65622A88089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266700" y="5657850"/>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i" refreshedDate="45109.311157986114" createdVersion="8" refreshedVersion="8" minRefreshableVersion="3" recordCount="9994" xr:uid="{9603096C-7843-4430-87EF-FBCC234762D3}">
  <cacheSource type="worksheet">
    <worksheetSource ref="A1:U9995" sheet="Source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9977993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2039C5-43C9-484F-ACDA-2EDA24A5677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0:G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123"/>
    </i>
    <i>
      <x v="438"/>
    </i>
    <i>
      <x v="233"/>
    </i>
    <i>
      <x v="215"/>
    </i>
    <i>
      <x v="330"/>
    </i>
    <i>
      <x v="94"/>
    </i>
    <i>
      <x v="390"/>
    </i>
  </rowItems>
  <colFields count="1">
    <field x="23"/>
  </colFields>
  <colItems count="2">
    <i>
      <x v="3"/>
    </i>
    <i>
      <x v="4"/>
    </i>
  </colItems>
  <dataFields count="1">
    <dataField name="Sum of Profit" fld="20" baseField="0" baseItem="0" numFmtId="165"/>
  </dataFields>
  <formats count="1">
    <format dxfId="0">
      <pivotArea outline="0" collapsedLevelsAreSubtotals="1" fieldPosition="0"/>
    </format>
  </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327AF8-66AC-453F-A2AE-FEBF2BA84D6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69:C79" firstHeaderRow="0"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10">
    <i>
      <x v="3"/>
    </i>
    <i>
      <x v="30"/>
    </i>
    <i>
      <x v="41"/>
    </i>
    <i>
      <x v="45"/>
    </i>
    <i>
      <x v="36"/>
    </i>
    <i>
      <x v="8"/>
    </i>
    <i>
      <x v="11"/>
    </i>
    <i>
      <x v="33"/>
    </i>
    <i>
      <x v="20"/>
    </i>
    <i>
      <x v="44"/>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475B35-090F-4965-BCBD-5329D9177A9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A9EDC2-ACA7-4594-88FD-4199367F2CB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0:C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6"/>
    </i>
    <i>
      <x/>
    </i>
    <i>
      <x v="13"/>
    </i>
    <i>
      <x v="12"/>
    </i>
    <i>
      <x v="3"/>
    </i>
    <i>
      <x v="14"/>
    </i>
    <i>
      <x v="5"/>
    </i>
    <i>
      <x v="1"/>
    </i>
    <i>
      <x v="9"/>
    </i>
    <i>
      <x v="2"/>
    </i>
  </rowItems>
  <colFields count="1">
    <field x="23"/>
  </colFields>
  <colItems count="2">
    <i>
      <x v="3"/>
    </i>
    <i>
      <x v="4"/>
    </i>
  </colItems>
  <dataFields count="1">
    <dataField name="Sum of Profit" fld="20" baseField="0" baseItem="0"/>
  </dataFields>
  <formats count="3">
    <format dxfId="4">
      <pivotArea outline="0" collapsedLevelsAreSubtotals="1" fieldPosition="0"/>
    </format>
    <format dxfId="3">
      <pivotArea collapsedLevelsAreSubtotals="1" fieldPosition="0">
        <references count="1">
          <reference field="15" count="10">
            <x v="0"/>
            <x v="1"/>
            <x v="2"/>
            <x v="3"/>
            <x v="5"/>
            <x v="6"/>
            <x v="9"/>
            <x v="12"/>
            <x v="13"/>
            <x v="14"/>
          </reference>
        </references>
      </pivotArea>
    </format>
    <format dxfId="2">
      <pivotArea grandRow="1" outline="0" collapsedLevelsAreSubtotals="1" fieldPosition="0"/>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49D3FA-E459-4F0D-8087-6F306CB5D94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7:D6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8D69C6-B408-4602-BF9D-8D87460CCAB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165"/>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1E0AE2-4F44-46F9-B59C-988A46D48C9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165"/>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A2FBF4C-DADD-49FA-8408-CE0F6905388C}" sourceName="Category">
  <pivotTables>
    <pivotTable tabId="2" name="PivotTable1"/>
    <pivotTable tabId="2" name="PivotTable2"/>
    <pivotTable tabId="2" name="PivotTable3"/>
    <pivotTable tabId="2" name="PivotTable5"/>
    <pivotTable tabId="2" name="PivotTable4"/>
    <pivotTable tabId="2" name="PivotTable6"/>
    <pivotTable tabId="2" name="PivotTable7"/>
  </pivotTables>
  <data>
    <tabular pivotCacheId="199779930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0D95EFD-9D78-493F-8C18-56EBAD748CEF}" sourceName="Segment">
  <pivotTables>
    <pivotTable tabId="2" name="PivotTable1"/>
    <pivotTable tabId="2" name="PivotTable5"/>
    <pivotTable tabId="2" name="PivotTable4"/>
    <pivotTable tabId="2" name="PivotTable3"/>
    <pivotTable tabId="2" name="PivotTable2"/>
    <pivotTable tabId="2" name="PivotTable6"/>
    <pivotTable tabId="2" name="PivotTable7"/>
  </pivotTables>
  <data>
    <tabular pivotCacheId="199779930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D211A96-6869-4D69-B573-13916CB5C6E0}" sourceName="Ship Mode">
  <pivotTables>
    <pivotTable tabId="2" name="PivotTable6"/>
    <pivotTable tabId="2" name="PivotTable7"/>
  </pivotTables>
  <data>
    <tabular pivotCacheId="199779930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B3A92EE-3884-45B1-8F51-2CBE867EFE72}" cache="Slicer_Category" caption="Category" rowHeight="241300"/>
  <slicer name="Segment" xr10:uid="{857EDCDE-FD6A-4EDC-BF8B-38CF5EF84739}" cache="Slicer_Segment" caption="Segment" rowHeight="241300"/>
  <slicer name="Ship Mode" xr10:uid="{A182AD5F-F474-48BB-BDDD-2C5C0B5E146E}"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204073D-DF63-4A84-83DF-7CA0BF5BB14B}" cache="Slicer_Category" caption="Category" rowHeight="241300"/>
  <slicer name="Segment 1" xr10:uid="{ADF0DAC6-CE2F-445F-9428-097F1846944F}" cache="Slicer_Segment" caption="Segment" rowHeight="241300"/>
  <slicer name="Ship Mode 1" xr10:uid="{DD43255C-7E62-406A-96F8-DCAC24F44A4D}" cache="Slicer_Ship_Mode" caption="Ship Mod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abSelected="1" workbookViewId="0">
      <selection sqref="A1:U9995"/>
    </sheetView>
  </sheetViews>
  <sheetFormatPr defaultRowHeight="15" x14ac:dyDescent="0.25"/>
  <cols>
    <col min="3" max="4" width="10.7109375" bestFit="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x14ac:dyDescent="0.25">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x14ac:dyDescent="0.25">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x14ac:dyDescent="0.25">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x14ac:dyDescent="0.25">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x14ac:dyDescent="0.25">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25">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x14ac:dyDescent="0.25">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x14ac:dyDescent="0.25">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25">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x14ac:dyDescent="0.25">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x14ac:dyDescent="0.25">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25">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x14ac:dyDescent="0.25">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25">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x14ac:dyDescent="0.25">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25">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x14ac:dyDescent="0.25">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25">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25">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x14ac:dyDescent="0.25">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x14ac:dyDescent="0.25">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x14ac:dyDescent="0.25">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25">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x14ac:dyDescent="0.25">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x14ac:dyDescent="0.25">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25">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x14ac:dyDescent="0.25">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x14ac:dyDescent="0.25">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x14ac:dyDescent="0.25">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x14ac:dyDescent="0.25">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25">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25">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x14ac:dyDescent="0.25">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x14ac:dyDescent="0.25">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x14ac:dyDescent="0.25">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x14ac:dyDescent="0.25">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x14ac:dyDescent="0.25">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x14ac:dyDescent="0.25">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x14ac:dyDescent="0.25">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x14ac:dyDescent="0.25">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x14ac:dyDescent="0.25">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x14ac:dyDescent="0.25">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25">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x14ac:dyDescent="0.25">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x14ac:dyDescent="0.25">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x14ac:dyDescent="0.25">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x14ac:dyDescent="0.25">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x14ac:dyDescent="0.25">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x14ac:dyDescent="0.25">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x14ac:dyDescent="0.25">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x14ac:dyDescent="0.25">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x14ac:dyDescent="0.25">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25">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x14ac:dyDescent="0.25">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x14ac:dyDescent="0.25">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25">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x14ac:dyDescent="0.25">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25">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x14ac:dyDescent="0.25">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25">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25">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x14ac:dyDescent="0.25">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25">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x14ac:dyDescent="0.25">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25">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x14ac:dyDescent="0.25">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25">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25">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x14ac:dyDescent="0.25">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25">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x14ac:dyDescent="0.25">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x14ac:dyDescent="0.25">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x14ac:dyDescent="0.25">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x14ac:dyDescent="0.25">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x14ac:dyDescent="0.25">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x14ac:dyDescent="0.25">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x14ac:dyDescent="0.25">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x14ac:dyDescent="0.25">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x14ac:dyDescent="0.25">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x14ac:dyDescent="0.25">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x14ac:dyDescent="0.25">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25">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x14ac:dyDescent="0.25">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25">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x14ac:dyDescent="0.25">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x14ac:dyDescent="0.25">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25">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x14ac:dyDescent="0.25">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x14ac:dyDescent="0.25">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25">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x14ac:dyDescent="0.25">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x14ac:dyDescent="0.25">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x14ac:dyDescent="0.25">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x14ac:dyDescent="0.25">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x14ac:dyDescent="0.25">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x14ac:dyDescent="0.25">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x14ac:dyDescent="0.25">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25">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25">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x14ac:dyDescent="0.25">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x14ac:dyDescent="0.25">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x14ac:dyDescent="0.25">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x14ac:dyDescent="0.25">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x14ac:dyDescent="0.25">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25">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x14ac:dyDescent="0.25">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25">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25">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25">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x14ac:dyDescent="0.25">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x14ac:dyDescent="0.25">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x14ac:dyDescent="0.25">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x14ac:dyDescent="0.25">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25">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x14ac:dyDescent="0.25">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x14ac:dyDescent="0.25">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25">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x14ac:dyDescent="0.25">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25">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x14ac:dyDescent="0.25">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25">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x14ac:dyDescent="0.25">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x14ac:dyDescent="0.25">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x14ac:dyDescent="0.25">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25">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x14ac:dyDescent="0.25">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25">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25">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x14ac:dyDescent="0.25">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25">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25">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25">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x14ac:dyDescent="0.25">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x14ac:dyDescent="0.25">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x14ac:dyDescent="0.25">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x14ac:dyDescent="0.25">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x14ac:dyDescent="0.25">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x14ac:dyDescent="0.25">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x14ac:dyDescent="0.25">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x14ac:dyDescent="0.25">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x14ac:dyDescent="0.25">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x14ac:dyDescent="0.25">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x14ac:dyDescent="0.25">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x14ac:dyDescent="0.25">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25">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x14ac:dyDescent="0.25">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x14ac:dyDescent="0.25">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x14ac:dyDescent="0.25">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x14ac:dyDescent="0.25">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25">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x14ac:dyDescent="0.25">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x14ac:dyDescent="0.25">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x14ac:dyDescent="0.25">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x14ac:dyDescent="0.25">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25">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x14ac:dyDescent="0.25">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x14ac:dyDescent="0.25">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x14ac:dyDescent="0.25">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x14ac:dyDescent="0.25">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25">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x14ac:dyDescent="0.25">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25">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25">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25">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x14ac:dyDescent="0.25">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x14ac:dyDescent="0.25">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x14ac:dyDescent="0.25">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x14ac:dyDescent="0.25">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x14ac:dyDescent="0.25">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x14ac:dyDescent="0.25">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x14ac:dyDescent="0.25">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x14ac:dyDescent="0.25">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x14ac:dyDescent="0.25">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25">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x14ac:dyDescent="0.25">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x14ac:dyDescent="0.25">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x14ac:dyDescent="0.25">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x14ac:dyDescent="0.25">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25">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x14ac:dyDescent="0.25">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x14ac:dyDescent="0.25">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x14ac:dyDescent="0.25">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x14ac:dyDescent="0.25">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x14ac:dyDescent="0.25">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x14ac:dyDescent="0.25">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x14ac:dyDescent="0.25">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25">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25">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x14ac:dyDescent="0.25">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x14ac:dyDescent="0.25">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x14ac:dyDescent="0.25">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x14ac:dyDescent="0.25">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x14ac:dyDescent="0.25">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x14ac:dyDescent="0.25">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x14ac:dyDescent="0.25">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x14ac:dyDescent="0.25">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x14ac:dyDescent="0.25">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x14ac:dyDescent="0.25">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25">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x14ac:dyDescent="0.25">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25">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25">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25">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x14ac:dyDescent="0.25">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25">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x14ac:dyDescent="0.25">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25">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x14ac:dyDescent="0.25">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x14ac:dyDescent="0.25">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x14ac:dyDescent="0.25">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x14ac:dyDescent="0.25">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25">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25">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x14ac:dyDescent="0.25">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x14ac:dyDescent="0.25">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x14ac:dyDescent="0.25">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25">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x14ac:dyDescent="0.25">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x14ac:dyDescent="0.25">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25">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x14ac:dyDescent="0.25">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x14ac:dyDescent="0.25">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x14ac:dyDescent="0.25">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x14ac:dyDescent="0.25">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x14ac:dyDescent="0.25">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25">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25">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x14ac:dyDescent="0.25">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x14ac:dyDescent="0.25">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x14ac:dyDescent="0.25">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x14ac:dyDescent="0.25">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25">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x14ac:dyDescent="0.25">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x14ac:dyDescent="0.25">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x14ac:dyDescent="0.25">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25">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x14ac:dyDescent="0.25">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x14ac:dyDescent="0.25">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x14ac:dyDescent="0.25">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x14ac:dyDescent="0.25">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25">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x14ac:dyDescent="0.25">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x14ac:dyDescent="0.25">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25">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x14ac:dyDescent="0.25">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x14ac:dyDescent="0.25">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25">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x14ac:dyDescent="0.25">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x14ac:dyDescent="0.25">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x14ac:dyDescent="0.25">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x14ac:dyDescent="0.25">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x14ac:dyDescent="0.25">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25">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x14ac:dyDescent="0.25">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25">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25">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25">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x14ac:dyDescent="0.25">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x14ac:dyDescent="0.25">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x14ac:dyDescent="0.25">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x14ac:dyDescent="0.25">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x14ac:dyDescent="0.25">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x14ac:dyDescent="0.25">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x14ac:dyDescent="0.25">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x14ac:dyDescent="0.25">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x14ac:dyDescent="0.25">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25">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x14ac:dyDescent="0.25">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x14ac:dyDescent="0.25">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25">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x14ac:dyDescent="0.25">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x14ac:dyDescent="0.25">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x14ac:dyDescent="0.25">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x14ac:dyDescent="0.25">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x14ac:dyDescent="0.25">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x14ac:dyDescent="0.25">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x14ac:dyDescent="0.25">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25">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x14ac:dyDescent="0.25">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x14ac:dyDescent="0.25">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x14ac:dyDescent="0.25">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x14ac:dyDescent="0.25">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x14ac:dyDescent="0.25">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x14ac:dyDescent="0.25">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25">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25">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x14ac:dyDescent="0.25">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x14ac:dyDescent="0.25">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25">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x14ac:dyDescent="0.25">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x14ac:dyDescent="0.25">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25">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x14ac:dyDescent="0.25">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x14ac:dyDescent="0.25">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x14ac:dyDescent="0.25">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x14ac:dyDescent="0.25">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25">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25">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x14ac:dyDescent="0.25">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x14ac:dyDescent="0.25">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x14ac:dyDescent="0.25">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25">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25">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25">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x14ac:dyDescent="0.25">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x14ac:dyDescent="0.25">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x14ac:dyDescent="0.25">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25">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x14ac:dyDescent="0.25">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x14ac:dyDescent="0.25">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25">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x14ac:dyDescent="0.25">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x14ac:dyDescent="0.25">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25">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x14ac:dyDescent="0.25">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x14ac:dyDescent="0.25">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25">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x14ac:dyDescent="0.25">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25">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x14ac:dyDescent="0.25">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x14ac:dyDescent="0.25">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25">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x14ac:dyDescent="0.25">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x14ac:dyDescent="0.25">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x14ac:dyDescent="0.25">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x14ac:dyDescent="0.25">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x14ac:dyDescent="0.25">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25">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x14ac:dyDescent="0.25">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25">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25">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x14ac:dyDescent="0.25">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x14ac:dyDescent="0.25">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x14ac:dyDescent="0.25">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x14ac:dyDescent="0.25">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25">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x14ac:dyDescent="0.25">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x14ac:dyDescent="0.25">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x14ac:dyDescent="0.25">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x14ac:dyDescent="0.25">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25">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25">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x14ac:dyDescent="0.25">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25">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x14ac:dyDescent="0.25">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25">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25">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25">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25">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x14ac:dyDescent="0.25">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25">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x14ac:dyDescent="0.25">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x14ac:dyDescent="0.25">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x14ac:dyDescent="0.25">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x14ac:dyDescent="0.25">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x14ac:dyDescent="0.25">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x14ac:dyDescent="0.25">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25">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25">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x14ac:dyDescent="0.25">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25">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25">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x14ac:dyDescent="0.25">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x14ac:dyDescent="0.25">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x14ac:dyDescent="0.25">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x14ac:dyDescent="0.25">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x14ac:dyDescent="0.25">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x14ac:dyDescent="0.25">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x14ac:dyDescent="0.25">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x14ac:dyDescent="0.25">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25">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x14ac:dyDescent="0.25">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x14ac:dyDescent="0.25">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25">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25">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x14ac:dyDescent="0.25">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25">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x14ac:dyDescent="0.25">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x14ac:dyDescent="0.25">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x14ac:dyDescent="0.25">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x14ac:dyDescent="0.25">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x14ac:dyDescent="0.25">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25">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x14ac:dyDescent="0.25">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x14ac:dyDescent="0.25">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x14ac:dyDescent="0.25">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25">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25">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x14ac:dyDescent="0.25">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x14ac:dyDescent="0.25">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25">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x14ac:dyDescent="0.25">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x14ac:dyDescent="0.25">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x14ac:dyDescent="0.25">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x14ac:dyDescent="0.25">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x14ac:dyDescent="0.25">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x14ac:dyDescent="0.25">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x14ac:dyDescent="0.25">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x14ac:dyDescent="0.25">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x14ac:dyDescent="0.25">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x14ac:dyDescent="0.25">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x14ac:dyDescent="0.25">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x14ac:dyDescent="0.25">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25">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x14ac:dyDescent="0.25">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25">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x14ac:dyDescent="0.25">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x14ac:dyDescent="0.25">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x14ac:dyDescent="0.25">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x14ac:dyDescent="0.25">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x14ac:dyDescent="0.25">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x14ac:dyDescent="0.25">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25">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x14ac:dyDescent="0.25">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x14ac:dyDescent="0.25">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x14ac:dyDescent="0.25">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x14ac:dyDescent="0.25">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x14ac:dyDescent="0.25">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x14ac:dyDescent="0.25">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25">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x14ac:dyDescent="0.25">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x14ac:dyDescent="0.25">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25">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x14ac:dyDescent="0.25">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x14ac:dyDescent="0.25">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x14ac:dyDescent="0.25">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25">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x14ac:dyDescent="0.25">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25">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x14ac:dyDescent="0.25">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x14ac:dyDescent="0.25">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x14ac:dyDescent="0.25">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x14ac:dyDescent="0.25">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x14ac:dyDescent="0.25">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x14ac:dyDescent="0.25">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x14ac:dyDescent="0.25">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25">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x14ac:dyDescent="0.25">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25">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x14ac:dyDescent="0.25">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25">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x14ac:dyDescent="0.25">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x14ac:dyDescent="0.25">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x14ac:dyDescent="0.25">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x14ac:dyDescent="0.25">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x14ac:dyDescent="0.25">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x14ac:dyDescent="0.25">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25">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x14ac:dyDescent="0.25">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x14ac:dyDescent="0.25">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x14ac:dyDescent="0.25">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x14ac:dyDescent="0.25">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x14ac:dyDescent="0.25">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x14ac:dyDescent="0.25">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x14ac:dyDescent="0.25">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x14ac:dyDescent="0.25">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x14ac:dyDescent="0.25">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25">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25">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25">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x14ac:dyDescent="0.25">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x14ac:dyDescent="0.25">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x14ac:dyDescent="0.25">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x14ac:dyDescent="0.25">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x14ac:dyDescent="0.25">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x14ac:dyDescent="0.25">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x14ac:dyDescent="0.25">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x14ac:dyDescent="0.25">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x14ac:dyDescent="0.25">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x14ac:dyDescent="0.25">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x14ac:dyDescent="0.25">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25">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25">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x14ac:dyDescent="0.25">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x14ac:dyDescent="0.25">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x14ac:dyDescent="0.25">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x14ac:dyDescent="0.25">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x14ac:dyDescent="0.25">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x14ac:dyDescent="0.25">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25">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x14ac:dyDescent="0.25">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25">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25">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x14ac:dyDescent="0.25">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x14ac:dyDescent="0.25">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x14ac:dyDescent="0.25">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x14ac:dyDescent="0.25">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x14ac:dyDescent="0.25">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x14ac:dyDescent="0.25">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x14ac:dyDescent="0.25">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x14ac:dyDescent="0.25">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x14ac:dyDescent="0.25">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x14ac:dyDescent="0.25">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x14ac:dyDescent="0.25">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x14ac:dyDescent="0.25">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25">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x14ac:dyDescent="0.25">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25">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x14ac:dyDescent="0.25">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25">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x14ac:dyDescent="0.25">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x14ac:dyDescent="0.25">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25">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x14ac:dyDescent="0.25">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25">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x14ac:dyDescent="0.25">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x14ac:dyDescent="0.25">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25">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x14ac:dyDescent="0.25">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25">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x14ac:dyDescent="0.25">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25">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25">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x14ac:dyDescent="0.25">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x14ac:dyDescent="0.25">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x14ac:dyDescent="0.25">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x14ac:dyDescent="0.25">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x14ac:dyDescent="0.25">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x14ac:dyDescent="0.25">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25">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x14ac:dyDescent="0.25">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x14ac:dyDescent="0.25">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25">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x14ac:dyDescent="0.25">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x14ac:dyDescent="0.25">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x14ac:dyDescent="0.25">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25">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x14ac:dyDescent="0.25">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25">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x14ac:dyDescent="0.25">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x14ac:dyDescent="0.25">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25">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x14ac:dyDescent="0.25">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x14ac:dyDescent="0.25">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x14ac:dyDescent="0.25">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x14ac:dyDescent="0.25">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x14ac:dyDescent="0.25">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x14ac:dyDescent="0.25">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x14ac:dyDescent="0.25">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25">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x14ac:dyDescent="0.25">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x14ac:dyDescent="0.25">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x14ac:dyDescent="0.25">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x14ac:dyDescent="0.25">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x14ac:dyDescent="0.25">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x14ac:dyDescent="0.25">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25">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x14ac:dyDescent="0.25">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25">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x14ac:dyDescent="0.25">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x14ac:dyDescent="0.25">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25">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x14ac:dyDescent="0.25">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x14ac:dyDescent="0.25">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x14ac:dyDescent="0.25">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x14ac:dyDescent="0.25">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x14ac:dyDescent="0.25">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x14ac:dyDescent="0.25">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x14ac:dyDescent="0.25">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x14ac:dyDescent="0.25">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x14ac:dyDescent="0.25">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x14ac:dyDescent="0.25">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25">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x14ac:dyDescent="0.25">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25">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x14ac:dyDescent="0.25">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x14ac:dyDescent="0.25">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x14ac:dyDescent="0.25">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25">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x14ac:dyDescent="0.25">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x14ac:dyDescent="0.25">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x14ac:dyDescent="0.25">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x14ac:dyDescent="0.25">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x14ac:dyDescent="0.25">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x14ac:dyDescent="0.25">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x14ac:dyDescent="0.25">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25">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x14ac:dyDescent="0.25">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x14ac:dyDescent="0.25">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x14ac:dyDescent="0.25">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x14ac:dyDescent="0.25">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x14ac:dyDescent="0.25">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x14ac:dyDescent="0.25">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25">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x14ac:dyDescent="0.25">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x14ac:dyDescent="0.25">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x14ac:dyDescent="0.25">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x14ac:dyDescent="0.25">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x14ac:dyDescent="0.25">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x14ac:dyDescent="0.25">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x14ac:dyDescent="0.25">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x14ac:dyDescent="0.25">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x14ac:dyDescent="0.25">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x14ac:dyDescent="0.25">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x14ac:dyDescent="0.25">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25">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x14ac:dyDescent="0.25">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x14ac:dyDescent="0.25">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25">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x14ac:dyDescent="0.25">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25">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x14ac:dyDescent="0.25">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25">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x14ac:dyDescent="0.25">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x14ac:dyDescent="0.25">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x14ac:dyDescent="0.25">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25">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25">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x14ac:dyDescent="0.25">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x14ac:dyDescent="0.25">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x14ac:dyDescent="0.25">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x14ac:dyDescent="0.25">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x14ac:dyDescent="0.25">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x14ac:dyDescent="0.25">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x14ac:dyDescent="0.25">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x14ac:dyDescent="0.25">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x14ac:dyDescent="0.25">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x14ac:dyDescent="0.25">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x14ac:dyDescent="0.25">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x14ac:dyDescent="0.25">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x14ac:dyDescent="0.25">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25">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x14ac:dyDescent="0.25">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x14ac:dyDescent="0.25">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x14ac:dyDescent="0.25">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x14ac:dyDescent="0.25">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x14ac:dyDescent="0.25">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25">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x14ac:dyDescent="0.25">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x14ac:dyDescent="0.25">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x14ac:dyDescent="0.25">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x14ac:dyDescent="0.25">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x14ac:dyDescent="0.25">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x14ac:dyDescent="0.25">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25">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x14ac:dyDescent="0.25">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x14ac:dyDescent="0.25">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x14ac:dyDescent="0.25">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25">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x14ac:dyDescent="0.25">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x14ac:dyDescent="0.25">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x14ac:dyDescent="0.25">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x14ac:dyDescent="0.25">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x14ac:dyDescent="0.25">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x14ac:dyDescent="0.25">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x14ac:dyDescent="0.25">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25">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x14ac:dyDescent="0.25">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x14ac:dyDescent="0.25">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25">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25">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x14ac:dyDescent="0.25">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25">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x14ac:dyDescent="0.25">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x14ac:dyDescent="0.25">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x14ac:dyDescent="0.25">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x14ac:dyDescent="0.25">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25">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x14ac:dyDescent="0.25">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x14ac:dyDescent="0.25">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x14ac:dyDescent="0.25">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x14ac:dyDescent="0.25">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25">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x14ac:dyDescent="0.25">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x14ac:dyDescent="0.25">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x14ac:dyDescent="0.25">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25">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x14ac:dyDescent="0.25">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x14ac:dyDescent="0.25">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x14ac:dyDescent="0.25">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x14ac:dyDescent="0.25">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25">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x14ac:dyDescent="0.25">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x14ac:dyDescent="0.25">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x14ac:dyDescent="0.25">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x14ac:dyDescent="0.25">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x14ac:dyDescent="0.25">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25">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x14ac:dyDescent="0.25">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x14ac:dyDescent="0.25">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25">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x14ac:dyDescent="0.25">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x14ac:dyDescent="0.25">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x14ac:dyDescent="0.25">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x14ac:dyDescent="0.25">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x14ac:dyDescent="0.25">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x14ac:dyDescent="0.25">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x14ac:dyDescent="0.25">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x14ac:dyDescent="0.25">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25">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x14ac:dyDescent="0.25">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x14ac:dyDescent="0.25">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x14ac:dyDescent="0.25">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25">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x14ac:dyDescent="0.25">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25">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x14ac:dyDescent="0.25">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x14ac:dyDescent="0.25">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x14ac:dyDescent="0.25">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x14ac:dyDescent="0.25">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x14ac:dyDescent="0.25">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x14ac:dyDescent="0.25">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x14ac:dyDescent="0.25">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x14ac:dyDescent="0.25">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x14ac:dyDescent="0.25">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x14ac:dyDescent="0.25">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x14ac:dyDescent="0.25">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x14ac:dyDescent="0.25">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x14ac:dyDescent="0.25">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25">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25">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25">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x14ac:dyDescent="0.25">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25">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25">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x14ac:dyDescent="0.25">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x14ac:dyDescent="0.25">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x14ac:dyDescent="0.25">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x14ac:dyDescent="0.25">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x14ac:dyDescent="0.25">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x14ac:dyDescent="0.25">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x14ac:dyDescent="0.25">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x14ac:dyDescent="0.25">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x14ac:dyDescent="0.25">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x14ac:dyDescent="0.25">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25">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x14ac:dyDescent="0.25">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25">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x14ac:dyDescent="0.25">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x14ac:dyDescent="0.25">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x14ac:dyDescent="0.25">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x14ac:dyDescent="0.25">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x14ac:dyDescent="0.25">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x14ac:dyDescent="0.25">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x14ac:dyDescent="0.25">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x14ac:dyDescent="0.25">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x14ac:dyDescent="0.25">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x14ac:dyDescent="0.25">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x14ac:dyDescent="0.25">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x14ac:dyDescent="0.25">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x14ac:dyDescent="0.25">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x14ac:dyDescent="0.25">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x14ac:dyDescent="0.25">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x14ac:dyDescent="0.25">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x14ac:dyDescent="0.25">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x14ac:dyDescent="0.25">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x14ac:dyDescent="0.25">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x14ac:dyDescent="0.25">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x14ac:dyDescent="0.25">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x14ac:dyDescent="0.25">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x14ac:dyDescent="0.25">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x14ac:dyDescent="0.25">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25">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x14ac:dyDescent="0.25">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x14ac:dyDescent="0.25">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x14ac:dyDescent="0.25">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x14ac:dyDescent="0.25">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x14ac:dyDescent="0.25">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25">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x14ac:dyDescent="0.25">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x14ac:dyDescent="0.25">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25">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25">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x14ac:dyDescent="0.25">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x14ac:dyDescent="0.25">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x14ac:dyDescent="0.25">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x14ac:dyDescent="0.25">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x14ac:dyDescent="0.25">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25">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x14ac:dyDescent="0.25">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x14ac:dyDescent="0.25">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x14ac:dyDescent="0.25">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x14ac:dyDescent="0.25">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x14ac:dyDescent="0.25">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25">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x14ac:dyDescent="0.25">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x14ac:dyDescent="0.25">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x14ac:dyDescent="0.25">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x14ac:dyDescent="0.25">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x14ac:dyDescent="0.25">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x14ac:dyDescent="0.25">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x14ac:dyDescent="0.25">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x14ac:dyDescent="0.25">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x14ac:dyDescent="0.25">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x14ac:dyDescent="0.25">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x14ac:dyDescent="0.25">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x14ac:dyDescent="0.25">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x14ac:dyDescent="0.25">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25">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x14ac:dyDescent="0.25">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x14ac:dyDescent="0.25">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25">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x14ac:dyDescent="0.25">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x14ac:dyDescent="0.25">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x14ac:dyDescent="0.25">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x14ac:dyDescent="0.25">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x14ac:dyDescent="0.25">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x14ac:dyDescent="0.25">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x14ac:dyDescent="0.25">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x14ac:dyDescent="0.25">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x14ac:dyDescent="0.25">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x14ac:dyDescent="0.25">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x14ac:dyDescent="0.25">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x14ac:dyDescent="0.25">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x14ac:dyDescent="0.25">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x14ac:dyDescent="0.25">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x14ac:dyDescent="0.25">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x14ac:dyDescent="0.25">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25">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x14ac:dyDescent="0.25">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25">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x14ac:dyDescent="0.25">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x14ac:dyDescent="0.25">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25">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x14ac:dyDescent="0.25">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25">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x14ac:dyDescent="0.25">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x14ac:dyDescent="0.25">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x14ac:dyDescent="0.25">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25">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25">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x14ac:dyDescent="0.25">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x14ac:dyDescent="0.25">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x14ac:dyDescent="0.25">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25">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x14ac:dyDescent="0.25">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x14ac:dyDescent="0.25">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x14ac:dyDescent="0.25">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x14ac:dyDescent="0.25">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x14ac:dyDescent="0.25">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x14ac:dyDescent="0.25">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25">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x14ac:dyDescent="0.25">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x14ac:dyDescent="0.25">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x14ac:dyDescent="0.25">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x14ac:dyDescent="0.25">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x14ac:dyDescent="0.25">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x14ac:dyDescent="0.25">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x14ac:dyDescent="0.25">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x14ac:dyDescent="0.25">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x14ac:dyDescent="0.25">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x14ac:dyDescent="0.25">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x14ac:dyDescent="0.25">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x14ac:dyDescent="0.25">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x14ac:dyDescent="0.25">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x14ac:dyDescent="0.25">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25">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25">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25">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x14ac:dyDescent="0.25">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x14ac:dyDescent="0.25">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x14ac:dyDescent="0.25">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x14ac:dyDescent="0.25">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x14ac:dyDescent="0.25">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x14ac:dyDescent="0.25">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25">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x14ac:dyDescent="0.25">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25">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25">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x14ac:dyDescent="0.25">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x14ac:dyDescent="0.25">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x14ac:dyDescent="0.25">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x14ac:dyDescent="0.25">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25">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x14ac:dyDescent="0.25">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x14ac:dyDescent="0.25">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x14ac:dyDescent="0.25">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x14ac:dyDescent="0.25">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25">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x14ac:dyDescent="0.25">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x14ac:dyDescent="0.25">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x14ac:dyDescent="0.25">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x14ac:dyDescent="0.25">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x14ac:dyDescent="0.25">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x14ac:dyDescent="0.25">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25">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x14ac:dyDescent="0.25">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x14ac:dyDescent="0.25">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x14ac:dyDescent="0.25">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25">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25">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x14ac:dyDescent="0.25">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x14ac:dyDescent="0.25">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x14ac:dyDescent="0.25">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x14ac:dyDescent="0.25">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x14ac:dyDescent="0.25">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x14ac:dyDescent="0.25">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x14ac:dyDescent="0.25">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x14ac:dyDescent="0.25">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x14ac:dyDescent="0.25">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x14ac:dyDescent="0.25">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x14ac:dyDescent="0.25">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x14ac:dyDescent="0.25">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x14ac:dyDescent="0.25">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x14ac:dyDescent="0.25">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x14ac:dyDescent="0.25">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x14ac:dyDescent="0.25">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x14ac:dyDescent="0.25">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25">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x14ac:dyDescent="0.25">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x14ac:dyDescent="0.25">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x14ac:dyDescent="0.25">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x14ac:dyDescent="0.25">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25">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x14ac:dyDescent="0.25">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x14ac:dyDescent="0.25">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x14ac:dyDescent="0.25">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x14ac:dyDescent="0.25">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x14ac:dyDescent="0.25">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x14ac:dyDescent="0.25">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x14ac:dyDescent="0.25">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x14ac:dyDescent="0.25">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x14ac:dyDescent="0.25">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x14ac:dyDescent="0.25">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x14ac:dyDescent="0.25">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x14ac:dyDescent="0.25">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x14ac:dyDescent="0.25">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x14ac:dyDescent="0.25">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x14ac:dyDescent="0.25">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x14ac:dyDescent="0.25">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25">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x14ac:dyDescent="0.25">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x14ac:dyDescent="0.25">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25">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x14ac:dyDescent="0.25">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x14ac:dyDescent="0.25">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x14ac:dyDescent="0.25">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25">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x14ac:dyDescent="0.25">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x14ac:dyDescent="0.25">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x14ac:dyDescent="0.25">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x14ac:dyDescent="0.25">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25">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25">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x14ac:dyDescent="0.25">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x14ac:dyDescent="0.25">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x14ac:dyDescent="0.25">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x14ac:dyDescent="0.25">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25">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x14ac:dyDescent="0.25">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25">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x14ac:dyDescent="0.25">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x14ac:dyDescent="0.25">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x14ac:dyDescent="0.25">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x14ac:dyDescent="0.25">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x14ac:dyDescent="0.25">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x14ac:dyDescent="0.25">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25">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x14ac:dyDescent="0.25">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x14ac:dyDescent="0.25">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x14ac:dyDescent="0.25">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x14ac:dyDescent="0.25">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x14ac:dyDescent="0.25">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25">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x14ac:dyDescent="0.25">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25">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25">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x14ac:dyDescent="0.25">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x14ac:dyDescent="0.25">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x14ac:dyDescent="0.25">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x14ac:dyDescent="0.25">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x14ac:dyDescent="0.25">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x14ac:dyDescent="0.25">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x14ac:dyDescent="0.25">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x14ac:dyDescent="0.25">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x14ac:dyDescent="0.25">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x14ac:dyDescent="0.25">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x14ac:dyDescent="0.25">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x14ac:dyDescent="0.25">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25">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x14ac:dyDescent="0.25">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x14ac:dyDescent="0.25">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x14ac:dyDescent="0.25">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25">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x14ac:dyDescent="0.25">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x14ac:dyDescent="0.25">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x14ac:dyDescent="0.25">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x14ac:dyDescent="0.25">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25">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x14ac:dyDescent="0.25">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x14ac:dyDescent="0.25">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x14ac:dyDescent="0.25">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x14ac:dyDescent="0.25">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x14ac:dyDescent="0.25">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x14ac:dyDescent="0.25">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x14ac:dyDescent="0.25">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x14ac:dyDescent="0.25">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25">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x14ac:dyDescent="0.25">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x14ac:dyDescent="0.25">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x14ac:dyDescent="0.25">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x14ac:dyDescent="0.25">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x14ac:dyDescent="0.25">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x14ac:dyDescent="0.25">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x14ac:dyDescent="0.25">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x14ac:dyDescent="0.25">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25">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x14ac:dyDescent="0.25">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x14ac:dyDescent="0.25">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x14ac:dyDescent="0.25">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x14ac:dyDescent="0.25">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x14ac:dyDescent="0.25">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25">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x14ac:dyDescent="0.25">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x14ac:dyDescent="0.25">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x14ac:dyDescent="0.25">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x14ac:dyDescent="0.25">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x14ac:dyDescent="0.25">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x14ac:dyDescent="0.25">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x14ac:dyDescent="0.25">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x14ac:dyDescent="0.25">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x14ac:dyDescent="0.25">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x14ac:dyDescent="0.25">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x14ac:dyDescent="0.25">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x14ac:dyDescent="0.25">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x14ac:dyDescent="0.25">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x14ac:dyDescent="0.25">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25">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x14ac:dyDescent="0.25">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x14ac:dyDescent="0.25">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x14ac:dyDescent="0.25">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x14ac:dyDescent="0.25">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25">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x14ac:dyDescent="0.25">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x14ac:dyDescent="0.25">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x14ac:dyDescent="0.25">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x14ac:dyDescent="0.25">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x14ac:dyDescent="0.25">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x14ac:dyDescent="0.25">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x14ac:dyDescent="0.25">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25">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x14ac:dyDescent="0.25">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x14ac:dyDescent="0.25">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x14ac:dyDescent="0.25">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x14ac:dyDescent="0.25">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x14ac:dyDescent="0.25">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x14ac:dyDescent="0.25">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x14ac:dyDescent="0.25">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x14ac:dyDescent="0.25">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25">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x14ac:dyDescent="0.25">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x14ac:dyDescent="0.25">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x14ac:dyDescent="0.25">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x14ac:dyDescent="0.25">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x14ac:dyDescent="0.25">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x14ac:dyDescent="0.25">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x14ac:dyDescent="0.25">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25">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x14ac:dyDescent="0.25">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x14ac:dyDescent="0.25">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x14ac:dyDescent="0.25">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x14ac:dyDescent="0.25">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x14ac:dyDescent="0.25">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x14ac:dyDescent="0.25">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x14ac:dyDescent="0.25">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x14ac:dyDescent="0.25">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25">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x14ac:dyDescent="0.25">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x14ac:dyDescent="0.25">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25">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x14ac:dyDescent="0.25">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x14ac:dyDescent="0.25">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x14ac:dyDescent="0.25">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x14ac:dyDescent="0.25">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x14ac:dyDescent="0.25">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x14ac:dyDescent="0.25">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25">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x14ac:dyDescent="0.25">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25">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x14ac:dyDescent="0.25">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x14ac:dyDescent="0.25">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x14ac:dyDescent="0.25">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x14ac:dyDescent="0.25">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x14ac:dyDescent="0.25">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x14ac:dyDescent="0.25">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x14ac:dyDescent="0.25">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x14ac:dyDescent="0.25">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x14ac:dyDescent="0.25">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x14ac:dyDescent="0.25">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25">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x14ac:dyDescent="0.25">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x14ac:dyDescent="0.25">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x14ac:dyDescent="0.25">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25">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25">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x14ac:dyDescent="0.25">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x14ac:dyDescent="0.25">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x14ac:dyDescent="0.25">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x14ac:dyDescent="0.25">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25">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x14ac:dyDescent="0.25">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x14ac:dyDescent="0.25">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x14ac:dyDescent="0.25">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x14ac:dyDescent="0.25">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25">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x14ac:dyDescent="0.25">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x14ac:dyDescent="0.25">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x14ac:dyDescent="0.25">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x14ac:dyDescent="0.25">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x14ac:dyDescent="0.25">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x14ac:dyDescent="0.25">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x14ac:dyDescent="0.25">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x14ac:dyDescent="0.25">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x14ac:dyDescent="0.25">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x14ac:dyDescent="0.25">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25">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25">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x14ac:dyDescent="0.25">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x14ac:dyDescent="0.25">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x14ac:dyDescent="0.25">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25">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x14ac:dyDescent="0.25">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x14ac:dyDescent="0.25">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x14ac:dyDescent="0.25">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x14ac:dyDescent="0.25">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x14ac:dyDescent="0.25">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x14ac:dyDescent="0.25">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x14ac:dyDescent="0.25">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x14ac:dyDescent="0.25">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x14ac:dyDescent="0.25">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x14ac:dyDescent="0.25">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25">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25">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x14ac:dyDescent="0.25">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x14ac:dyDescent="0.25">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x14ac:dyDescent="0.25">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x14ac:dyDescent="0.25">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x14ac:dyDescent="0.25">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25">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25">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x14ac:dyDescent="0.25">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x14ac:dyDescent="0.25">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x14ac:dyDescent="0.25">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x14ac:dyDescent="0.25">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x14ac:dyDescent="0.25">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x14ac:dyDescent="0.25">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x14ac:dyDescent="0.25">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25">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25">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x14ac:dyDescent="0.25">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x14ac:dyDescent="0.25">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x14ac:dyDescent="0.25">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25">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x14ac:dyDescent="0.25">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x14ac:dyDescent="0.25">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x14ac:dyDescent="0.25">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x14ac:dyDescent="0.25">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x14ac:dyDescent="0.25">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x14ac:dyDescent="0.25">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x14ac:dyDescent="0.25">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25">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x14ac:dyDescent="0.25">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x14ac:dyDescent="0.25">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x14ac:dyDescent="0.25">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x14ac:dyDescent="0.25">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x14ac:dyDescent="0.25">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x14ac:dyDescent="0.25">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x14ac:dyDescent="0.25">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x14ac:dyDescent="0.25">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x14ac:dyDescent="0.25">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x14ac:dyDescent="0.25">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x14ac:dyDescent="0.25">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x14ac:dyDescent="0.25">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x14ac:dyDescent="0.25">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x14ac:dyDescent="0.25">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x14ac:dyDescent="0.25">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x14ac:dyDescent="0.25">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x14ac:dyDescent="0.25">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x14ac:dyDescent="0.25">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x14ac:dyDescent="0.25">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x14ac:dyDescent="0.25">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x14ac:dyDescent="0.25">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x14ac:dyDescent="0.25">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x14ac:dyDescent="0.25">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x14ac:dyDescent="0.25">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x14ac:dyDescent="0.25">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x14ac:dyDescent="0.25">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x14ac:dyDescent="0.25">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x14ac:dyDescent="0.25">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25">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x14ac:dyDescent="0.25">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25">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25">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x14ac:dyDescent="0.25">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x14ac:dyDescent="0.25">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x14ac:dyDescent="0.25">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25">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25">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x14ac:dyDescent="0.25">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x14ac:dyDescent="0.25">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x14ac:dyDescent="0.25">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x14ac:dyDescent="0.25">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x14ac:dyDescent="0.25">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x14ac:dyDescent="0.25">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x14ac:dyDescent="0.25">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25">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x14ac:dyDescent="0.25">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x14ac:dyDescent="0.25">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x14ac:dyDescent="0.25">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x14ac:dyDescent="0.25">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x14ac:dyDescent="0.25">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x14ac:dyDescent="0.25">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x14ac:dyDescent="0.25">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x14ac:dyDescent="0.25">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x14ac:dyDescent="0.25">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x14ac:dyDescent="0.25">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25">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x14ac:dyDescent="0.25">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x14ac:dyDescent="0.25">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25">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x14ac:dyDescent="0.25">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x14ac:dyDescent="0.25">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x14ac:dyDescent="0.25">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x14ac:dyDescent="0.25">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x14ac:dyDescent="0.25">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x14ac:dyDescent="0.25">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x14ac:dyDescent="0.25">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x14ac:dyDescent="0.25">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x14ac:dyDescent="0.25">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25">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x14ac:dyDescent="0.25">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x14ac:dyDescent="0.25">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x14ac:dyDescent="0.25">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x14ac:dyDescent="0.25">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x14ac:dyDescent="0.25">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x14ac:dyDescent="0.25">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x14ac:dyDescent="0.25">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x14ac:dyDescent="0.25">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x14ac:dyDescent="0.25">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x14ac:dyDescent="0.25">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x14ac:dyDescent="0.25">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25">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x14ac:dyDescent="0.25">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25">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x14ac:dyDescent="0.25">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x14ac:dyDescent="0.25">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x14ac:dyDescent="0.25">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x14ac:dyDescent="0.25">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x14ac:dyDescent="0.25">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25">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x14ac:dyDescent="0.25">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x14ac:dyDescent="0.25">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x14ac:dyDescent="0.25">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x14ac:dyDescent="0.25">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x14ac:dyDescent="0.25">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x14ac:dyDescent="0.25">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x14ac:dyDescent="0.25">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x14ac:dyDescent="0.25">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x14ac:dyDescent="0.25">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x14ac:dyDescent="0.25">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25">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25">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x14ac:dyDescent="0.25">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x14ac:dyDescent="0.25">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x14ac:dyDescent="0.25">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x14ac:dyDescent="0.25">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x14ac:dyDescent="0.25">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x14ac:dyDescent="0.25">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x14ac:dyDescent="0.25">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x14ac:dyDescent="0.25">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x14ac:dyDescent="0.25">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x14ac:dyDescent="0.25">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x14ac:dyDescent="0.25">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x14ac:dyDescent="0.25">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25">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x14ac:dyDescent="0.25">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x14ac:dyDescent="0.25">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x14ac:dyDescent="0.25">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x14ac:dyDescent="0.25">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25">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25">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x14ac:dyDescent="0.25">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x14ac:dyDescent="0.25">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x14ac:dyDescent="0.25">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x14ac:dyDescent="0.25">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x14ac:dyDescent="0.25">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x14ac:dyDescent="0.25">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x14ac:dyDescent="0.25">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x14ac:dyDescent="0.25">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25">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x14ac:dyDescent="0.25">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x14ac:dyDescent="0.25">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x14ac:dyDescent="0.25">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x14ac:dyDescent="0.25">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x14ac:dyDescent="0.25">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x14ac:dyDescent="0.25">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x14ac:dyDescent="0.25">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x14ac:dyDescent="0.25">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x14ac:dyDescent="0.25">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25">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x14ac:dyDescent="0.25">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x14ac:dyDescent="0.25">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x14ac:dyDescent="0.25">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25">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25">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x14ac:dyDescent="0.25">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x14ac:dyDescent="0.25">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x14ac:dyDescent="0.25">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x14ac:dyDescent="0.25">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x14ac:dyDescent="0.25">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x14ac:dyDescent="0.25">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25">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x14ac:dyDescent="0.25">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x14ac:dyDescent="0.25">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25">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x14ac:dyDescent="0.25">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x14ac:dyDescent="0.25">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25">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x14ac:dyDescent="0.25">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x14ac:dyDescent="0.25">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x14ac:dyDescent="0.25">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x14ac:dyDescent="0.25">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x14ac:dyDescent="0.25">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x14ac:dyDescent="0.25">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x14ac:dyDescent="0.25">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x14ac:dyDescent="0.25">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x14ac:dyDescent="0.25">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x14ac:dyDescent="0.25">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x14ac:dyDescent="0.25">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x14ac:dyDescent="0.25">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25">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x14ac:dyDescent="0.25">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x14ac:dyDescent="0.25">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25">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x14ac:dyDescent="0.25">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x14ac:dyDescent="0.25">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x14ac:dyDescent="0.25">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x14ac:dyDescent="0.25">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x14ac:dyDescent="0.25">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x14ac:dyDescent="0.25">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x14ac:dyDescent="0.25">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x14ac:dyDescent="0.25">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25">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x14ac:dyDescent="0.25">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x14ac:dyDescent="0.25">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x14ac:dyDescent="0.25">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x14ac:dyDescent="0.25">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x14ac:dyDescent="0.25">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x14ac:dyDescent="0.25">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x14ac:dyDescent="0.25">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x14ac:dyDescent="0.25">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x14ac:dyDescent="0.25">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x14ac:dyDescent="0.25">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x14ac:dyDescent="0.25">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x14ac:dyDescent="0.25">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25">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x14ac:dyDescent="0.25">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x14ac:dyDescent="0.25">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25">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25">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x14ac:dyDescent="0.25">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25">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25">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x14ac:dyDescent="0.25">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x14ac:dyDescent="0.25">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25">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x14ac:dyDescent="0.25">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x14ac:dyDescent="0.25">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x14ac:dyDescent="0.25">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x14ac:dyDescent="0.25">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x14ac:dyDescent="0.25">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x14ac:dyDescent="0.25">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x14ac:dyDescent="0.25">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x14ac:dyDescent="0.25">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x14ac:dyDescent="0.25">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x14ac:dyDescent="0.25">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x14ac:dyDescent="0.25">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x14ac:dyDescent="0.25">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x14ac:dyDescent="0.25">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25">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x14ac:dyDescent="0.25">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25">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x14ac:dyDescent="0.25">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x14ac:dyDescent="0.25">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x14ac:dyDescent="0.25">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x14ac:dyDescent="0.25">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x14ac:dyDescent="0.25">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x14ac:dyDescent="0.25">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x14ac:dyDescent="0.25">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25">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x14ac:dyDescent="0.25">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x14ac:dyDescent="0.25">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x14ac:dyDescent="0.25">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x14ac:dyDescent="0.25">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x14ac:dyDescent="0.25">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x14ac:dyDescent="0.25">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x14ac:dyDescent="0.25">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x14ac:dyDescent="0.25">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25">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25">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x14ac:dyDescent="0.25">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25">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x14ac:dyDescent="0.25">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x14ac:dyDescent="0.25">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25">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x14ac:dyDescent="0.25">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x14ac:dyDescent="0.25">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x14ac:dyDescent="0.25">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x14ac:dyDescent="0.25">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25">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x14ac:dyDescent="0.25">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25">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x14ac:dyDescent="0.25">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x14ac:dyDescent="0.25">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x14ac:dyDescent="0.25">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x14ac:dyDescent="0.25">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x14ac:dyDescent="0.25">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25">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x14ac:dyDescent="0.25">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x14ac:dyDescent="0.25">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25">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x14ac:dyDescent="0.25">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x14ac:dyDescent="0.25">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x14ac:dyDescent="0.25">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x14ac:dyDescent="0.25">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x14ac:dyDescent="0.25">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x14ac:dyDescent="0.25">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25">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x14ac:dyDescent="0.25">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x14ac:dyDescent="0.25">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25">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x14ac:dyDescent="0.25">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x14ac:dyDescent="0.25">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x14ac:dyDescent="0.25">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x14ac:dyDescent="0.25">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25">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x14ac:dyDescent="0.25">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x14ac:dyDescent="0.25">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25">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x14ac:dyDescent="0.25">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x14ac:dyDescent="0.25">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x14ac:dyDescent="0.25">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x14ac:dyDescent="0.25">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x14ac:dyDescent="0.25">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x14ac:dyDescent="0.25">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x14ac:dyDescent="0.25">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x14ac:dyDescent="0.25">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x14ac:dyDescent="0.25">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25">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x14ac:dyDescent="0.25">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x14ac:dyDescent="0.25">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x14ac:dyDescent="0.25">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x14ac:dyDescent="0.25">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x14ac:dyDescent="0.25">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x14ac:dyDescent="0.25">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x14ac:dyDescent="0.25">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25">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25">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x14ac:dyDescent="0.25">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x14ac:dyDescent="0.25">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x14ac:dyDescent="0.25">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x14ac:dyDescent="0.25">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x14ac:dyDescent="0.25">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x14ac:dyDescent="0.25">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25">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x14ac:dyDescent="0.25">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x14ac:dyDescent="0.25">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25">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x14ac:dyDescent="0.25">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25">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25">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x14ac:dyDescent="0.25">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x14ac:dyDescent="0.25">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25">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x14ac:dyDescent="0.25">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x14ac:dyDescent="0.25">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x14ac:dyDescent="0.25">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x14ac:dyDescent="0.25">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x14ac:dyDescent="0.25">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25">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25">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x14ac:dyDescent="0.25">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x14ac:dyDescent="0.25">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x14ac:dyDescent="0.25">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x14ac:dyDescent="0.25">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x14ac:dyDescent="0.25">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x14ac:dyDescent="0.25">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x14ac:dyDescent="0.25">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x14ac:dyDescent="0.25">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x14ac:dyDescent="0.25">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25">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x14ac:dyDescent="0.25">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x14ac:dyDescent="0.25">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x14ac:dyDescent="0.25">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x14ac:dyDescent="0.25">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x14ac:dyDescent="0.25">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x14ac:dyDescent="0.25">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25">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x14ac:dyDescent="0.25">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x14ac:dyDescent="0.25">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x14ac:dyDescent="0.25">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25">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25">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x14ac:dyDescent="0.25">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x14ac:dyDescent="0.25">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25">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25">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x14ac:dyDescent="0.25">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x14ac:dyDescent="0.25">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x14ac:dyDescent="0.25">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x14ac:dyDescent="0.25">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x14ac:dyDescent="0.25">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25">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x14ac:dyDescent="0.25">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x14ac:dyDescent="0.25">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25">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x14ac:dyDescent="0.25">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25">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x14ac:dyDescent="0.25">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25">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x14ac:dyDescent="0.25">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25">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x14ac:dyDescent="0.25">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25">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25">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25">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x14ac:dyDescent="0.25">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x14ac:dyDescent="0.25">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x14ac:dyDescent="0.25">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x14ac:dyDescent="0.25">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x14ac:dyDescent="0.25">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x14ac:dyDescent="0.25">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x14ac:dyDescent="0.25">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x14ac:dyDescent="0.25">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x14ac:dyDescent="0.25">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x14ac:dyDescent="0.25">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x14ac:dyDescent="0.25">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x14ac:dyDescent="0.25">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x14ac:dyDescent="0.25">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x14ac:dyDescent="0.25">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x14ac:dyDescent="0.25">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x14ac:dyDescent="0.25">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25">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x14ac:dyDescent="0.25">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x14ac:dyDescent="0.25">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25">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x14ac:dyDescent="0.25">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x14ac:dyDescent="0.25">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x14ac:dyDescent="0.25">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x14ac:dyDescent="0.25">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x14ac:dyDescent="0.25">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x14ac:dyDescent="0.25">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x14ac:dyDescent="0.25">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x14ac:dyDescent="0.25">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x14ac:dyDescent="0.25">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x14ac:dyDescent="0.25">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x14ac:dyDescent="0.25">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x14ac:dyDescent="0.25">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x14ac:dyDescent="0.25">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x14ac:dyDescent="0.25">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x14ac:dyDescent="0.25">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x14ac:dyDescent="0.25">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25">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x14ac:dyDescent="0.25">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x14ac:dyDescent="0.25">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x14ac:dyDescent="0.25">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x14ac:dyDescent="0.25">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x14ac:dyDescent="0.25">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x14ac:dyDescent="0.25">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x14ac:dyDescent="0.25">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x14ac:dyDescent="0.25">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x14ac:dyDescent="0.25">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x14ac:dyDescent="0.25">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x14ac:dyDescent="0.25">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x14ac:dyDescent="0.25">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x14ac:dyDescent="0.25">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x14ac:dyDescent="0.25">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x14ac:dyDescent="0.25">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x14ac:dyDescent="0.25">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x14ac:dyDescent="0.25">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x14ac:dyDescent="0.25">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x14ac:dyDescent="0.25">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x14ac:dyDescent="0.25">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x14ac:dyDescent="0.25">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x14ac:dyDescent="0.25">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x14ac:dyDescent="0.25">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x14ac:dyDescent="0.25">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x14ac:dyDescent="0.25">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x14ac:dyDescent="0.25">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x14ac:dyDescent="0.25">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x14ac:dyDescent="0.25">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x14ac:dyDescent="0.25">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25">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25">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x14ac:dyDescent="0.25">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x14ac:dyDescent="0.25">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x14ac:dyDescent="0.25">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25">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x14ac:dyDescent="0.25">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x14ac:dyDescent="0.25">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25">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25">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x14ac:dyDescent="0.25">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x14ac:dyDescent="0.25">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x14ac:dyDescent="0.25">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x14ac:dyDescent="0.25">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x14ac:dyDescent="0.25">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x14ac:dyDescent="0.25">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25">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x14ac:dyDescent="0.25">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x14ac:dyDescent="0.25">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x14ac:dyDescent="0.25">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x14ac:dyDescent="0.25">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x14ac:dyDescent="0.25">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x14ac:dyDescent="0.25">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x14ac:dyDescent="0.25">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25">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x14ac:dyDescent="0.25">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x14ac:dyDescent="0.25">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x14ac:dyDescent="0.25">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x14ac:dyDescent="0.25">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25">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25">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x14ac:dyDescent="0.25">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25">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x14ac:dyDescent="0.25">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x14ac:dyDescent="0.25">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x14ac:dyDescent="0.25">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x14ac:dyDescent="0.25">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x14ac:dyDescent="0.25">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x14ac:dyDescent="0.25">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x14ac:dyDescent="0.25">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x14ac:dyDescent="0.25">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x14ac:dyDescent="0.25">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x14ac:dyDescent="0.25">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25">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x14ac:dyDescent="0.25">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x14ac:dyDescent="0.25">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x14ac:dyDescent="0.25">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25">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x14ac:dyDescent="0.25">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x14ac:dyDescent="0.25">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x14ac:dyDescent="0.25">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x14ac:dyDescent="0.25">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x14ac:dyDescent="0.25">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x14ac:dyDescent="0.25">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x14ac:dyDescent="0.25">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25">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x14ac:dyDescent="0.25">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x14ac:dyDescent="0.25">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x14ac:dyDescent="0.25">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x14ac:dyDescent="0.25">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x14ac:dyDescent="0.25">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x14ac:dyDescent="0.25">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x14ac:dyDescent="0.25">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x14ac:dyDescent="0.25">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x14ac:dyDescent="0.25">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x14ac:dyDescent="0.25">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x14ac:dyDescent="0.25">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x14ac:dyDescent="0.25">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x14ac:dyDescent="0.25">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x14ac:dyDescent="0.25">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x14ac:dyDescent="0.25">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25">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x14ac:dyDescent="0.25">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x14ac:dyDescent="0.25">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x14ac:dyDescent="0.25">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x14ac:dyDescent="0.25">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x14ac:dyDescent="0.25">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25">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x14ac:dyDescent="0.25">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25">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x14ac:dyDescent="0.25">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x14ac:dyDescent="0.25">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x14ac:dyDescent="0.25">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x14ac:dyDescent="0.25">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x14ac:dyDescent="0.25">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x14ac:dyDescent="0.25">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25">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25">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x14ac:dyDescent="0.25">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x14ac:dyDescent="0.25">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x14ac:dyDescent="0.25">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x14ac:dyDescent="0.25">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x14ac:dyDescent="0.25">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x14ac:dyDescent="0.25">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25">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x14ac:dyDescent="0.25">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25">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x14ac:dyDescent="0.25">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x14ac:dyDescent="0.25">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x14ac:dyDescent="0.25">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25">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x14ac:dyDescent="0.25">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x14ac:dyDescent="0.25">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x14ac:dyDescent="0.25">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25">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x14ac:dyDescent="0.25">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25">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x14ac:dyDescent="0.25">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x14ac:dyDescent="0.25">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x14ac:dyDescent="0.25">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x14ac:dyDescent="0.25">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25">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x14ac:dyDescent="0.25">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x14ac:dyDescent="0.25">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x14ac:dyDescent="0.25">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x14ac:dyDescent="0.25">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25">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x14ac:dyDescent="0.25">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25">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x14ac:dyDescent="0.25">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x14ac:dyDescent="0.25">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x14ac:dyDescent="0.25">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x14ac:dyDescent="0.25">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25">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x14ac:dyDescent="0.25">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x14ac:dyDescent="0.25">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x14ac:dyDescent="0.25">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x14ac:dyDescent="0.25">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25">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x14ac:dyDescent="0.25">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x14ac:dyDescent="0.25">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x14ac:dyDescent="0.25">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x14ac:dyDescent="0.25">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x14ac:dyDescent="0.25">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x14ac:dyDescent="0.25">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x14ac:dyDescent="0.25">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x14ac:dyDescent="0.25">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25">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25">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x14ac:dyDescent="0.25">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x14ac:dyDescent="0.25">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x14ac:dyDescent="0.25">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x14ac:dyDescent="0.25">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x14ac:dyDescent="0.25">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25">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x14ac:dyDescent="0.25">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x14ac:dyDescent="0.25">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x14ac:dyDescent="0.25">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x14ac:dyDescent="0.25">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x14ac:dyDescent="0.25">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25">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x14ac:dyDescent="0.25">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x14ac:dyDescent="0.25">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x14ac:dyDescent="0.25">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x14ac:dyDescent="0.25">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25">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25">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x14ac:dyDescent="0.25">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x14ac:dyDescent="0.25">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25">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x14ac:dyDescent="0.25">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x14ac:dyDescent="0.25">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x14ac:dyDescent="0.25">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x14ac:dyDescent="0.25">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x14ac:dyDescent="0.25">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25">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x14ac:dyDescent="0.25">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x14ac:dyDescent="0.25">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25">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x14ac:dyDescent="0.25">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x14ac:dyDescent="0.25">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25">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x14ac:dyDescent="0.25">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25">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x14ac:dyDescent="0.25">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x14ac:dyDescent="0.25">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x14ac:dyDescent="0.25">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x14ac:dyDescent="0.25">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x14ac:dyDescent="0.25">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x14ac:dyDescent="0.25">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x14ac:dyDescent="0.25">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25">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25">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x14ac:dyDescent="0.25">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x14ac:dyDescent="0.25">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x14ac:dyDescent="0.25">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x14ac:dyDescent="0.25">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x14ac:dyDescent="0.25">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x14ac:dyDescent="0.25">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x14ac:dyDescent="0.25">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x14ac:dyDescent="0.25">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25">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x14ac:dyDescent="0.25">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x14ac:dyDescent="0.25">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x14ac:dyDescent="0.25">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x14ac:dyDescent="0.25">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x14ac:dyDescent="0.25">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x14ac:dyDescent="0.25">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25">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x14ac:dyDescent="0.25">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x14ac:dyDescent="0.25">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25">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x14ac:dyDescent="0.25">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25">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x14ac:dyDescent="0.25">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x14ac:dyDescent="0.25">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x14ac:dyDescent="0.25">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x14ac:dyDescent="0.25">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25">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x14ac:dyDescent="0.25">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x14ac:dyDescent="0.25">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x14ac:dyDescent="0.25">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x14ac:dyDescent="0.25">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25">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25">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25">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x14ac:dyDescent="0.25">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25">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x14ac:dyDescent="0.25">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x14ac:dyDescent="0.25">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x14ac:dyDescent="0.25">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x14ac:dyDescent="0.25">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25">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x14ac:dyDescent="0.25">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x14ac:dyDescent="0.25">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x14ac:dyDescent="0.25">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x14ac:dyDescent="0.25">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x14ac:dyDescent="0.25">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x14ac:dyDescent="0.25">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x14ac:dyDescent="0.25">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x14ac:dyDescent="0.25">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25">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x14ac:dyDescent="0.25">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x14ac:dyDescent="0.25">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x14ac:dyDescent="0.25">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x14ac:dyDescent="0.25">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25">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x14ac:dyDescent="0.25">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25">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x14ac:dyDescent="0.25">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x14ac:dyDescent="0.25">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x14ac:dyDescent="0.25">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x14ac:dyDescent="0.25">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x14ac:dyDescent="0.25">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x14ac:dyDescent="0.25">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x14ac:dyDescent="0.25">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x14ac:dyDescent="0.25">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x14ac:dyDescent="0.25">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x14ac:dyDescent="0.25">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x14ac:dyDescent="0.25">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x14ac:dyDescent="0.25">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x14ac:dyDescent="0.25">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x14ac:dyDescent="0.25">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x14ac:dyDescent="0.25">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x14ac:dyDescent="0.25">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x14ac:dyDescent="0.25">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25">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x14ac:dyDescent="0.25">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x14ac:dyDescent="0.25">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25">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x14ac:dyDescent="0.25">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25">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x14ac:dyDescent="0.25">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x14ac:dyDescent="0.25">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25">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x14ac:dyDescent="0.25">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x14ac:dyDescent="0.25">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x14ac:dyDescent="0.25">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x14ac:dyDescent="0.25">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x14ac:dyDescent="0.25">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x14ac:dyDescent="0.25">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x14ac:dyDescent="0.25">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25">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25">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x14ac:dyDescent="0.25">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x14ac:dyDescent="0.25">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25">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x14ac:dyDescent="0.25">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25">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x14ac:dyDescent="0.25">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x14ac:dyDescent="0.25">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x14ac:dyDescent="0.25">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x14ac:dyDescent="0.25">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25">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x14ac:dyDescent="0.25">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x14ac:dyDescent="0.25">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x14ac:dyDescent="0.25">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x14ac:dyDescent="0.25">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x14ac:dyDescent="0.25">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25">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x14ac:dyDescent="0.25">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x14ac:dyDescent="0.25">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x14ac:dyDescent="0.25">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x14ac:dyDescent="0.25">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x14ac:dyDescent="0.25">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25">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x14ac:dyDescent="0.25">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x14ac:dyDescent="0.25">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x14ac:dyDescent="0.25">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x14ac:dyDescent="0.25">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25">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25">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x14ac:dyDescent="0.25">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x14ac:dyDescent="0.25">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x14ac:dyDescent="0.25">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25">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x14ac:dyDescent="0.25">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x14ac:dyDescent="0.25">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x14ac:dyDescent="0.25">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x14ac:dyDescent="0.25">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x14ac:dyDescent="0.25">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x14ac:dyDescent="0.25">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x14ac:dyDescent="0.25">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x14ac:dyDescent="0.25">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x14ac:dyDescent="0.25">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x14ac:dyDescent="0.25">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x14ac:dyDescent="0.25">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x14ac:dyDescent="0.25">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x14ac:dyDescent="0.25">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x14ac:dyDescent="0.25">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25">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x14ac:dyDescent="0.25">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x14ac:dyDescent="0.25">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x14ac:dyDescent="0.25">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x14ac:dyDescent="0.25">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x14ac:dyDescent="0.25">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x14ac:dyDescent="0.25">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25">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25">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x14ac:dyDescent="0.25">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x14ac:dyDescent="0.25">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x14ac:dyDescent="0.25">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x14ac:dyDescent="0.25">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x14ac:dyDescent="0.25">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x14ac:dyDescent="0.25">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x14ac:dyDescent="0.25">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x14ac:dyDescent="0.25">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x14ac:dyDescent="0.25">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x14ac:dyDescent="0.25">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x14ac:dyDescent="0.25">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x14ac:dyDescent="0.25">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x14ac:dyDescent="0.25">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x14ac:dyDescent="0.25">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x14ac:dyDescent="0.25">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25">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x14ac:dyDescent="0.25">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25">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x14ac:dyDescent="0.25">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x14ac:dyDescent="0.25">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x14ac:dyDescent="0.25">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25">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x14ac:dyDescent="0.25">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x14ac:dyDescent="0.25">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x14ac:dyDescent="0.25">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x14ac:dyDescent="0.25">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x14ac:dyDescent="0.25">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x14ac:dyDescent="0.25">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x14ac:dyDescent="0.25">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25">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x14ac:dyDescent="0.25">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x14ac:dyDescent="0.25">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x14ac:dyDescent="0.25">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x14ac:dyDescent="0.25">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x14ac:dyDescent="0.25">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x14ac:dyDescent="0.25">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25">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x14ac:dyDescent="0.25">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x14ac:dyDescent="0.25">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25">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x14ac:dyDescent="0.25">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x14ac:dyDescent="0.25">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x14ac:dyDescent="0.25">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25">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25">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25">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x14ac:dyDescent="0.25">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25">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x14ac:dyDescent="0.25">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x14ac:dyDescent="0.25">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x14ac:dyDescent="0.25">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x14ac:dyDescent="0.25">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x14ac:dyDescent="0.25">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x14ac:dyDescent="0.25">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x14ac:dyDescent="0.25">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x14ac:dyDescent="0.25">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x14ac:dyDescent="0.25">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x14ac:dyDescent="0.25">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x14ac:dyDescent="0.25">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25">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x14ac:dyDescent="0.25">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x14ac:dyDescent="0.25">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x14ac:dyDescent="0.25">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x14ac:dyDescent="0.25">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x14ac:dyDescent="0.25">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x14ac:dyDescent="0.25">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x14ac:dyDescent="0.25">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x14ac:dyDescent="0.25">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x14ac:dyDescent="0.25">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x14ac:dyDescent="0.25">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25">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25">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x14ac:dyDescent="0.25">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x14ac:dyDescent="0.25">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x14ac:dyDescent="0.25">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x14ac:dyDescent="0.25">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x14ac:dyDescent="0.25">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x14ac:dyDescent="0.25">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x14ac:dyDescent="0.25">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x14ac:dyDescent="0.25">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x14ac:dyDescent="0.25">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25">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x14ac:dyDescent="0.25">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25">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x14ac:dyDescent="0.25">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x14ac:dyDescent="0.25">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x14ac:dyDescent="0.25">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x14ac:dyDescent="0.25">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x14ac:dyDescent="0.25">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x14ac:dyDescent="0.25">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x14ac:dyDescent="0.25">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x14ac:dyDescent="0.25">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x14ac:dyDescent="0.25">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x14ac:dyDescent="0.25">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x14ac:dyDescent="0.25">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x14ac:dyDescent="0.25">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x14ac:dyDescent="0.25">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x14ac:dyDescent="0.25">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x14ac:dyDescent="0.25">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x14ac:dyDescent="0.25">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x14ac:dyDescent="0.25">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x14ac:dyDescent="0.25">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x14ac:dyDescent="0.25">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x14ac:dyDescent="0.25">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x14ac:dyDescent="0.25">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x14ac:dyDescent="0.25">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x14ac:dyDescent="0.25">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x14ac:dyDescent="0.25">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x14ac:dyDescent="0.25">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x14ac:dyDescent="0.25">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x14ac:dyDescent="0.25">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x14ac:dyDescent="0.25">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x14ac:dyDescent="0.25">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x14ac:dyDescent="0.25">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25">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x14ac:dyDescent="0.25">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x14ac:dyDescent="0.25">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25">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x14ac:dyDescent="0.25">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x14ac:dyDescent="0.25">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x14ac:dyDescent="0.25">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x14ac:dyDescent="0.25">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x14ac:dyDescent="0.25">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x14ac:dyDescent="0.25">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x14ac:dyDescent="0.25">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x14ac:dyDescent="0.25">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25">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x14ac:dyDescent="0.25">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x14ac:dyDescent="0.25">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x14ac:dyDescent="0.25">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x14ac:dyDescent="0.25">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x14ac:dyDescent="0.25">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x14ac:dyDescent="0.25">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x14ac:dyDescent="0.25">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x14ac:dyDescent="0.25">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x14ac:dyDescent="0.25">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x14ac:dyDescent="0.25">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25">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x14ac:dyDescent="0.25">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x14ac:dyDescent="0.25">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x14ac:dyDescent="0.25">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25">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x14ac:dyDescent="0.25">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x14ac:dyDescent="0.25">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x14ac:dyDescent="0.25">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x14ac:dyDescent="0.25">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x14ac:dyDescent="0.25">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x14ac:dyDescent="0.25">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x14ac:dyDescent="0.25">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x14ac:dyDescent="0.25">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x14ac:dyDescent="0.25">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x14ac:dyDescent="0.25">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x14ac:dyDescent="0.25">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x14ac:dyDescent="0.25">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x14ac:dyDescent="0.25">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x14ac:dyDescent="0.25">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x14ac:dyDescent="0.25">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x14ac:dyDescent="0.25">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x14ac:dyDescent="0.25">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x14ac:dyDescent="0.25">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x14ac:dyDescent="0.25">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x14ac:dyDescent="0.25">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x14ac:dyDescent="0.25">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x14ac:dyDescent="0.25">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x14ac:dyDescent="0.25">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x14ac:dyDescent="0.25">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25">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x14ac:dyDescent="0.25">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25">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25">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x14ac:dyDescent="0.25">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x14ac:dyDescent="0.25">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25">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x14ac:dyDescent="0.25">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x14ac:dyDescent="0.25">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x14ac:dyDescent="0.25">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x14ac:dyDescent="0.25">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x14ac:dyDescent="0.25">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x14ac:dyDescent="0.25">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x14ac:dyDescent="0.25">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x14ac:dyDescent="0.25">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x14ac:dyDescent="0.25">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25">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x14ac:dyDescent="0.25">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x14ac:dyDescent="0.25">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25">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x14ac:dyDescent="0.25">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x14ac:dyDescent="0.25">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x14ac:dyDescent="0.25">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25">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x14ac:dyDescent="0.25">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x14ac:dyDescent="0.25">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25">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x14ac:dyDescent="0.25">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x14ac:dyDescent="0.25">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x14ac:dyDescent="0.25">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x14ac:dyDescent="0.25">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x14ac:dyDescent="0.25">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x14ac:dyDescent="0.25">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x14ac:dyDescent="0.25">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x14ac:dyDescent="0.25">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x14ac:dyDescent="0.25">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25">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x14ac:dyDescent="0.25">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x14ac:dyDescent="0.25">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25">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x14ac:dyDescent="0.25">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25">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x14ac:dyDescent="0.25">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x14ac:dyDescent="0.25">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x14ac:dyDescent="0.25">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x14ac:dyDescent="0.25">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x14ac:dyDescent="0.25">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x14ac:dyDescent="0.25">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x14ac:dyDescent="0.25">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25">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x14ac:dyDescent="0.25">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25">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25">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x14ac:dyDescent="0.25">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x14ac:dyDescent="0.25">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x14ac:dyDescent="0.25">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x14ac:dyDescent="0.25">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x14ac:dyDescent="0.25">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25">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x14ac:dyDescent="0.25">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25">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x14ac:dyDescent="0.25">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x14ac:dyDescent="0.25">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x14ac:dyDescent="0.25">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25">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x14ac:dyDescent="0.25">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x14ac:dyDescent="0.25">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25">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25">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x14ac:dyDescent="0.25">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x14ac:dyDescent="0.25">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x14ac:dyDescent="0.25">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x14ac:dyDescent="0.25">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x14ac:dyDescent="0.25">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x14ac:dyDescent="0.25">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x14ac:dyDescent="0.25">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x14ac:dyDescent="0.25">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25">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x14ac:dyDescent="0.25">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x14ac:dyDescent="0.25">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x14ac:dyDescent="0.25">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x14ac:dyDescent="0.25">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x14ac:dyDescent="0.25">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x14ac:dyDescent="0.25">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x14ac:dyDescent="0.25">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x14ac:dyDescent="0.25">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x14ac:dyDescent="0.25">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x14ac:dyDescent="0.25">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x14ac:dyDescent="0.25">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x14ac:dyDescent="0.25">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25">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x14ac:dyDescent="0.25">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x14ac:dyDescent="0.25">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x14ac:dyDescent="0.25">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25">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x14ac:dyDescent="0.25">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x14ac:dyDescent="0.25">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25">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25">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x14ac:dyDescent="0.25">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25">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25">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x14ac:dyDescent="0.25">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25">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x14ac:dyDescent="0.25">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25">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x14ac:dyDescent="0.25">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x14ac:dyDescent="0.25">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x14ac:dyDescent="0.25">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x14ac:dyDescent="0.25">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x14ac:dyDescent="0.25">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25">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x14ac:dyDescent="0.25">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25">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x14ac:dyDescent="0.25">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x14ac:dyDescent="0.25">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25">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x14ac:dyDescent="0.25">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x14ac:dyDescent="0.25">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25">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x14ac:dyDescent="0.25">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x14ac:dyDescent="0.25">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x14ac:dyDescent="0.25">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25">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x14ac:dyDescent="0.25">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x14ac:dyDescent="0.25">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x14ac:dyDescent="0.25">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x14ac:dyDescent="0.25">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x14ac:dyDescent="0.25">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x14ac:dyDescent="0.25">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x14ac:dyDescent="0.25">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x14ac:dyDescent="0.25">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x14ac:dyDescent="0.25">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x14ac:dyDescent="0.25">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25">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25">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25">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25">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x14ac:dyDescent="0.25">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x14ac:dyDescent="0.25">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25">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25">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x14ac:dyDescent="0.25">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x14ac:dyDescent="0.25">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x14ac:dyDescent="0.25">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25">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x14ac:dyDescent="0.25">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25">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x14ac:dyDescent="0.25">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x14ac:dyDescent="0.25">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x14ac:dyDescent="0.25">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x14ac:dyDescent="0.25">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x14ac:dyDescent="0.25">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x14ac:dyDescent="0.25">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x14ac:dyDescent="0.25">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x14ac:dyDescent="0.25">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25">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x14ac:dyDescent="0.25">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x14ac:dyDescent="0.25">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x14ac:dyDescent="0.25">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x14ac:dyDescent="0.25">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x14ac:dyDescent="0.25">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x14ac:dyDescent="0.25">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x14ac:dyDescent="0.25">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x14ac:dyDescent="0.25">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x14ac:dyDescent="0.25">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x14ac:dyDescent="0.25">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25">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x14ac:dyDescent="0.25">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x14ac:dyDescent="0.25">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x14ac:dyDescent="0.25">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x14ac:dyDescent="0.25">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x14ac:dyDescent="0.25">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x14ac:dyDescent="0.25">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25">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x14ac:dyDescent="0.25">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x14ac:dyDescent="0.25">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x14ac:dyDescent="0.25">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x14ac:dyDescent="0.25">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x14ac:dyDescent="0.25">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x14ac:dyDescent="0.25">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x14ac:dyDescent="0.25">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x14ac:dyDescent="0.25">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x14ac:dyDescent="0.25">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x14ac:dyDescent="0.25">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25">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x14ac:dyDescent="0.25">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x14ac:dyDescent="0.25">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x14ac:dyDescent="0.25">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x14ac:dyDescent="0.25">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x14ac:dyDescent="0.25">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x14ac:dyDescent="0.25">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x14ac:dyDescent="0.25">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x14ac:dyDescent="0.25">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x14ac:dyDescent="0.25">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x14ac:dyDescent="0.25">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x14ac:dyDescent="0.25">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x14ac:dyDescent="0.25">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x14ac:dyDescent="0.25">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x14ac:dyDescent="0.25">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x14ac:dyDescent="0.25">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x14ac:dyDescent="0.25">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x14ac:dyDescent="0.25">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25">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x14ac:dyDescent="0.25">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x14ac:dyDescent="0.25">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25">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25">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x14ac:dyDescent="0.25">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25">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x14ac:dyDescent="0.25">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x14ac:dyDescent="0.25">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25">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x14ac:dyDescent="0.25">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25">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x14ac:dyDescent="0.25">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x14ac:dyDescent="0.25">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x14ac:dyDescent="0.25">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x14ac:dyDescent="0.25">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25">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x14ac:dyDescent="0.25">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x14ac:dyDescent="0.25">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25">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25">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x14ac:dyDescent="0.25">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x14ac:dyDescent="0.25">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x14ac:dyDescent="0.25">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x14ac:dyDescent="0.25">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x14ac:dyDescent="0.25">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x14ac:dyDescent="0.25">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x14ac:dyDescent="0.25">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25">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x14ac:dyDescent="0.25">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x14ac:dyDescent="0.25">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x14ac:dyDescent="0.25">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x14ac:dyDescent="0.25">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x14ac:dyDescent="0.25">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x14ac:dyDescent="0.25">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x14ac:dyDescent="0.25">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25">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x14ac:dyDescent="0.25">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x14ac:dyDescent="0.25">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x14ac:dyDescent="0.25">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x14ac:dyDescent="0.25">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x14ac:dyDescent="0.25">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x14ac:dyDescent="0.25">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x14ac:dyDescent="0.25">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x14ac:dyDescent="0.25">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x14ac:dyDescent="0.25">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25">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x14ac:dyDescent="0.25">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25">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x14ac:dyDescent="0.25">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x14ac:dyDescent="0.25">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x14ac:dyDescent="0.25">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x14ac:dyDescent="0.25">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25">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x14ac:dyDescent="0.25">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x14ac:dyDescent="0.25">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x14ac:dyDescent="0.25">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25">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x14ac:dyDescent="0.25">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x14ac:dyDescent="0.25">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x14ac:dyDescent="0.25">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x14ac:dyDescent="0.25">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25">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x14ac:dyDescent="0.25">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x14ac:dyDescent="0.25">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25">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x14ac:dyDescent="0.25">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x14ac:dyDescent="0.25">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25">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25">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25">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25">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x14ac:dyDescent="0.25">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x14ac:dyDescent="0.25">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x14ac:dyDescent="0.25">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x14ac:dyDescent="0.25">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x14ac:dyDescent="0.25">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x14ac:dyDescent="0.25">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x14ac:dyDescent="0.25">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x14ac:dyDescent="0.25">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x14ac:dyDescent="0.25">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x14ac:dyDescent="0.25">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25">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x14ac:dyDescent="0.25">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x14ac:dyDescent="0.25">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x14ac:dyDescent="0.25">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x14ac:dyDescent="0.25">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25">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x14ac:dyDescent="0.25">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x14ac:dyDescent="0.25">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25">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x14ac:dyDescent="0.25">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25">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x14ac:dyDescent="0.25">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x14ac:dyDescent="0.25">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x14ac:dyDescent="0.25">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25">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25">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x14ac:dyDescent="0.25">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x14ac:dyDescent="0.25">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x14ac:dyDescent="0.25">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x14ac:dyDescent="0.25">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x14ac:dyDescent="0.25">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x14ac:dyDescent="0.25">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x14ac:dyDescent="0.25">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x14ac:dyDescent="0.25">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x14ac:dyDescent="0.25">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x14ac:dyDescent="0.25">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x14ac:dyDescent="0.25">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x14ac:dyDescent="0.25">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x14ac:dyDescent="0.25">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x14ac:dyDescent="0.25">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x14ac:dyDescent="0.25">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25">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x14ac:dyDescent="0.25">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x14ac:dyDescent="0.25">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x14ac:dyDescent="0.25">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25">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x14ac:dyDescent="0.25">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x14ac:dyDescent="0.25">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x14ac:dyDescent="0.25">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x14ac:dyDescent="0.25">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25">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25">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x14ac:dyDescent="0.25">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25">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25">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x14ac:dyDescent="0.25">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x14ac:dyDescent="0.25">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25">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x14ac:dyDescent="0.25">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x14ac:dyDescent="0.25">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x14ac:dyDescent="0.25">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x14ac:dyDescent="0.25">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x14ac:dyDescent="0.25">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x14ac:dyDescent="0.25">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x14ac:dyDescent="0.25">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25">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x14ac:dyDescent="0.25">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x14ac:dyDescent="0.25">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25">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x14ac:dyDescent="0.25">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x14ac:dyDescent="0.25">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25">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x14ac:dyDescent="0.25">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x14ac:dyDescent="0.25">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x14ac:dyDescent="0.25">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x14ac:dyDescent="0.25">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x14ac:dyDescent="0.25">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x14ac:dyDescent="0.25">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x14ac:dyDescent="0.25">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25">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x14ac:dyDescent="0.25">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x14ac:dyDescent="0.25">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x14ac:dyDescent="0.25">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x14ac:dyDescent="0.25">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x14ac:dyDescent="0.25">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x14ac:dyDescent="0.25">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25">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25">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x14ac:dyDescent="0.25">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x14ac:dyDescent="0.25">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25">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x14ac:dyDescent="0.25">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x14ac:dyDescent="0.25">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x14ac:dyDescent="0.25">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x14ac:dyDescent="0.25">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x14ac:dyDescent="0.25">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25">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x14ac:dyDescent="0.25">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25">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x14ac:dyDescent="0.25">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x14ac:dyDescent="0.25">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x14ac:dyDescent="0.25">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x14ac:dyDescent="0.25">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x14ac:dyDescent="0.25">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x14ac:dyDescent="0.25">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x14ac:dyDescent="0.25">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x14ac:dyDescent="0.25">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x14ac:dyDescent="0.25">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25">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x14ac:dyDescent="0.25">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x14ac:dyDescent="0.25">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x14ac:dyDescent="0.25">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x14ac:dyDescent="0.25">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x14ac:dyDescent="0.25">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x14ac:dyDescent="0.25">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x14ac:dyDescent="0.25">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x14ac:dyDescent="0.25">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x14ac:dyDescent="0.25">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x14ac:dyDescent="0.25">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x14ac:dyDescent="0.25">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x14ac:dyDescent="0.25">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x14ac:dyDescent="0.25">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x14ac:dyDescent="0.25">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x14ac:dyDescent="0.25">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25">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x14ac:dyDescent="0.25">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x14ac:dyDescent="0.25">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25">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x14ac:dyDescent="0.25">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x14ac:dyDescent="0.25">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x14ac:dyDescent="0.25">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x14ac:dyDescent="0.25">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x14ac:dyDescent="0.25">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x14ac:dyDescent="0.25">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x14ac:dyDescent="0.25">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25">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25">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25">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x14ac:dyDescent="0.25">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x14ac:dyDescent="0.25">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x14ac:dyDescent="0.25">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x14ac:dyDescent="0.25">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x14ac:dyDescent="0.25">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25">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x14ac:dyDescent="0.25">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x14ac:dyDescent="0.25">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25">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x14ac:dyDescent="0.25">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x14ac:dyDescent="0.25">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25">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x14ac:dyDescent="0.25">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x14ac:dyDescent="0.25">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x14ac:dyDescent="0.25">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x14ac:dyDescent="0.25">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25">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x14ac:dyDescent="0.25">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x14ac:dyDescent="0.25">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x14ac:dyDescent="0.25">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x14ac:dyDescent="0.25">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25">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x14ac:dyDescent="0.25">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x14ac:dyDescent="0.25">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x14ac:dyDescent="0.25">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25">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x14ac:dyDescent="0.25">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x14ac:dyDescent="0.25">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x14ac:dyDescent="0.25">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x14ac:dyDescent="0.25">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x14ac:dyDescent="0.25">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x14ac:dyDescent="0.25">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x14ac:dyDescent="0.25">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x14ac:dyDescent="0.25">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x14ac:dyDescent="0.25">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25">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x14ac:dyDescent="0.25">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25">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x14ac:dyDescent="0.25">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x14ac:dyDescent="0.25">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25">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x14ac:dyDescent="0.25">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x14ac:dyDescent="0.25">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x14ac:dyDescent="0.25">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x14ac:dyDescent="0.25">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x14ac:dyDescent="0.25">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x14ac:dyDescent="0.25">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x14ac:dyDescent="0.25">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x14ac:dyDescent="0.25">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25">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x14ac:dyDescent="0.25">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x14ac:dyDescent="0.25">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25">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x14ac:dyDescent="0.25">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x14ac:dyDescent="0.25">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x14ac:dyDescent="0.25">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x14ac:dyDescent="0.25">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x14ac:dyDescent="0.25">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x14ac:dyDescent="0.25">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25">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x14ac:dyDescent="0.25">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x14ac:dyDescent="0.25">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x14ac:dyDescent="0.25">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x14ac:dyDescent="0.25">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x14ac:dyDescent="0.25">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x14ac:dyDescent="0.25">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x14ac:dyDescent="0.25">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x14ac:dyDescent="0.25">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x14ac:dyDescent="0.25">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25">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x14ac:dyDescent="0.25">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x14ac:dyDescent="0.25">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x14ac:dyDescent="0.25">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x14ac:dyDescent="0.25">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x14ac:dyDescent="0.25">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x14ac:dyDescent="0.25">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x14ac:dyDescent="0.25">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x14ac:dyDescent="0.25">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x14ac:dyDescent="0.25">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x14ac:dyDescent="0.25">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x14ac:dyDescent="0.25">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x14ac:dyDescent="0.25">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x14ac:dyDescent="0.25">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x14ac:dyDescent="0.25">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x14ac:dyDescent="0.25">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x14ac:dyDescent="0.25">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25">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x14ac:dyDescent="0.25">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x14ac:dyDescent="0.25">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x14ac:dyDescent="0.25">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25">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x14ac:dyDescent="0.25">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x14ac:dyDescent="0.25">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x14ac:dyDescent="0.25">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x14ac:dyDescent="0.25">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25">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x14ac:dyDescent="0.25">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x14ac:dyDescent="0.25">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x14ac:dyDescent="0.25">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x14ac:dyDescent="0.25">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x14ac:dyDescent="0.25">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x14ac:dyDescent="0.25">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25">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x14ac:dyDescent="0.25">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x14ac:dyDescent="0.25">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x14ac:dyDescent="0.25">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x14ac:dyDescent="0.25">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x14ac:dyDescent="0.25">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x14ac:dyDescent="0.25">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25">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x14ac:dyDescent="0.25">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x14ac:dyDescent="0.25">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x14ac:dyDescent="0.25">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x14ac:dyDescent="0.25">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x14ac:dyDescent="0.25">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x14ac:dyDescent="0.25">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25">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x14ac:dyDescent="0.25">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25">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x14ac:dyDescent="0.25">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x14ac:dyDescent="0.25">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25">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x14ac:dyDescent="0.25">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25">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x14ac:dyDescent="0.25">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25">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x14ac:dyDescent="0.25">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x14ac:dyDescent="0.25">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x14ac:dyDescent="0.25">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25">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x14ac:dyDescent="0.25">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25">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x14ac:dyDescent="0.25">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x14ac:dyDescent="0.25">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x14ac:dyDescent="0.25">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x14ac:dyDescent="0.25">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x14ac:dyDescent="0.25">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x14ac:dyDescent="0.25">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x14ac:dyDescent="0.25">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25">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x14ac:dyDescent="0.25">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x14ac:dyDescent="0.25">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x14ac:dyDescent="0.25">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x14ac:dyDescent="0.25">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25">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x14ac:dyDescent="0.25">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25">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x14ac:dyDescent="0.25">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x14ac:dyDescent="0.25">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x14ac:dyDescent="0.25">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x14ac:dyDescent="0.25">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x14ac:dyDescent="0.25">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x14ac:dyDescent="0.25">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x14ac:dyDescent="0.25">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x14ac:dyDescent="0.25">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x14ac:dyDescent="0.25">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x14ac:dyDescent="0.25">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x14ac:dyDescent="0.25">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25">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x14ac:dyDescent="0.25">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x14ac:dyDescent="0.25">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25">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x14ac:dyDescent="0.25">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x14ac:dyDescent="0.25">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x14ac:dyDescent="0.25">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x14ac:dyDescent="0.25">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x14ac:dyDescent="0.25">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x14ac:dyDescent="0.25">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x14ac:dyDescent="0.25">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x14ac:dyDescent="0.25">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x14ac:dyDescent="0.25">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25">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x14ac:dyDescent="0.25">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x14ac:dyDescent="0.25">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x14ac:dyDescent="0.25">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x14ac:dyDescent="0.25">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x14ac:dyDescent="0.25">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x14ac:dyDescent="0.25">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25">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25">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x14ac:dyDescent="0.25">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25">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x14ac:dyDescent="0.25">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x14ac:dyDescent="0.25">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25">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x14ac:dyDescent="0.25">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x14ac:dyDescent="0.25">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x14ac:dyDescent="0.25">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x14ac:dyDescent="0.25">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25">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x14ac:dyDescent="0.25">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x14ac:dyDescent="0.25">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x14ac:dyDescent="0.25">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x14ac:dyDescent="0.25">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25">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x14ac:dyDescent="0.25">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x14ac:dyDescent="0.25">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x14ac:dyDescent="0.25">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x14ac:dyDescent="0.25">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x14ac:dyDescent="0.25">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25">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x14ac:dyDescent="0.25">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25">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25">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x14ac:dyDescent="0.25">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25">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x14ac:dyDescent="0.25">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25">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x14ac:dyDescent="0.25">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x14ac:dyDescent="0.25">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x14ac:dyDescent="0.25">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x14ac:dyDescent="0.25">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25">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x14ac:dyDescent="0.25">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x14ac:dyDescent="0.25">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x14ac:dyDescent="0.25">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x14ac:dyDescent="0.25">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x14ac:dyDescent="0.25">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x14ac:dyDescent="0.25">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x14ac:dyDescent="0.25">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x14ac:dyDescent="0.25">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x14ac:dyDescent="0.25">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x14ac:dyDescent="0.25">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x14ac:dyDescent="0.25">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x14ac:dyDescent="0.25">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x14ac:dyDescent="0.25">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x14ac:dyDescent="0.25">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x14ac:dyDescent="0.25">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x14ac:dyDescent="0.25">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x14ac:dyDescent="0.25">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x14ac:dyDescent="0.25">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x14ac:dyDescent="0.25">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25">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x14ac:dyDescent="0.25">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25">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x14ac:dyDescent="0.25">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25">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x14ac:dyDescent="0.25">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x14ac:dyDescent="0.25">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x14ac:dyDescent="0.25">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x14ac:dyDescent="0.25">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x14ac:dyDescent="0.25">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x14ac:dyDescent="0.25">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25">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25">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x14ac:dyDescent="0.25">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x14ac:dyDescent="0.25">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25">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x14ac:dyDescent="0.25">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x14ac:dyDescent="0.25">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25">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x14ac:dyDescent="0.25">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25">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x14ac:dyDescent="0.25">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25">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x14ac:dyDescent="0.25">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x14ac:dyDescent="0.25">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x14ac:dyDescent="0.25">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25">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25">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x14ac:dyDescent="0.25">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x14ac:dyDescent="0.25">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x14ac:dyDescent="0.25">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x14ac:dyDescent="0.25">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x14ac:dyDescent="0.25">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x14ac:dyDescent="0.25">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x14ac:dyDescent="0.25">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x14ac:dyDescent="0.25">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x14ac:dyDescent="0.25">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x14ac:dyDescent="0.25">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x14ac:dyDescent="0.25">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x14ac:dyDescent="0.25">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x14ac:dyDescent="0.25">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x14ac:dyDescent="0.25">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x14ac:dyDescent="0.25">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x14ac:dyDescent="0.25">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25">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x14ac:dyDescent="0.25">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x14ac:dyDescent="0.25">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25">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25">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x14ac:dyDescent="0.25">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25">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x14ac:dyDescent="0.25">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x14ac:dyDescent="0.25">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x14ac:dyDescent="0.25">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x14ac:dyDescent="0.25">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25">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x14ac:dyDescent="0.25">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x14ac:dyDescent="0.25">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x14ac:dyDescent="0.25">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x14ac:dyDescent="0.25">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x14ac:dyDescent="0.25">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x14ac:dyDescent="0.25">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x14ac:dyDescent="0.25">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x14ac:dyDescent="0.25">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x14ac:dyDescent="0.25">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x14ac:dyDescent="0.25">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x14ac:dyDescent="0.25">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x14ac:dyDescent="0.25">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x14ac:dyDescent="0.25">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x14ac:dyDescent="0.25">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x14ac:dyDescent="0.25">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25">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x14ac:dyDescent="0.25">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x14ac:dyDescent="0.25">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25">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x14ac:dyDescent="0.25">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x14ac:dyDescent="0.25">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x14ac:dyDescent="0.25">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x14ac:dyDescent="0.25">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x14ac:dyDescent="0.25">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x14ac:dyDescent="0.25">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x14ac:dyDescent="0.25">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x14ac:dyDescent="0.25">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x14ac:dyDescent="0.25">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x14ac:dyDescent="0.25">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x14ac:dyDescent="0.25">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x14ac:dyDescent="0.25">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25">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x14ac:dyDescent="0.25">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25">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x14ac:dyDescent="0.25">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x14ac:dyDescent="0.25">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x14ac:dyDescent="0.25">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x14ac:dyDescent="0.25">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x14ac:dyDescent="0.25">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x14ac:dyDescent="0.25">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x14ac:dyDescent="0.25">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x14ac:dyDescent="0.25">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x14ac:dyDescent="0.25">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x14ac:dyDescent="0.25">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x14ac:dyDescent="0.25">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x14ac:dyDescent="0.25">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x14ac:dyDescent="0.25">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x14ac:dyDescent="0.25">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x14ac:dyDescent="0.25">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25">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x14ac:dyDescent="0.25">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x14ac:dyDescent="0.25">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x14ac:dyDescent="0.25">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x14ac:dyDescent="0.25">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x14ac:dyDescent="0.25">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x14ac:dyDescent="0.25">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25">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x14ac:dyDescent="0.25">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x14ac:dyDescent="0.25">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x14ac:dyDescent="0.25">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x14ac:dyDescent="0.25">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x14ac:dyDescent="0.25">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25">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x14ac:dyDescent="0.25">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x14ac:dyDescent="0.25">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x14ac:dyDescent="0.25">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x14ac:dyDescent="0.25">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x14ac:dyDescent="0.25">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25">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x14ac:dyDescent="0.25">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x14ac:dyDescent="0.25">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x14ac:dyDescent="0.25">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x14ac:dyDescent="0.25">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x14ac:dyDescent="0.25">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x14ac:dyDescent="0.25">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x14ac:dyDescent="0.25">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x14ac:dyDescent="0.25">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x14ac:dyDescent="0.25">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25">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25">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x14ac:dyDescent="0.25">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x14ac:dyDescent="0.25">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x14ac:dyDescent="0.25">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x14ac:dyDescent="0.25">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x14ac:dyDescent="0.25">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x14ac:dyDescent="0.25">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x14ac:dyDescent="0.25">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x14ac:dyDescent="0.25">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x14ac:dyDescent="0.25">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x14ac:dyDescent="0.25">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x14ac:dyDescent="0.25">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x14ac:dyDescent="0.25">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x14ac:dyDescent="0.25">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25">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25">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x14ac:dyDescent="0.25">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x14ac:dyDescent="0.25">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25">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x14ac:dyDescent="0.25">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x14ac:dyDescent="0.25">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x14ac:dyDescent="0.25">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x14ac:dyDescent="0.25">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x14ac:dyDescent="0.25">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x14ac:dyDescent="0.25">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25">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x14ac:dyDescent="0.25">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25">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x14ac:dyDescent="0.25">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x14ac:dyDescent="0.25">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x14ac:dyDescent="0.25">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25">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x14ac:dyDescent="0.25">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x14ac:dyDescent="0.25">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x14ac:dyDescent="0.25">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25">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x14ac:dyDescent="0.25">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x14ac:dyDescent="0.25">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x14ac:dyDescent="0.25">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x14ac:dyDescent="0.25">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25">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x14ac:dyDescent="0.25">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x14ac:dyDescent="0.25">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x14ac:dyDescent="0.25">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x14ac:dyDescent="0.25">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x14ac:dyDescent="0.25">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25">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25">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x14ac:dyDescent="0.25">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25">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x14ac:dyDescent="0.25">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x14ac:dyDescent="0.25">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x14ac:dyDescent="0.25">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x14ac:dyDescent="0.25">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x14ac:dyDescent="0.25">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25">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x14ac:dyDescent="0.25">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x14ac:dyDescent="0.25">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x14ac:dyDescent="0.25">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25">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x14ac:dyDescent="0.25">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x14ac:dyDescent="0.25">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x14ac:dyDescent="0.25">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x14ac:dyDescent="0.25">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25">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x14ac:dyDescent="0.25">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x14ac:dyDescent="0.25">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x14ac:dyDescent="0.25">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x14ac:dyDescent="0.25">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x14ac:dyDescent="0.25">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25">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x14ac:dyDescent="0.25">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x14ac:dyDescent="0.25">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25">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x14ac:dyDescent="0.25">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25">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x14ac:dyDescent="0.25">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25">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x14ac:dyDescent="0.25">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x14ac:dyDescent="0.25">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x14ac:dyDescent="0.25">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x14ac:dyDescent="0.25">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25">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x14ac:dyDescent="0.25">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x14ac:dyDescent="0.25">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x14ac:dyDescent="0.25">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x14ac:dyDescent="0.25">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x14ac:dyDescent="0.25">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x14ac:dyDescent="0.25">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x14ac:dyDescent="0.25">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x14ac:dyDescent="0.25">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25">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25">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25">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x14ac:dyDescent="0.25">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x14ac:dyDescent="0.25">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x14ac:dyDescent="0.25">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25">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x14ac:dyDescent="0.25">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x14ac:dyDescent="0.25">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25">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x14ac:dyDescent="0.25">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x14ac:dyDescent="0.25">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x14ac:dyDescent="0.25">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x14ac:dyDescent="0.25">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25">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x14ac:dyDescent="0.25">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x14ac:dyDescent="0.25">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25">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x14ac:dyDescent="0.25">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x14ac:dyDescent="0.25">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x14ac:dyDescent="0.25">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25">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x14ac:dyDescent="0.25">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x14ac:dyDescent="0.25">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25">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25">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x14ac:dyDescent="0.25">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25">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x14ac:dyDescent="0.25">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x14ac:dyDescent="0.25">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x14ac:dyDescent="0.25">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25">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x14ac:dyDescent="0.25">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x14ac:dyDescent="0.25">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25">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x14ac:dyDescent="0.25">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25">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x14ac:dyDescent="0.25">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25">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x14ac:dyDescent="0.25">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x14ac:dyDescent="0.25">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x14ac:dyDescent="0.25">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25">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25">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x14ac:dyDescent="0.25">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x14ac:dyDescent="0.25">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25">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x14ac:dyDescent="0.25">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x14ac:dyDescent="0.25">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25">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x14ac:dyDescent="0.25">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25">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x14ac:dyDescent="0.25">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x14ac:dyDescent="0.25">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25">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25">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x14ac:dyDescent="0.25">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x14ac:dyDescent="0.25">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x14ac:dyDescent="0.25">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25">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x14ac:dyDescent="0.25">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25">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x14ac:dyDescent="0.25">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x14ac:dyDescent="0.25">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25">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x14ac:dyDescent="0.25">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25">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x14ac:dyDescent="0.25">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x14ac:dyDescent="0.25">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x14ac:dyDescent="0.25">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x14ac:dyDescent="0.25">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x14ac:dyDescent="0.25">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x14ac:dyDescent="0.25">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x14ac:dyDescent="0.25">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25">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25">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x14ac:dyDescent="0.25">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x14ac:dyDescent="0.25">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x14ac:dyDescent="0.25">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x14ac:dyDescent="0.25">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x14ac:dyDescent="0.25">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x14ac:dyDescent="0.25">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x14ac:dyDescent="0.25">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x14ac:dyDescent="0.25">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25">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25">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x14ac:dyDescent="0.25">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25">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x14ac:dyDescent="0.25">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x14ac:dyDescent="0.25">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x14ac:dyDescent="0.25">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x14ac:dyDescent="0.25">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x14ac:dyDescent="0.25">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x14ac:dyDescent="0.25">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x14ac:dyDescent="0.25">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x14ac:dyDescent="0.25">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x14ac:dyDescent="0.25">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25">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25">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25">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x14ac:dyDescent="0.25">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25">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x14ac:dyDescent="0.25">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x14ac:dyDescent="0.25">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x14ac:dyDescent="0.25">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x14ac:dyDescent="0.25">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25">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25">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x14ac:dyDescent="0.25">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x14ac:dyDescent="0.25">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25">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x14ac:dyDescent="0.25">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x14ac:dyDescent="0.25">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25">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x14ac:dyDescent="0.25">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x14ac:dyDescent="0.25">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x14ac:dyDescent="0.25">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x14ac:dyDescent="0.25">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x14ac:dyDescent="0.25">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x14ac:dyDescent="0.25">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x14ac:dyDescent="0.25">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x14ac:dyDescent="0.25">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x14ac:dyDescent="0.25">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x14ac:dyDescent="0.25">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x14ac:dyDescent="0.25">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x14ac:dyDescent="0.25">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x14ac:dyDescent="0.25">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x14ac:dyDescent="0.25">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x14ac:dyDescent="0.25">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25">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x14ac:dyDescent="0.25">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x14ac:dyDescent="0.25">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25">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x14ac:dyDescent="0.25">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x14ac:dyDescent="0.25">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x14ac:dyDescent="0.25">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x14ac:dyDescent="0.25">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x14ac:dyDescent="0.25">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x14ac:dyDescent="0.25">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x14ac:dyDescent="0.25">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25">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25">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25">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25">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x14ac:dyDescent="0.25">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25">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x14ac:dyDescent="0.25">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x14ac:dyDescent="0.25">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25">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x14ac:dyDescent="0.25">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x14ac:dyDescent="0.25">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25">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25">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x14ac:dyDescent="0.25">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x14ac:dyDescent="0.25">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25">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x14ac:dyDescent="0.25">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x14ac:dyDescent="0.25">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x14ac:dyDescent="0.25">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x14ac:dyDescent="0.25">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x14ac:dyDescent="0.25">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x14ac:dyDescent="0.25">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x14ac:dyDescent="0.25">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x14ac:dyDescent="0.25">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x14ac:dyDescent="0.25">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x14ac:dyDescent="0.25">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x14ac:dyDescent="0.25">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x14ac:dyDescent="0.25">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x14ac:dyDescent="0.25">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x14ac:dyDescent="0.25">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x14ac:dyDescent="0.25">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25">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x14ac:dyDescent="0.25">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25">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x14ac:dyDescent="0.25">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x14ac:dyDescent="0.25">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x14ac:dyDescent="0.25">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x14ac:dyDescent="0.25">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x14ac:dyDescent="0.25">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x14ac:dyDescent="0.25">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x14ac:dyDescent="0.25">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25">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x14ac:dyDescent="0.25">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x14ac:dyDescent="0.25">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x14ac:dyDescent="0.25">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25">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x14ac:dyDescent="0.25">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x14ac:dyDescent="0.25">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25">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25">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x14ac:dyDescent="0.25">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x14ac:dyDescent="0.25">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x14ac:dyDescent="0.25">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x14ac:dyDescent="0.25">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25">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x14ac:dyDescent="0.25">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x14ac:dyDescent="0.25">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x14ac:dyDescent="0.25">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x14ac:dyDescent="0.25">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x14ac:dyDescent="0.25">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x14ac:dyDescent="0.25">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x14ac:dyDescent="0.25">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x14ac:dyDescent="0.25">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x14ac:dyDescent="0.25">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x14ac:dyDescent="0.25">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x14ac:dyDescent="0.25">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25">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25">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x14ac:dyDescent="0.25">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x14ac:dyDescent="0.25">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25">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25">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x14ac:dyDescent="0.25">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x14ac:dyDescent="0.25">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25">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x14ac:dyDescent="0.25">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x14ac:dyDescent="0.25">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x14ac:dyDescent="0.25">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25">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25">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25">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x14ac:dyDescent="0.25">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x14ac:dyDescent="0.25">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25">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x14ac:dyDescent="0.25">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25">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x14ac:dyDescent="0.25">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x14ac:dyDescent="0.25">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25">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x14ac:dyDescent="0.25">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x14ac:dyDescent="0.25">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x14ac:dyDescent="0.25">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x14ac:dyDescent="0.25">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x14ac:dyDescent="0.25">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25">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25">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x14ac:dyDescent="0.25">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x14ac:dyDescent="0.25">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x14ac:dyDescent="0.25">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x14ac:dyDescent="0.25">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x14ac:dyDescent="0.25">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x14ac:dyDescent="0.25">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25">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25">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x14ac:dyDescent="0.25">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x14ac:dyDescent="0.25">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x14ac:dyDescent="0.25">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x14ac:dyDescent="0.25">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x14ac:dyDescent="0.25">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25">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x14ac:dyDescent="0.25">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x14ac:dyDescent="0.25">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x14ac:dyDescent="0.25">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x14ac:dyDescent="0.25">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x14ac:dyDescent="0.25">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x14ac:dyDescent="0.25">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x14ac:dyDescent="0.25">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x14ac:dyDescent="0.25">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x14ac:dyDescent="0.25">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25">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25">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x14ac:dyDescent="0.25">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x14ac:dyDescent="0.25">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x14ac:dyDescent="0.25">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25">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x14ac:dyDescent="0.25">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x14ac:dyDescent="0.25">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x14ac:dyDescent="0.25">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x14ac:dyDescent="0.25">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x14ac:dyDescent="0.25">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x14ac:dyDescent="0.25">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x14ac:dyDescent="0.25">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25">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x14ac:dyDescent="0.25">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25">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x14ac:dyDescent="0.25">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x14ac:dyDescent="0.25">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x14ac:dyDescent="0.25">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x14ac:dyDescent="0.25">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25">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25">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25">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25">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x14ac:dyDescent="0.25">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x14ac:dyDescent="0.25">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x14ac:dyDescent="0.25">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x14ac:dyDescent="0.25">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25">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x14ac:dyDescent="0.25">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x14ac:dyDescent="0.25">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x14ac:dyDescent="0.25">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x14ac:dyDescent="0.25">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x14ac:dyDescent="0.25">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x14ac:dyDescent="0.25">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25">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x14ac:dyDescent="0.25">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x14ac:dyDescent="0.25">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x14ac:dyDescent="0.25">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x14ac:dyDescent="0.25">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x14ac:dyDescent="0.25">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25">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x14ac:dyDescent="0.25">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x14ac:dyDescent="0.25">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x14ac:dyDescent="0.25">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x14ac:dyDescent="0.25">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x14ac:dyDescent="0.25">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25">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x14ac:dyDescent="0.25">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x14ac:dyDescent="0.25">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x14ac:dyDescent="0.25">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x14ac:dyDescent="0.25">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25">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x14ac:dyDescent="0.25">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x14ac:dyDescent="0.25">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x14ac:dyDescent="0.25">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x14ac:dyDescent="0.25">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25">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25">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25">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x14ac:dyDescent="0.25">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x14ac:dyDescent="0.25">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x14ac:dyDescent="0.25">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x14ac:dyDescent="0.25">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x14ac:dyDescent="0.25">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x14ac:dyDescent="0.25">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x14ac:dyDescent="0.25">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x14ac:dyDescent="0.25">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x14ac:dyDescent="0.25">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x14ac:dyDescent="0.25">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x14ac:dyDescent="0.25">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x14ac:dyDescent="0.25">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x14ac:dyDescent="0.25">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25">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x14ac:dyDescent="0.25">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25">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x14ac:dyDescent="0.25">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x14ac:dyDescent="0.25">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x14ac:dyDescent="0.25">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25">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x14ac:dyDescent="0.25">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x14ac:dyDescent="0.25">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x14ac:dyDescent="0.25">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x14ac:dyDescent="0.25">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25">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25">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x14ac:dyDescent="0.25">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x14ac:dyDescent="0.25">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x14ac:dyDescent="0.25">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x14ac:dyDescent="0.25">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x14ac:dyDescent="0.25">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x14ac:dyDescent="0.25">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25">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x14ac:dyDescent="0.25">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25">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x14ac:dyDescent="0.25">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x14ac:dyDescent="0.25">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25">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25">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x14ac:dyDescent="0.25">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x14ac:dyDescent="0.25">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x14ac:dyDescent="0.25">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x14ac:dyDescent="0.25">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x14ac:dyDescent="0.25">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x14ac:dyDescent="0.25">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x14ac:dyDescent="0.25">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x14ac:dyDescent="0.25">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x14ac:dyDescent="0.25">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x14ac:dyDescent="0.25">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x14ac:dyDescent="0.25">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x14ac:dyDescent="0.25">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x14ac:dyDescent="0.25">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x14ac:dyDescent="0.25">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x14ac:dyDescent="0.25">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x14ac:dyDescent="0.25">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x14ac:dyDescent="0.25">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x14ac:dyDescent="0.25">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x14ac:dyDescent="0.25">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x14ac:dyDescent="0.25">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x14ac:dyDescent="0.25">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25">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25">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25">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x14ac:dyDescent="0.25">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x14ac:dyDescent="0.25">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x14ac:dyDescent="0.25">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x14ac:dyDescent="0.25">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x14ac:dyDescent="0.25">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x14ac:dyDescent="0.25">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x14ac:dyDescent="0.25">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x14ac:dyDescent="0.25">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x14ac:dyDescent="0.25">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x14ac:dyDescent="0.25">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x14ac:dyDescent="0.25">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x14ac:dyDescent="0.25">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25">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x14ac:dyDescent="0.25">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x14ac:dyDescent="0.25">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x14ac:dyDescent="0.25">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x14ac:dyDescent="0.25">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x14ac:dyDescent="0.25">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x14ac:dyDescent="0.25">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x14ac:dyDescent="0.25">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x14ac:dyDescent="0.25">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x14ac:dyDescent="0.25">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x14ac:dyDescent="0.25">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x14ac:dyDescent="0.25">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25">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x14ac:dyDescent="0.25">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x14ac:dyDescent="0.25">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x14ac:dyDescent="0.25">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25">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x14ac:dyDescent="0.25">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x14ac:dyDescent="0.25">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x14ac:dyDescent="0.25">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x14ac:dyDescent="0.25">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25">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x14ac:dyDescent="0.25">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x14ac:dyDescent="0.25">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x14ac:dyDescent="0.25">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x14ac:dyDescent="0.25">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x14ac:dyDescent="0.25">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x14ac:dyDescent="0.25">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x14ac:dyDescent="0.25">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x14ac:dyDescent="0.25">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x14ac:dyDescent="0.25">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x14ac:dyDescent="0.25">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25">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x14ac:dyDescent="0.25">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x14ac:dyDescent="0.25">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x14ac:dyDescent="0.25">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x14ac:dyDescent="0.25">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x14ac:dyDescent="0.25">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x14ac:dyDescent="0.25">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x14ac:dyDescent="0.25">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x14ac:dyDescent="0.25">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x14ac:dyDescent="0.25">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25">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25">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x14ac:dyDescent="0.25">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x14ac:dyDescent="0.25">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x14ac:dyDescent="0.25">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25">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x14ac:dyDescent="0.25">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25">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x14ac:dyDescent="0.25">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x14ac:dyDescent="0.25">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x14ac:dyDescent="0.25">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x14ac:dyDescent="0.25">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x14ac:dyDescent="0.25">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x14ac:dyDescent="0.25">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x14ac:dyDescent="0.25">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x14ac:dyDescent="0.25">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x14ac:dyDescent="0.25">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25">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x14ac:dyDescent="0.25">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25">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x14ac:dyDescent="0.25">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x14ac:dyDescent="0.25">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x14ac:dyDescent="0.25">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x14ac:dyDescent="0.25">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x14ac:dyDescent="0.25">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x14ac:dyDescent="0.25">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x14ac:dyDescent="0.25">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25">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25">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25">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x14ac:dyDescent="0.25">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25">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25">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x14ac:dyDescent="0.25">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25">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x14ac:dyDescent="0.25">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x14ac:dyDescent="0.25">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x14ac:dyDescent="0.25">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x14ac:dyDescent="0.25">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x14ac:dyDescent="0.25">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x14ac:dyDescent="0.25">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x14ac:dyDescent="0.25">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25">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x14ac:dyDescent="0.25">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x14ac:dyDescent="0.25">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x14ac:dyDescent="0.25">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x14ac:dyDescent="0.25">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x14ac:dyDescent="0.25">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x14ac:dyDescent="0.25">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x14ac:dyDescent="0.25">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x14ac:dyDescent="0.25">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x14ac:dyDescent="0.25">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x14ac:dyDescent="0.25">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x14ac:dyDescent="0.25">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x14ac:dyDescent="0.25">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x14ac:dyDescent="0.25">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x14ac:dyDescent="0.25">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x14ac:dyDescent="0.25">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x14ac:dyDescent="0.25">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x14ac:dyDescent="0.25">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x14ac:dyDescent="0.25">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25">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x14ac:dyDescent="0.25">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x14ac:dyDescent="0.25">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25">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x14ac:dyDescent="0.25">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25">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x14ac:dyDescent="0.25">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x14ac:dyDescent="0.25">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x14ac:dyDescent="0.25">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25">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25">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x14ac:dyDescent="0.25">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x14ac:dyDescent="0.25">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25">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x14ac:dyDescent="0.25">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x14ac:dyDescent="0.25">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x14ac:dyDescent="0.25">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x14ac:dyDescent="0.25">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x14ac:dyDescent="0.25">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x14ac:dyDescent="0.25">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x14ac:dyDescent="0.25">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x14ac:dyDescent="0.25">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x14ac:dyDescent="0.25">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x14ac:dyDescent="0.25">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x14ac:dyDescent="0.25">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x14ac:dyDescent="0.25">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x14ac:dyDescent="0.25">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x14ac:dyDescent="0.25">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25">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x14ac:dyDescent="0.25">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x14ac:dyDescent="0.25">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25">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25">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x14ac:dyDescent="0.25">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x14ac:dyDescent="0.25">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x14ac:dyDescent="0.25">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x14ac:dyDescent="0.25">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x14ac:dyDescent="0.25">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x14ac:dyDescent="0.25">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x14ac:dyDescent="0.25">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x14ac:dyDescent="0.25">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x14ac:dyDescent="0.25">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x14ac:dyDescent="0.25">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x14ac:dyDescent="0.25">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x14ac:dyDescent="0.25">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25">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x14ac:dyDescent="0.25">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x14ac:dyDescent="0.25">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x14ac:dyDescent="0.25">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x14ac:dyDescent="0.25">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x14ac:dyDescent="0.25">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x14ac:dyDescent="0.25">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x14ac:dyDescent="0.25">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x14ac:dyDescent="0.25">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x14ac:dyDescent="0.25">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x14ac:dyDescent="0.25">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x14ac:dyDescent="0.25">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25">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x14ac:dyDescent="0.25">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x14ac:dyDescent="0.25">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x14ac:dyDescent="0.25">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25">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x14ac:dyDescent="0.25">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25">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25">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x14ac:dyDescent="0.25">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x14ac:dyDescent="0.25">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x14ac:dyDescent="0.25">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x14ac:dyDescent="0.25">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x14ac:dyDescent="0.25">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x14ac:dyDescent="0.25">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x14ac:dyDescent="0.25">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x14ac:dyDescent="0.25">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x14ac:dyDescent="0.25">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25">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x14ac:dyDescent="0.25">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x14ac:dyDescent="0.25">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25">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x14ac:dyDescent="0.25">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x14ac:dyDescent="0.25">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x14ac:dyDescent="0.25">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x14ac:dyDescent="0.25">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x14ac:dyDescent="0.25">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25">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x14ac:dyDescent="0.25">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x14ac:dyDescent="0.25">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x14ac:dyDescent="0.25">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x14ac:dyDescent="0.25">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x14ac:dyDescent="0.25">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25">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x14ac:dyDescent="0.25">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25">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x14ac:dyDescent="0.25">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25">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x14ac:dyDescent="0.25">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x14ac:dyDescent="0.25">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x14ac:dyDescent="0.25">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25">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x14ac:dyDescent="0.25">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x14ac:dyDescent="0.25">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x14ac:dyDescent="0.25">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25">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25">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25">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x14ac:dyDescent="0.25">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25">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x14ac:dyDescent="0.25">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25">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x14ac:dyDescent="0.25">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x14ac:dyDescent="0.25">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x14ac:dyDescent="0.25">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25">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25">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25">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x14ac:dyDescent="0.25">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x14ac:dyDescent="0.25">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x14ac:dyDescent="0.25">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x14ac:dyDescent="0.25">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x14ac:dyDescent="0.25">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25">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x14ac:dyDescent="0.25">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x14ac:dyDescent="0.25">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x14ac:dyDescent="0.25">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x14ac:dyDescent="0.25">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x14ac:dyDescent="0.25">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x14ac:dyDescent="0.25">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x14ac:dyDescent="0.25">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25">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x14ac:dyDescent="0.25">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x14ac:dyDescent="0.25">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x14ac:dyDescent="0.25">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x14ac:dyDescent="0.25">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x14ac:dyDescent="0.25">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x14ac:dyDescent="0.25">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25">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x14ac:dyDescent="0.25">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25">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25">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x14ac:dyDescent="0.25">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x14ac:dyDescent="0.25">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25">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x14ac:dyDescent="0.25">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25">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x14ac:dyDescent="0.25">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x14ac:dyDescent="0.25">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x14ac:dyDescent="0.25">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x14ac:dyDescent="0.25">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25">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x14ac:dyDescent="0.25">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x14ac:dyDescent="0.25">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x14ac:dyDescent="0.25">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25">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x14ac:dyDescent="0.25">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25">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25">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x14ac:dyDescent="0.25">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25">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x14ac:dyDescent="0.25">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x14ac:dyDescent="0.25">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x14ac:dyDescent="0.25">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x14ac:dyDescent="0.25">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x14ac:dyDescent="0.25">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x14ac:dyDescent="0.25">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x14ac:dyDescent="0.25">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x14ac:dyDescent="0.25">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x14ac:dyDescent="0.25">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x14ac:dyDescent="0.25">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x14ac:dyDescent="0.25">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x14ac:dyDescent="0.25">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x14ac:dyDescent="0.25">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x14ac:dyDescent="0.25">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25">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25">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x14ac:dyDescent="0.25">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25">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x14ac:dyDescent="0.25">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x14ac:dyDescent="0.25">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x14ac:dyDescent="0.25">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x14ac:dyDescent="0.25">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x14ac:dyDescent="0.25">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x14ac:dyDescent="0.25">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x14ac:dyDescent="0.25">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25">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25">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25">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x14ac:dyDescent="0.25">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25">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x14ac:dyDescent="0.25">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x14ac:dyDescent="0.25">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x14ac:dyDescent="0.25">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x14ac:dyDescent="0.25">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x14ac:dyDescent="0.25">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x14ac:dyDescent="0.25">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x14ac:dyDescent="0.25">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25">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x14ac:dyDescent="0.25">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25">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x14ac:dyDescent="0.25">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x14ac:dyDescent="0.25">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x14ac:dyDescent="0.25">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x14ac:dyDescent="0.25">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x14ac:dyDescent="0.25">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x14ac:dyDescent="0.25">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x14ac:dyDescent="0.25">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x14ac:dyDescent="0.25">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x14ac:dyDescent="0.25">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x14ac:dyDescent="0.25">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x14ac:dyDescent="0.25">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25">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25">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x14ac:dyDescent="0.25">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x14ac:dyDescent="0.25">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x14ac:dyDescent="0.25">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x14ac:dyDescent="0.25">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x14ac:dyDescent="0.25">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x14ac:dyDescent="0.25">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x14ac:dyDescent="0.25">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x14ac:dyDescent="0.25">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x14ac:dyDescent="0.25">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25">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25">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x14ac:dyDescent="0.25">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25">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x14ac:dyDescent="0.25">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x14ac:dyDescent="0.25">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x14ac:dyDescent="0.25">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25">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x14ac:dyDescent="0.25">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25">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x14ac:dyDescent="0.25">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25">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25">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x14ac:dyDescent="0.25">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25">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x14ac:dyDescent="0.25">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x14ac:dyDescent="0.25">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x14ac:dyDescent="0.25">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x14ac:dyDescent="0.25">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x14ac:dyDescent="0.25">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x14ac:dyDescent="0.25">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x14ac:dyDescent="0.25">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x14ac:dyDescent="0.25">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x14ac:dyDescent="0.25">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x14ac:dyDescent="0.25">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x14ac:dyDescent="0.25">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x14ac:dyDescent="0.25">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x14ac:dyDescent="0.25">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x14ac:dyDescent="0.25">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x14ac:dyDescent="0.25">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x14ac:dyDescent="0.25">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x14ac:dyDescent="0.25">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x14ac:dyDescent="0.25">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x14ac:dyDescent="0.25">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x14ac:dyDescent="0.25">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x14ac:dyDescent="0.25">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x14ac:dyDescent="0.25">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25">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x14ac:dyDescent="0.25">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x14ac:dyDescent="0.25">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25">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x14ac:dyDescent="0.25">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x14ac:dyDescent="0.25">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x14ac:dyDescent="0.25">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x14ac:dyDescent="0.25">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x14ac:dyDescent="0.25">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x14ac:dyDescent="0.25">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x14ac:dyDescent="0.25">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x14ac:dyDescent="0.25">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x14ac:dyDescent="0.25">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25">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x14ac:dyDescent="0.25">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25">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x14ac:dyDescent="0.25">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x14ac:dyDescent="0.25">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x14ac:dyDescent="0.25">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x14ac:dyDescent="0.25">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25">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x14ac:dyDescent="0.25">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25">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25">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x14ac:dyDescent="0.25">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x14ac:dyDescent="0.25">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x14ac:dyDescent="0.25">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25">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x14ac:dyDescent="0.25">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x14ac:dyDescent="0.25">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x14ac:dyDescent="0.25">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x14ac:dyDescent="0.25">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25">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x14ac:dyDescent="0.25">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25">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x14ac:dyDescent="0.25">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x14ac:dyDescent="0.25">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x14ac:dyDescent="0.25">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x14ac:dyDescent="0.25">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x14ac:dyDescent="0.25">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25">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25">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25">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x14ac:dyDescent="0.25">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25">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x14ac:dyDescent="0.25">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x14ac:dyDescent="0.25">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x14ac:dyDescent="0.25">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x14ac:dyDescent="0.25">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x14ac:dyDescent="0.25">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25">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x14ac:dyDescent="0.25">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x14ac:dyDescent="0.25">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25">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x14ac:dyDescent="0.25">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x14ac:dyDescent="0.25">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x14ac:dyDescent="0.25">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x14ac:dyDescent="0.25">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x14ac:dyDescent="0.25">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x14ac:dyDescent="0.25">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x14ac:dyDescent="0.25">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x14ac:dyDescent="0.25">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x14ac:dyDescent="0.25">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x14ac:dyDescent="0.25">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x14ac:dyDescent="0.25">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25">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x14ac:dyDescent="0.25">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x14ac:dyDescent="0.25">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x14ac:dyDescent="0.25">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25">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x14ac:dyDescent="0.25">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x14ac:dyDescent="0.25">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x14ac:dyDescent="0.25">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x14ac:dyDescent="0.25">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x14ac:dyDescent="0.25">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x14ac:dyDescent="0.25">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25">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25">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x14ac:dyDescent="0.25">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x14ac:dyDescent="0.25">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x14ac:dyDescent="0.25">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x14ac:dyDescent="0.25">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25">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x14ac:dyDescent="0.25">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x14ac:dyDescent="0.25">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x14ac:dyDescent="0.25">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25">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x14ac:dyDescent="0.25">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x14ac:dyDescent="0.25">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x14ac:dyDescent="0.25">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x14ac:dyDescent="0.25">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x14ac:dyDescent="0.25">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x14ac:dyDescent="0.25">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x14ac:dyDescent="0.25">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x14ac:dyDescent="0.25">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x14ac:dyDescent="0.25">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x14ac:dyDescent="0.25">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x14ac:dyDescent="0.25">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x14ac:dyDescent="0.25">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x14ac:dyDescent="0.25">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x14ac:dyDescent="0.25">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x14ac:dyDescent="0.25">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x14ac:dyDescent="0.25">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x14ac:dyDescent="0.25">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x14ac:dyDescent="0.25">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x14ac:dyDescent="0.25">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x14ac:dyDescent="0.25">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x14ac:dyDescent="0.25">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x14ac:dyDescent="0.25">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25">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x14ac:dyDescent="0.25">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x14ac:dyDescent="0.25">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x14ac:dyDescent="0.25">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x14ac:dyDescent="0.25">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x14ac:dyDescent="0.25">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25">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x14ac:dyDescent="0.25">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x14ac:dyDescent="0.25">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x14ac:dyDescent="0.25">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x14ac:dyDescent="0.25">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x14ac:dyDescent="0.25">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x14ac:dyDescent="0.25">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x14ac:dyDescent="0.25">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25">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x14ac:dyDescent="0.25">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x14ac:dyDescent="0.25">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x14ac:dyDescent="0.25">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x14ac:dyDescent="0.25">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x14ac:dyDescent="0.25">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25">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x14ac:dyDescent="0.25">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x14ac:dyDescent="0.25">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x14ac:dyDescent="0.25">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25">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x14ac:dyDescent="0.25">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x14ac:dyDescent="0.25">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x14ac:dyDescent="0.25">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x14ac:dyDescent="0.25">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x14ac:dyDescent="0.25">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25">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x14ac:dyDescent="0.25">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x14ac:dyDescent="0.25">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25">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x14ac:dyDescent="0.25">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25">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x14ac:dyDescent="0.25">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25">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x14ac:dyDescent="0.25">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x14ac:dyDescent="0.25">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x14ac:dyDescent="0.25">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x14ac:dyDescent="0.25">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x14ac:dyDescent="0.25">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x14ac:dyDescent="0.25">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x14ac:dyDescent="0.25">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x14ac:dyDescent="0.25">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x14ac:dyDescent="0.25">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x14ac:dyDescent="0.25">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x14ac:dyDescent="0.25">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x14ac:dyDescent="0.25">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x14ac:dyDescent="0.25">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x14ac:dyDescent="0.25">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x14ac:dyDescent="0.25">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x14ac:dyDescent="0.25">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x14ac:dyDescent="0.25">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x14ac:dyDescent="0.25">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x14ac:dyDescent="0.25">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25">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x14ac:dyDescent="0.25">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x14ac:dyDescent="0.25">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x14ac:dyDescent="0.25">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25">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x14ac:dyDescent="0.25">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x14ac:dyDescent="0.25">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x14ac:dyDescent="0.25">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x14ac:dyDescent="0.25">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x14ac:dyDescent="0.25">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x14ac:dyDescent="0.25">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x14ac:dyDescent="0.25">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x14ac:dyDescent="0.25">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x14ac:dyDescent="0.25">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x14ac:dyDescent="0.25">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x14ac:dyDescent="0.25">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x14ac:dyDescent="0.25">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x14ac:dyDescent="0.25">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x14ac:dyDescent="0.25">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x14ac:dyDescent="0.25">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x14ac:dyDescent="0.25">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x14ac:dyDescent="0.25">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x14ac:dyDescent="0.25">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x14ac:dyDescent="0.25">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25">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x14ac:dyDescent="0.25">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x14ac:dyDescent="0.25">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25">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25">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x14ac:dyDescent="0.25">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x14ac:dyDescent="0.25">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25">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x14ac:dyDescent="0.25">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x14ac:dyDescent="0.25">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x14ac:dyDescent="0.25">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x14ac:dyDescent="0.25">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x14ac:dyDescent="0.25">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x14ac:dyDescent="0.25">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25">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25">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x14ac:dyDescent="0.25">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25">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x14ac:dyDescent="0.25">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x14ac:dyDescent="0.25">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x14ac:dyDescent="0.25">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x14ac:dyDescent="0.25">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x14ac:dyDescent="0.25">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x14ac:dyDescent="0.25">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x14ac:dyDescent="0.25">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x14ac:dyDescent="0.25">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x14ac:dyDescent="0.25">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x14ac:dyDescent="0.25">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x14ac:dyDescent="0.25">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x14ac:dyDescent="0.25">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x14ac:dyDescent="0.25">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x14ac:dyDescent="0.25">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x14ac:dyDescent="0.25">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x14ac:dyDescent="0.25">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x14ac:dyDescent="0.25">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x14ac:dyDescent="0.25">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25">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x14ac:dyDescent="0.25">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x14ac:dyDescent="0.25">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x14ac:dyDescent="0.25">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x14ac:dyDescent="0.25">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x14ac:dyDescent="0.25">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x14ac:dyDescent="0.25">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25">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25">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x14ac:dyDescent="0.25">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25">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25">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x14ac:dyDescent="0.25">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x14ac:dyDescent="0.25">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25">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x14ac:dyDescent="0.25">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x14ac:dyDescent="0.25">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25">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x14ac:dyDescent="0.25">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x14ac:dyDescent="0.25">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x14ac:dyDescent="0.25">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x14ac:dyDescent="0.25">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25">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x14ac:dyDescent="0.25">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x14ac:dyDescent="0.25">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x14ac:dyDescent="0.25">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x14ac:dyDescent="0.25">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x14ac:dyDescent="0.25">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x14ac:dyDescent="0.25">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x14ac:dyDescent="0.25">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x14ac:dyDescent="0.25">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x14ac:dyDescent="0.25">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x14ac:dyDescent="0.25">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x14ac:dyDescent="0.25">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x14ac:dyDescent="0.25">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x14ac:dyDescent="0.25">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x14ac:dyDescent="0.25">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x14ac:dyDescent="0.25">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x14ac:dyDescent="0.25">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x14ac:dyDescent="0.25">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x14ac:dyDescent="0.25">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x14ac:dyDescent="0.25">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x14ac:dyDescent="0.25">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x14ac:dyDescent="0.25">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x14ac:dyDescent="0.25">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x14ac:dyDescent="0.25">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x14ac:dyDescent="0.25">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x14ac:dyDescent="0.25">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x14ac:dyDescent="0.25">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x14ac:dyDescent="0.25">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x14ac:dyDescent="0.25">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x14ac:dyDescent="0.25">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x14ac:dyDescent="0.25">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25">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x14ac:dyDescent="0.25">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25">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x14ac:dyDescent="0.25">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x14ac:dyDescent="0.25">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x14ac:dyDescent="0.25">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x14ac:dyDescent="0.25">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x14ac:dyDescent="0.25">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x14ac:dyDescent="0.25">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x14ac:dyDescent="0.25">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x14ac:dyDescent="0.25">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x14ac:dyDescent="0.25">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x14ac:dyDescent="0.25">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x14ac:dyDescent="0.25">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x14ac:dyDescent="0.25">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25">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25">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x14ac:dyDescent="0.25">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25">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x14ac:dyDescent="0.25">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x14ac:dyDescent="0.25">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x14ac:dyDescent="0.25">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25">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x14ac:dyDescent="0.25">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x14ac:dyDescent="0.25">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25">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x14ac:dyDescent="0.25">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25">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x14ac:dyDescent="0.25">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x14ac:dyDescent="0.25">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x14ac:dyDescent="0.25">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x14ac:dyDescent="0.25">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x14ac:dyDescent="0.25">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25">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x14ac:dyDescent="0.25">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25">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25">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x14ac:dyDescent="0.25">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x14ac:dyDescent="0.25">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x14ac:dyDescent="0.25">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25">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x14ac:dyDescent="0.25">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x14ac:dyDescent="0.25">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x14ac:dyDescent="0.25">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x14ac:dyDescent="0.25">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25">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x14ac:dyDescent="0.25">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25">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x14ac:dyDescent="0.25">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x14ac:dyDescent="0.25">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x14ac:dyDescent="0.25">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x14ac:dyDescent="0.25">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x14ac:dyDescent="0.25">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25">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x14ac:dyDescent="0.25">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x14ac:dyDescent="0.25">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x14ac:dyDescent="0.25">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x14ac:dyDescent="0.25">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x14ac:dyDescent="0.25">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x14ac:dyDescent="0.25">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x14ac:dyDescent="0.25">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x14ac:dyDescent="0.25">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x14ac:dyDescent="0.25">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x14ac:dyDescent="0.25">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x14ac:dyDescent="0.25">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x14ac:dyDescent="0.25">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25">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x14ac:dyDescent="0.25">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x14ac:dyDescent="0.25">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x14ac:dyDescent="0.25">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x14ac:dyDescent="0.25">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x14ac:dyDescent="0.25">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x14ac:dyDescent="0.25">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x14ac:dyDescent="0.25">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x14ac:dyDescent="0.25">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x14ac:dyDescent="0.25">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x14ac:dyDescent="0.25">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x14ac:dyDescent="0.25">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x14ac:dyDescent="0.25">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25">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x14ac:dyDescent="0.25">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x14ac:dyDescent="0.25">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25">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x14ac:dyDescent="0.25">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25">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x14ac:dyDescent="0.25">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x14ac:dyDescent="0.25">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x14ac:dyDescent="0.25">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x14ac:dyDescent="0.25">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x14ac:dyDescent="0.25">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25">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x14ac:dyDescent="0.25">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x14ac:dyDescent="0.25">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x14ac:dyDescent="0.25">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x14ac:dyDescent="0.25">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x14ac:dyDescent="0.25">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x14ac:dyDescent="0.25">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x14ac:dyDescent="0.25">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x14ac:dyDescent="0.25">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25">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x14ac:dyDescent="0.25">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25">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x14ac:dyDescent="0.25">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25">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x14ac:dyDescent="0.25">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x14ac:dyDescent="0.25">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x14ac:dyDescent="0.25">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x14ac:dyDescent="0.25">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25">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x14ac:dyDescent="0.25">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25">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25">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25">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x14ac:dyDescent="0.25">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x14ac:dyDescent="0.25">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x14ac:dyDescent="0.25">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x14ac:dyDescent="0.25">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x14ac:dyDescent="0.25">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x14ac:dyDescent="0.25">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x14ac:dyDescent="0.25">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x14ac:dyDescent="0.25">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25">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x14ac:dyDescent="0.25">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x14ac:dyDescent="0.25">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25">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x14ac:dyDescent="0.25">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x14ac:dyDescent="0.25">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x14ac:dyDescent="0.25">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x14ac:dyDescent="0.25">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25">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25">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x14ac:dyDescent="0.25">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x14ac:dyDescent="0.25">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x14ac:dyDescent="0.25">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25">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x14ac:dyDescent="0.25">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x14ac:dyDescent="0.25">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x14ac:dyDescent="0.25">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25">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25">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x14ac:dyDescent="0.25">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x14ac:dyDescent="0.25">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x14ac:dyDescent="0.25">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x14ac:dyDescent="0.25">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x14ac:dyDescent="0.25">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x14ac:dyDescent="0.25">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x14ac:dyDescent="0.25">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x14ac:dyDescent="0.25">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25">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x14ac:dyDescent="0.25">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x14ac:dyDescent="0.25">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25">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x14ac:dyDescent="0.25">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x14ac:dyDescent="0.25">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25">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x14ac:dyDescent="0.25">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x14ac:dyDescent="0.25">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x14ac:dyDescent="0.25">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25">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x14ac:dyDescent="0.25">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x14ac:dyDescent="0.25">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x14ac:dyDescent="0.25">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x14ac:dyDescent="0.25">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x14ac:dyDescent="0.25">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25">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25">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x14ac:dyDescent="0.25">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x14ac:dyDescent="0.25">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x14ac:dyDescent="0.25">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x14ac:dyDescent="0.25">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x14ac:dyDescent="0.25">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x14ac:dyDescent="0.25">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x14ac:dyDescent="0.25">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25">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x14ac:dyDescent="0.25">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x14ac:dyDescent="0.25">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x14ac:dyDescent="0.25">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x14ac:dyDescent="0.25">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25">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25">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25">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25">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x14ac:dyDescent="0.25">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x14ac:dyDescent="0.25">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x14ac:dyDescent="0.25">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25">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x14ac:dyDescent="0.25">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x14ac:dyDescent="0.25">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25">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25">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x14ac:dyDescent="0.25">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x14ac:dyDescent="0.25">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x14ac:dyDescent="0.25">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x14ac:dyDescent="0.25">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x14ac:dyDescent="0.25">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x14ac:dyDescent="0.25">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x14ac:dyDescent="0.25">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x14ac:dyDescent="0.25">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x14ac:dyDescent="0.25">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x14ac:dyDescent="0.25">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x14ac:dyDescent="0.25">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x14ac:dyDescent="0.25">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x14ac:dyDescent="0.25">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x14ac:dyDescent="0.25">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x14ac:dyDescent="0.25">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x14ac:dyDescent="0.25">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x14ac:dyDescent="0.25">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x14ac:dyDescent="0.25">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x14ac:dyDescent="0.25">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x14ac:dyDescent="0.25">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25">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x14ac:dyDescent="0.25">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x14ac:dyDescent="0.25">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x14ac:dyDescent="0.25">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x14ac:dyDescent="0.25">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x14ac:dyDescent="0.25">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x14ac:dyDescent="0.25">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x14ac:dyDescent="0.25">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x14ac:dyDescent="0.25">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25">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x14ac:dyDescent="0.25">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x14ac:dyDescent="0.25">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x14ac:dyDescent="0.25">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x14ac:dyDescent="0.25">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x14ac:dyDescent="0.25">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x14ac:dyDescent="0.25">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25">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x14ac:dyDescent="0.25">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x14ac:dyDescent="0.25">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x14ac:dyDescent="0.25">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x14ac:dyDescent="0.25">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x14ac:dyDescent="0.25">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x14ac:dyDescent="0.25">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x14ac:dyDescent="0.25">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x14ac:dyDescent="0.25">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25">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25">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x14ac:dyDescent="0.25">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x14ac:dyDescent="0.25">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x14ac:dyDescent="0.25">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25">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x14ac:dyDescent="0.25">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x14ac:dyDescent="0.25">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x14ac:dyDescent="0.25">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x14ac:dyDescent="0.25">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25">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25">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x14ac:dyDescent="0.25">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x14ac:dyDescent="0.25">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25">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25">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x14ac:dyDescent="0.25">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x14ac:dyDescent="0.25">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25">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x14ac:dyDescent="0.25">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x14ac:dyDescent="0.25">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x14ac:dyDescent="0.25">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x14ac:dyDescent="0.25">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x14ac:dyDescent="0.25">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x14ac:dyDescent="0.25">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x14ac:dyDescent="0.25">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x14ac:dyDescent="0.25">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x14ac:dyDescent="0.25">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x14ac:dyDescent="0.25">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x14ac:dyDescent="0.25">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x14ac:dyDescent="0.25">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25">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x14ac:dyDescent="0.25">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x14ac:dyDescent="0.25">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x14ac:dyDescent="0.25">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x14ac:dyDescent="0.25">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x14ac:dyDescent="0.25">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x14ac:dyDescent="0.25">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x14ac:dyDescent="0.25">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x14ac:dyDescent="0.25">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x14ac:dyDescent="0.25">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x14ac:dyDescent="0.25">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x14ac:dyDescent="0.25">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x14ac:dyDescent="0.25">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x14ac:dyDescent="0.25">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x14ac:dyDescent="0.25">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x14ac:dyDescent="0.25">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x14ac:dyDescent="0.25">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x14ac:dyDescent="0.25">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x14ac:dyDescent="0.25">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x14ac:dyDescent="0.25">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x14ac:dyDescent="0.25">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x14ac:dyDescent="0.25">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x14ac:dyDescent="0.25">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25">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x14ac:dyDescent="0.25">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x14ac:dyDescent="0.25">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x14ac:dyDescent="0.25">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x14ac:dyDescent="0.25">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25">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x14ac:dyDescent="0.25">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x14ac:dyDescent="0.25">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25">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25">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25">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x14ac:dyDescent="0.25">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x14ac:dyDescent="0.25">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x14ac:dyDescent="0.25">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25">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x14ac:dyDescent="0.25">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x14ac:dyDescent="0.25">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25">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25">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x14ac:dyDescent="0.25">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x14ac:dyDescent="0.25">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x14ac:dyDescent="0.25">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x14ac:dyDescent="0.25">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x14ac:dyDescent="0.25">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25">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x14ac:dyDescent="0.25">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x14ac:dyDescent="0.25">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x14ac:dyDescent="0.25">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x14ac:dyDescent="0.25">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25">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25">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x14ac:dyDescent="0.25">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x14ac:dyDescent="0.25">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x14ac:dyDescent="0.25">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25">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25">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25">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x14ac:dyDescent="0.25">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x14ac:dyDescent="0.25">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x14ac:dyDescent="0.25">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x14ac:dyDescent="0.25">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x14ac:dyDescent="0.25">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25">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x14ac:dyDescent="0.25">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x14ac:dyDescent="0.25">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x14ac:dyDescent="0.25">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x14ac:dyDescent="0.25">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x14ac:dyDescent="0.25">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25">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x14ac:dyDescent="0.25">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25">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x14ac:dyDescent="0.25">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x14ac:dyDescent="0.25">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x14ac:dyDescent="0.25">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x14ac:dyDescent="0.25">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x14ac:dyDescent="0.25">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x14ac:dyDescent="0.25">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25">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x14ac:dyDescent="0.25">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25">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x14ac:dyDescent="0.25">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25">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25">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x14ac:dyDescent="0.25">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x14ac:dyDescent="0.25">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25">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x14ac:dyDescent="0.25">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x14ac:dyDescent="0.25">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x14ac:dyDescent="0.25">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25">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25">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x14ac:dyDescent="0.25">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x14ac:dyDescent="0.25">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x14ac:dyDescent="0.25">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x14ac:dyDescent="0.25">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x14ac:dyDescent="0.25">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25">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25">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x14ac:dyDescent="0.25">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x14ac:dyDescent="0.25">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x14ac:dyDescent="0.25">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x14ac:dyDescent="0.25">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x14ac:dyDescent="0.25">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x14ac:dyDescent="0.25">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x14ac:dyDescent="0.25">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x14ac:dyDescent="0.25">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x14ac:dyDescent="0.25">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x14ac:dyDescent="0.25">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x14ac:dyDescent="0.25">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25">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x14ac:dyDescent="0.25">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x14ac:dyDescent="0.25">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x14ac:dyDescent="0.25">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x14ac:dyDescent="0.25">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x14ac:dyDescent="0.25">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x14ac:dyDescent="0.25">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x14ac:dyDescent="0.25">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25">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25">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25">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25">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x14ac:dyDescent="0.25">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x14ac:dyDescent="0.25">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x14ac:dyDescent="0.25">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x14ac:dyDescent="0.25">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x14ac:dyDescent="0.25">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x14ac:dyDescent="0.25">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x14ac:dyDescent="0.25">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x14ac:dyDescent="0.25">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x14ac:dyDescent="0.25">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25">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x14ac:dyDescent="0.25">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x14ac:dyDescent="0.25">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x14ac:dyDescent="0.25">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25">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x14ac:dyDescent="0.25">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25">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x14ac:dyDescent="0.25">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x14ac:dyDescent="0.25">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x14ac:dyDescent="0.25">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x14ac:dyDescent="0.25">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x14ac:dyDescent="0.25">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x14ac:dyDescent="0.25">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x14ac:dyDescent="0.25">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x14ac:dyDescent="0.25">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x14ac:dyDescent="0.25">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x14ac:dyDescent="0.25">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x14ac:dyDescent="0.25">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25">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x14ac:dyDescent="0.25">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x14ac:dyDescent="0.25">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x14ac:dyDescent="0.25">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x14ac:dyDescent="0.25">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x14ac:dyDescent="0.25">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x14ac:dyDescent="0.25">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x14ac:dyDescent="0.25">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25">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x14ac:dyDescent="0.25">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25">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x14ac:dyDescent="0.25">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x14ac:dyDescent="0.25">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x14ac:dyDescent="0.25">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x14ac:dyDescent="0.25">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x14ac:dyDescent="0.25">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x14ac:dyDescent="0.25">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x14ac:dyDescent="0.25">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x14ac:dyDescent="0.25">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x14ac:dyDescent="0.25">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25">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x14ac:dyDescent="0.25">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x14ac:dyDescent="0.25">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x14ac:dyDescent="0.25">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x14ac:dyDescent="0.25">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x14ac:dyDescent="0.25">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25">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x14ac:dyDescent="0.25">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x14ac:dyDescent="0.25">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x14ac:dyDescent="0.25">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x14ac:dyDescent="0.25">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x14ac:dyDescent="0.25">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x14ac:dyDescent="0.25">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x14ac:dyDescent="0.25">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x14ac:dyDescent="0.25">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x14ac:dyDescent="0.25">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25">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25">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x14ac:dyDescent="0.25">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x14ac:dyDescent="0.25">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x14ac:dyDescent="0.25">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x14ac:dyDescent="0.25">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x14ac:dyDescent="0.25">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25">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x14ac:dyDescent="0.25">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x14ac:dyDescent="0.25">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x14ac:dyDescent="0.25">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x14ac:dyDescent="0.25">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x14ac:dyDescent="0.25">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25">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25">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25">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x14ac:dyDescent="0.25">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x14ac:dyDescent="0.25">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x14ac:dyDescent="0.25">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x14ac:dyDescent="0.25">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x14ac:dyDescent="0.25">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x14ac:dyDescent="0.25">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x14ac:dyDescent="0.25">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25">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25">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25">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25">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x14ac:dyDescent="0.25">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x14ac:dyDescent="0.25">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x14ac:dyDescent="0.25">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25">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25">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x14ac:dyDescent="0.25">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x14ac:dyDescent="0.25">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x14ac:dyDescent="0.25">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x14ac:dyDescent="0.25">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x14ac:dyDescent="0.25">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x14ac:dyDescent="0.25">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x14ac:dyDescent="0.25">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x14ac:dyDescent="0.25">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25">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x14ac:dyDescent="0.25">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x14ac:dyDescent="0.25">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x14ac:dyDescent="0.25">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x14ac:dyDescent="0.25">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x14ac:dyDescent="0.25">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x14ac:dyDescent="0.25">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x14ac:dyDescent="0.25">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x14ac:dyDescent="0.25">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x14ac:dyDescent="0.25">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x14ac:dyDescent="0.25">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x14ac:dyDescent="0.25">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x14ac:dyDescent="0.25">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x14ac:dyDescent="0.25">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x14ac:dyDescent="0.25">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x14ac:dyDescent="0.25">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x14ac:dyDescent="0.25">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25">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25">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x14ac:dyDescent="0.25">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x14ac:dyDescent="0.25">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x14ac:dyDescent="0.25">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x14ac:dyDescent="0.25">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x14ac:dyDescent="0.25">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x14ac:dyDescent="0.25">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x14ac:dyDescent="0.25">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x14ac:dyDescent="0.25">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x14ac:dyDescent="0.25">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x14ac:dyDescent="0.25">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x14ac:dyDescent="0.25">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x14ac:dyDescent="0.25">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x14ac:dyDescent="0.25">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x14ac:dyDescent="0.25">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x14ac:dyDescent="0.25">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x14ac:dyDescent="0.25">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x14ac:dyDescent="0.25">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25">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x14ac:dyDescent="0.25">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x14ac:dyDescent="0.25">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x14ac:dyDescent="0.25">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x14ac:dyDescent="0.25">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25">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x14ac:dyDescent="0.25">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x14ac:dyDescent="0.25">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25">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x14ac:dyDescent="0.25">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25">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x14ac:dyDescent="0.25">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x14ac:dyDescent="0.25">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25">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x14ac:dyDescent="0.25">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25">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x14ac:dyDescent="0.25">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25">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x14ac:dyDescent="0.25">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x14ac:dyDescent="0.25">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x14ac:dyDescent="0.25">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x14ac:dyDescent="0.25">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x14ac:dyDescent="0.25">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x14ac:dyDescent="0.25">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x14ac:dyDescent="0.25">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25">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x14ac:dyDescent="0.25">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25">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x14ac:dyDescent="0.25">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x14ac:dyDescent="0.25">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x14ac:dyDescent="0.25">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25">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25">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x14ac:dyDescent="0.25">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x14ac:dyDescent="0.25">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x14ac:dyDescent="0.25">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x14ac:dyDescent="0.25">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x14ac:dyDescent="0.25">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x14ac:dyDescent="0.25">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x14ac:dyDescent="0.25">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x14ac:dyDescent="0.25">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x14ac:dyDescent="0.25">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x14ac:dyDescent="0.25">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x14ac:dyDescent="0.25">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x14ac:dyDescent="0.25">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25">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x14ac:dyDescent="0.25">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25">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x14ac:dyDescent="0.25">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x14ac:dyDescent="0.25">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x14ac:dyDescent="0.25">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x14ac:dyDescent="0.25">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x14ac:dyDescent="0.25">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25">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x14ac:dyDescent="0.25">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x14ac:dyDescent="0.25">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x14ac:dyDescent="0.25">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25">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x14ac:dyDescent="0.25">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x14ac:dyDescent="0.25">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x14ac:dyDescent="0.25">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x14ac:dyDescent="0.25">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x14ac:dyDescent="0.25">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x14ac:dyDescent="0.25">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x14ac:dyDescent="0.25">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x14ac:dyDescent="0.25">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x14ac:dyDescent="0.25">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x14ac:dyDescent="0.25">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x14ac:dyDescent="0.25">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x14ac:dyDescent="0.25">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x14ac:dyDescent="0.25">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x14ac:dyDescent="0.25">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x14ac:dyDescent="0.25">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25">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x14ac:dyDescent="0.25">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x14ac:dyDescent="0.25">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x14ac:dyDescent="0.25">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x14ac:dyDescent="0.25">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x14ac:dyDescent="0.25">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x14ac:dyDescent="0.25">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25">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x14ac:dyDescent="0.25">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25">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x14ac:dyDescent="0.25">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25">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x14ac:dyDescent="0.25">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25">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x14ac:dyDescent="0.25">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25">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x14ac:dyDescent="0.25">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x14ac:dyDescent="0.25">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x14ac:dyDescent="0.25">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x14ac:dyDescent="0.25">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25">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x14ac:dyDescent="0.25">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x14ac:dyDescent="0.25">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x14ac:dyDescent="0.25">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x14ac:dyDescent="0.25">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x14ac:dyDescent="0.25">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25">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x14ac:dyDescent="0.25">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x14ac:dyDescent="0.25">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x14ac:dyDescent="0.25">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25">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x14ac:dyDescent="0.25">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x14ac:dyDescent="0.25">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x14ac:dyDescent="0.25">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x14ac:dyDescent="0.25">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25">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25">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x14ac:dyDescent="0.25">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x14ac:dyDescent="0.25">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25">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x14ac:dyDescent="0.25">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x14ac:dyDescent="0.25">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25">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x14ac:dyDescent="0.25">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x14ac:dyDescent="0.25">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25">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x14ac:dyDescent="0.25">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x14ac:dyDescent="0.25">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25">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x14ac:dyDescent="0.25">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x14ac:dyDescent="0.25">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x14ac:dyDescent="0.25">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x14ac:dyDescent="0.25">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x14ac:dyDescent="0.25">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25">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x14ac:dyDescent="0.25">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x14ac:dyDescent="0.25">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x14ac:dyDescent="0.25">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x14ac:dyDescent="0.25">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x14ac:dyDescent="0.25">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x14ac:dyDescent="0.25">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x14ac:dyDescent="0.25">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x14ac:dyDescent="0.25">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x14ac:dyDescent="0.25">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x14ac:dyDescent="0.25">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x14ac:dyDescent="0.25">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x14ac:dyDescent="0.25">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25">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x14ac:dyDescent="0.25">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x14ac:dyDescent="0.25">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x14ac:dyDescent="0.25">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x14ac:dyDescent="0.25">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x14ac:dyDescent="0.25">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x14ac:dyDescent="0.25">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x14ac:dyDescent="0.25">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x14ac:dyDescent="0.25">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x14ac:dyDescent="0.25">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x14ac:dyDescent="0.25">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25">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x14ac:dyDescent="0.25">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x14ac:dyDescent="0.25">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x14ac:dyDescent="0.25">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x14ac:dyDescent="0.25">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x14ac:dyDescent="0.25">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x14ac:dyDescent="0.25">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x14ac:dyDescent="0.25">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25">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x14ac:dyDescent="0.25">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x14ac:dyDescent="0.25">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x14ac:dyDescent="0.25">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25">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x14ac:dyDescent="0.25">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x14ac:dyDescent="0.25">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x14ac:dyDescent="0.25">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x14ac:dyDescent="0.25">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x14ac:dyDescent="0.25">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25">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x14ac:dyDescent="0.25">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x14ac:dyDescent="0.25">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x14ac:dyDescent="0.25">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x14ac:dyDescent="0.25">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x14ac:dyDescent="0.25">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x14ac:dyDescent="0.25">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25">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x14ac:dyDescent="0.25">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25">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25">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x14ac:dyDescent="0.25">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x14ac:dyDescent="0.25">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x14ac:dyDescent="0.25">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x14ac:dyDescent="0.25">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x14ac:dyDescent="0.25">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x14ac:dyDescent="0.25">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x14ac:dyDescent="0.25">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25">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x14ac:dyDescent="0.25">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x14ac:dyDescent="0.25">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x14ac:dyDescent="0.25">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x14ac:dyDescent="0.25">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x14ac:dyDescent="0.25">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25">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x14ac:dyDescent="0.25">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x14ac:dyDescent="0.25">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25">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x14ac:dyDescent="0.25">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x14ac:dyDescent="0.25">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x14ac:dyDescent="0.25">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25">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x14ac:dyDescent="0.25">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x14ac:dyDescent="0.25">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25">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25">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x14ac:dyDescent="0.25">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x14ac:dyDescent="0.25">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x14ac:dyDescent="0.25">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x14ac:dyDescent="0.25">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25">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x14ac:dyDescent="0.25">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x14ac:dyDescent="0.25">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25">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x14ac:dyDescent="0.25">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x14ac:dyDescent="0.25">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25">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25">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x14ac:dyDescent="0.25">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x14ac:dyDescent="0.25">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25">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x14ac:dyDescent="0.25">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25">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25">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25">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x14ac:dyDescent="0.25">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25">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x14ac:dyDescent="0.25">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x14ac:dyDescent="0.25">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x14ac:dyDescent="0.25">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x14ac:dyDescent="0.25">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x14ac:dyDescent="0.25">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x14ac:dyDescent="0.25">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25">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x14ac:dyDescent="0.25">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x14ac:dyDescent="0.25">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x14ac:dyDescent="0.25">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25">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x14ac:dyDescent="0.25">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25">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25">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25">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x14ac:dyDescent="0.25">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25">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25">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x14ac:dyDescent="0.25">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x14ac:dyDescent="0.25">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x14ac:dyDescent="0.25">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x14ac:dyDescent="0.25">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x14ac:dyDescent="0.25">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25">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x14ac:dyDescent="0.25">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x14ac:dyDescent="0.25">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25">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x14ac:dyDescent="0.25">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x14ac:dyDescent="0.25">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x14ac:dyDescent="0.25">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x14ac:dyDescent="0.25">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x14ac:dyDescent="0.25">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x14ac:dyDescent="0.25">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x14ac:dyDescent="0.25">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x14ac:dyDescent="0.25">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x14ac:dyDescent="0.25">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x14ac:dyDescent="0.25">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x14ac:dyDescent="0.25">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x14ac:dyDescent="0.25">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x14ac:dyDescent="0.25">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x14ac:dyDescent="0.25">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25">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x14ac:dyDescent="0.25">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x14ac:dyDescent="0.25">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x14ac:dyDescent="0.25">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25">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x14ac:dyDescent="0.25">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x14ac:dyDescent="0.25">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x14ac:dyDescent="0.25">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25">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x14ac:dyDescent="0.25">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x14ac:dyDescent="0.25">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x14ac:dyDescent="0.25">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x14ac:dyDescent="0.25">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x14ac:dyDescent="0.25">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x14ac:dyDescent="0.25">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x14ac:dyDescent="0.25">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x14ac:dyDescent="0.25">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25">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25">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x14ac:dyDescent="0.25">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x14ac:dyDescent="0.25">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x14ac:dyDescent="0.25">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x14ac:dyDescent="0.25">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x14ac:dyDescent="0.25">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x14ac:dyDescent="0.25">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x14ac:dyDescent="0.25">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x14ac:dyDescent="0.25">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x14ac:dyDescent="0.25">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25">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x14ac:dyDescent="0.25">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x14ac:dyDescent="0.25">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25">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x14ac:dyDescent="0.25">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x14ac:dyDescent="0.25">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x14ac:dyDescent="0.25">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x14ac:dyDescent="0.25">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x14ac:dyDescent="0.25">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25">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x14ac:dyDescent="0.25">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x14ac:dyDescent="0.25">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x14ac:dyDescent="0.25">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x14ac:dyDescent="0.25">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x14ac:dyDescent="0.25">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x14ac:dyDescent="0.25">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x14ac:dyDescent="0.25">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x14ac:dyDescent="0.25">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x14ac:dyDescent="0.25">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x14ac:dyDescent="0.25">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x14ac:dyDescent="0.25">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x14ac:dyDescent="0.25">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25">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x14ac:dyDescent="0.25">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25">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x14ac:dyDescent="0.25">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x14ac:dyDescent="0.25">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25">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25">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x14ac:dyDescent="0.25">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x14ac:dyDescent="0.25">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25">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x14ac:dyDescent="0.25">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x14ac:dyDescent="0.25">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x14ac:dyDescent="0.25">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x14ac:dyDescent="0.25">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x14ac:dyDescent="0.25">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x14ac:dyDescent="0.25">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x14ac:dyDescent="0.25">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x14ac:dyDescent="0.25">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x14ac:dyDescent="0.25">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x14ac:dyDescent="0.25">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x14ac:dyDescent="0.25">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x14ac:dyDescent="0.25">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x14ac:dyDescent="0.25">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25">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x14ac:dyDescent="0.25">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x14ac:dyDescent="0.25">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x14ac:dyDescent="0.25">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x14ac:dyDescent="0.25">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x14ac:dyDescent="0.25">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x14ac:dyDescent="0.25">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x14ac:dyDescent="0.25">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x14ac:dyDescent="0.25">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25">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x14ac:dyDescent="0.25">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x14ac:dyDescent="0.25">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x14ac:dyDescent="0.25">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x14ac:dyDescent="0.25">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x14ac:dyDescent="0.25">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x14ac:dyDescent="0.25">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x14ac:dyDescent="0.25">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x14ac:dyDescent="0.25">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x14ac:dyDescent="0.25">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x14ac:dyDescent="0.25">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x14ac:dyDescent="0.25">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x14ac:dyDescent="0.25">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x14ac:dyDescent="0.25">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x14ac:dyDescent="0.25">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x14ac:dyDescent="0.25">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x14ac:dyDescent="0.25">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x14ac:dyDescent="0.25">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x14ac:dyDescent="0.25">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x14ac:dyDescent="0.25">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x14ac:dyDescent="0.25">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x14ac:dyDescent="0.25">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25">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x14ac:dyDescent="0.25">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x14ac:dyDescent="0.25">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x14ac:dyDescent="0.25">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x14ac:dyDescent="0.25">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25">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x14ac:dyDescent="0.25">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25">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x14ac:dyDescent="0.25">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x14ac:dyDescent="0.25">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x14ac:dyDescent="0.25">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x14ac:dyDescent="0.25">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x14ac:dyDescent="0.25">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x14ac:dyDescent="0.25">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x14ac:dyDescent="0.25">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x14ac:dyDescent="0.25">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25">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25">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x14ac:dyDescent="0.25">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25">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25">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x14ac:dyDescent="0.25">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x14ac:dyDescent="0.25">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x14ac:dyDescent="0.25">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x14ac:dyDescent="0.25">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x14ac:dyDescent="0.25">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25">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x14ac:dyDescent="0.25">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x14ac:dyDescent="0.25">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x14ac:dyDescent="0.25">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x14ac:dyDescent="0.25">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x14ac:dyDescent="0.25">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x14ac:dyDescent="0.25">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x14ac:dyDescent="0.25">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25">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x14ac:dyDescent="0.25">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x14ac:dyDescent="0.25">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25">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x14ac:dyDescent="0.25">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x14ac:dyDescent="0.25">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x14ac:dyDescent="0.25">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x14ac:dyDescent="0.25">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25">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x14ac:dyDescent="0.25">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25">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x14ac:dyDescent="0.25">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25">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25">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x14ac:dyDescent="0.25">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25">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x14ac:dyDescent="0.25">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x14ac:dyDescent="0.25">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25">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x14ac:dyDescent="0.25">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25">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x14ac:dyDescent="0.25">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x14ac:dyDescent="0.25">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25">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x14ac:dyDescent="0.25">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x14ac:dyDescent="0.25">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x14ac:dyDescent="0.25">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x14ac:dyDescent="0.25">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x14ac:dyDescent="0.25">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x14ac:dyDescent="0.25">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x14ac:dyDescent="0.25">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x14ac:dyDescent="0.25">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25">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25">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x14ac:dyDescent="0.25">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x14ac:dyDescent="0.25">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x14ac:dyDescent="0.25">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x14ac:dyDescent="0.25">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x14ac:dyDescent="0.25">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x14ac:dyDescent="0.25">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x14ac:dyDescent="0.25">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x14ac:dyDescent="0.25">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x14ac:dyDescent="0.25">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x14ac:dyDescent="0.25">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25">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x14ac:dyDescent="0.25">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25">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x14ac:dyDescent="0.25">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x14ac:dyDescent="0.25">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x14ac:dyDescent="0.25">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x14ac:dyDescent="0.25">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25">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x14ac:dyDescent="0.25">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x14ac:dyDescent="0.25">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x14ac:dyDescent="0.25">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x14ac:dyDescent="0.25">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x14ac:dyDescent="0.25">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x14ac:dyDescent="0.25">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x14ac:dyDescent="0.25">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x14ac:dyDescent="0.25">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x14ac:dyDescent="0.25">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x14ac:dyDescent="0.25">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25">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25">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x14ac:dyDescent="0.25">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25">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x14ac:dyDescent="0.25">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x14ac:dyDescent="0.25">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x14ac:dyDescent="0.25">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x14ac:dyDescent="0.25">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x14ac:dyDescent="0.25">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x14ac:dyDescent="0.25">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x14ac:dyDescent="0.25">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x14ac:dyDescent="0.25">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x14ac:dyDescent="0.25">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x14ac:dyDescent="0.25">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x14ac:dyDescent="0.25">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x14ac:dyDescent="0.25">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x14ac:dyDescent="0.25">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x14ac:dyDescent="0.25">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x14ac:dyDescent="0.25">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x14ac:dyDescent="0.25">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25">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25">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25">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25">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x14ac:dyDescent="0.25">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x14ac:dyDescent="0.25">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25">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x14ac:dyDescent="0.25">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x14ac:dyDescent="0.25">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x14ac:dyDescent="0.25">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x14ac:dyDescent="0.25">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x14ac:dyDescent="0.25">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x14ac:dyDescent="0.25">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x14ac:dyDescent="0.25">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x14ac:dyDescent="0.25">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x14ac:dyDescent="0.25">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x14ac:dyDescent="0.25">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x14ac:dyDescent="0.25">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x14ac:dyDescent="0.25">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25">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x14ac:dyDescent="0.25">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25">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x14ac:dyDescent="0.25">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x14ac:dyDescent="0.25">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x14ac:dyDescent="0.25">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25">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x14ac:dyDescent="0.25">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x14ac:dyDescent="0.25">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x14ac:dyDescent="0.25">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x14ac:dyDescent="0.25">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x14ac:dyDescent="0.25">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x14ac:dyDescent="0.25">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x14ac:dyDescent="0.25">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x14ac:dyDescent="0.25">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25">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x14ac:dyDescent="0.25">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x14ac:dyDescent="0.25">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x14ac:dyDescent="0.25">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25">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x14ac:dyDescent="0.25">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x14ac:dyDescent="0.25">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25">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x14ac:dyDescent="0.25">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x14ac:dyDescent="0.25">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x14ac:dyDescent="0.25">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x14ac:dyDescent="0.25">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x14ac:dyDescent="0.25">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x14ac:dyDescent="0.25">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x14ac:dyDescent="0.25">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x14ac:dyDescent="0.25">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25">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x14ac:dyDescent="0.25">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x14ac:dyDescent="0.25">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x14ac:dyDescent="0.25">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x14ac:dyDescent="0.25">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x14ac:dyDescent="0.25">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x14ac:dyDescent="0.25">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x14ac:dyDescent="0.25">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x14ac:dyDescent="0.25">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25">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25">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25">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x14ac:dyDescent="0.25">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x14ac:dyDescent="0.25">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x14ac:dyDescent="0.25">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x14ac:dyDescent="0.25">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x14ac:dyDescent="0.25">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x14ac:dyDescent="0.25">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x14ac:dyDescent="0.25">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x14ac:dyDescent="0.25">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x14ac:dyDescent="0.25">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x14ac:dyDescent="0.25">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x14ac:dyDescent="0.25">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x14ac:dyDescent="0.25">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x14ac:dyDescent="0.25">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x14ac:dyDescent="0.25">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x14ac:dyDescent="0.25">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x14ac:dyDescent="0.25">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25">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x14ac:dyDescent="0.25">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x14ac:dyDescent="0.25">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x14ac:dyDescent="0.25">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x14ac:dyDescent="0.25">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x14ac:dyDescent="0.25">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x14ac:dyDescent="0.25">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x14ac:dyDescent="0.25">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x14ac:dyDescent="0.25">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25">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25">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x14ac:dyDescent="0.25">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x14ac:dyDescent="0.25">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x14ac:dyDescent="0.25">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x14ac:dyDescent="0.25">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x14ac:dyDescent="0.25">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25">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x14ac:dyDescent="0.25">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x14ac:dyDescent="0.25">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x14ac:dyDescent="0.25">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x14ac:dyDescent="0.25">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x14ac:dyDescent="0.25">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x14ac:dyDescent="0.25">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x14ac:dyDescent="0.25">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x14ac:dyDescent="0.25">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x14ac:dyDescent="0.25">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x14ac:dyDescent="0.25">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x14ac:dyDescent="0.25">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x14ac:dyDescent="0.25">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x14ac:dyDescent="0.25">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x14ac:dyDescent="0.25">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25">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x14ac:dyDescent="0.25">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x14ac:dyDescent="0.25">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x14ac:dyDescent="0.25">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x14ac:dyDescent="0.25">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x14ac:dyDescent="0.25">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x14ac:dyDescent="0.25">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x14ac:dyDescent="0.25">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x14ac:dyDescent="0.25">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x14ac:dyDescent="0.25">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25">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x14ac:dyDescent="0.25">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25">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x14ac:dyDescent="0.25">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x14ac:dyDescent="0.25">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x14ac:dyDescent="0.25">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x14ac:dyDescent="0.25">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x14ac:dyDescent="0.25">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25">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x14ac:dyDescent="0.25">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x14ac:dyDescent="0.25">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25">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x14ac:dyDescent="0.25">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25">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x14ac:dyDescent="0.25">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x14ac:dyDescent="0.25">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x14ac:dyDescent="0.25">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x14ac:dyDescent="0.25">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x14ac:dyDescent="0.25">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x14ac:dyDescent="0.25">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25">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25">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x14ac:dyDescent="0.25">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x14ac:dyDescent="0.25">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x14ac:dyDescent="0.25">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x14ac:dyDescent="0.25">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x14ac:dyDescent="0.25">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x14ac:dyDescent="0.25">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x14ac:dyDescent="0.25">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x14ac:dyDescent="0.25">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x14ac:dyDescent="0.25">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x14ac:dyDescent="0.25">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x14ac:dyDescent="0.25">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x14ac:dyDescent="0.25">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25">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x14ac:dyDescent="0.25">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25">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x14ac:dyDescent="0.25">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x14ac:dyDescent="0.25">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x14ac:dyDescent="0.25">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x14ac:dyDescent="0.25">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x14ac:dyDescent="0.25">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x14ac:dyDescent="0.25">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x14ac:dyDescent="0.25">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x14ac:dyDescent="0.25">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x14ac:dyDescent="0.25">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x14ac:dyDescent="0.25">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25">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x14ac:dyDescent="0.25">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x14ac:dyDescent="0.25">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x14ac:dyDescent="0.25">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x14ac:dyDescent="0.25">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x14ac:dyDescent="0.25">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x14ac:dyDescent="0.25">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x14ac:dyDescent="0.25">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x14ac:dyDescent="0.25">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x14ac:dyDescent="0.25">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x14ac:dyDescent="0.25">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25">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x14ac:dyDescent="0.25">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x14ac:dyDescent="0.25">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x14ac:dyDescent="0.25">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x14ac:dyDescent="0.25">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x14ac:dyDescent="0.25">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x14ac:dyDescent="0.25">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x14ac:dyDescent="0.25">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x14ac:dyDescent="0.25">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x14ac:dyDescent="0.25">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x14ac:dyDescent="0.25">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x14ac:dyDescent="0.25">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25">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x14ac:dyDescent="0.25">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x14ac:dyDescent="0.25">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x14ac:dyDescent="0.25">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x14ac:dyDescent="0.25">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25">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x14ac:dyDescent="0.25">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x14ac:dyDescent="0.25">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25">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25">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x14ac:dyDescent="0.25">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25">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x14ac:dyDescent="0.25">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x14ac:dyDescent="0.25">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x14ac:dyDescent="0.25">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x14ac:dyDescent="0.25">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x14ac:dyDescent="0.25">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25">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25">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x14ac:dyDescent="0.25">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25">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x14ac:dyDescent="0.25">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x14ac:dyDescent="0.25">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x14ac:dyDescent="0.25">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x14ac:dyDescent="0.25">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x14ac:dyDescent="0.25">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25">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x14ac:dyDescent="0.25">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25">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x14ac:dyDescent="0.25">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x14ac:dyDescent="0.25">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x14ac:dyDescent="0.25">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x14ac:dyDescent="0.25">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x14ac:dyDescent="0.25">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x14ac:dyDescent="0.25">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x14ac:dyDescent="0.25">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x14ac:dyDescent="0.25">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25">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25">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x14ac:dyDescent="0.25">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25">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x14ac:dyDescent="0.25">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x14ac:dyDescent="0.25">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x14ac:dyDescent="0.25">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x14ac:dyDescent="0.25">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x14ac:dyDescent="0.25">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25">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x14ac:dyDescent="0.25">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x14ac:dyDescent="0.25">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x14ac:dyDescent="0.25">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x14ac:dyDescent="0.25">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x14ac:dyDescent="0.25">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x14ac:dyDescent="0.25">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x14ac:dyDescent="0.25">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x14ac:dyDescent="0.25">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x14ac:dyDescent="0.25">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25">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x14ac:dyDescent="0.25">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x14ac:dyDescent="0.25">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25">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x14ac:dyDescent="0.25">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25">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x14ac:dyDescent="0.25">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x14ac:dyDescent="0.25">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x14ac:dyDescent="0.25">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x14ac:dyDescent="0.25">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x14ac:dyDescent="0.25">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x14ac:dyDescent="0.25">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x14ac:dyDescent="0.25">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x14ac:dyDescent="0.25">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x14ac:dyDescent="0.25">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x14ac:dyDescent="0.25">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x14ac:dyDescent="0.25">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x14ac:dyDescent="0.25">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x14ac:dyDescent="0.25">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x14ac:dyDescent="0.25">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x14ac:dyDescent="0.25">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x14ac:dyDescent="0.25">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25">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x14ac:dyDescent="0.25">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x14ac:dyDescent="0.25">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x14ac:dyDescent="0.25">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x14ac:dyDescent="0.25">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x14ac:dyDescent="0.25">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x14ac:dyDescent="0.25">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25">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x14ac:dyDescent="0.25">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x14ac:dyDescent="0.25">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x14ac:dyDescent="0.25">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x14ac:dyDescent="0.25">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25">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x14ac:dyDescent="0.25">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x14ac:dyDescent="0.25">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x14ac:dyDescent="0.25">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x14ac:dyDescent="0.25">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25">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x14ac:dyDescent="0.25">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25">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x14ac:dyDescent="0.25">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x14ac:dyDescent="0.25">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x14ac:dyDescent="0.25">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25">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x14ac:dyDescent="0.25">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x14ac:dyDescent="0.25">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x14ac:dyDescent="0.25">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x14ac:dyDescent="0.25">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x14ac:dyDescent="0.25">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25">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x14ac:dyDescent="0.25">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25">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x14ac:dyDescent="0.25">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x14ac:dyDescent="0.25">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x14ac:dyDescent="0.25">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x14ac:dyDescent="0.25">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x14ac:dyDescent="0.25">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x14ac:dyDescent="0.25">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x14ac:dyDescent="0.25">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x14ac:dyDescent="0.25">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x14ac:dyDescent="0.25">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x14ac:dyDescent="0.25">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x14ac:dyDescent="0.25">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x14ac:dyDescent="0.25">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x14ac:dyDescent="0.25">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x14ac:dyDescent="0.25">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25">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x14ac:dyDescent="0.25">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x14ac:dyDescent="0.25">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x14ac:dyDescent="0.25">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x14ac:dyDescent="0.25">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x14ac:dyDescent="0.25">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x14ac:dyDescent="0.25">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25">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25">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25">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x14ac:dyDescent="0.25">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x14ac:dyDescent="0.25">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25">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x14ac:dyDescent="0.25">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x14ac:dyDescent="0.25">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x14ac:dyDescent="0.25">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25">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x14ac:dyDescent="0.25">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x14ac:dyDescent="0.25">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25">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x14ac:dyDescent="0.25">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x14ac:dyDescent="0.25">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x14ac:dyDescent="0.25">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x14ac:dyDescent="0.25">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x14ac:dyDescent="0.25">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25">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x14ac:dyDescent="0.25">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x14ac:dyDescent="0.25">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x14ac:dyDescent="0.25">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x14ac:dyDescent="0.25">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x14ac:dyDescent="0.25">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25">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x14ac:dyDescent="0.25">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x14ac:dyDescent="0.25">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x14ac:dyDescent="0.25">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x14ac:dyDescent="0.25">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25">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25">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x14ac:dyDescent="0.25">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x14ac:dyDescent="0.25">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x14ac:dyDescent="0.25">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x14ac:dyDescent="0.25">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x14ac:dyDescent="0.25">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x14ac:dyDescent="0.25">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x14ac:dyDescent="0.25">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25">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x14ac:dyDescent="0.25">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x14ac:dyDescent="0.25">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x14ac:dyDescent="0.25">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x14ac:dyDescent="0.25">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x14ac:dyDescent="0.25">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x14ac:dyDescent="0.25">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25">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x14ac:dyDescent="0.25">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x14ac:dyDescent="0.25">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x14ac:dyDescent="0.25">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x14ac:dyDescent="0.25">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x14ac:dyDescent="0.25">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x14ac:dyDescent="0.25">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x14ac:dyDescent="0.25">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x14ac:dyDescent="0.25">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x14ac:dyDescent="0.25">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x14ac:dyDescent="0.25">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x14ac:dyDescent="0.25">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x14ac:dyDescent="0.25">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x14ac:dyDescent="0.25">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x14ac:dyDescent="0.25">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25">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x14ac:dyDescent="0.25">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25">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x14ac:dyDescent="0.25">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25">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x14ac:dyDescent="0.25">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x14ac:dyDescent="0.25">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x14ac:dyDescent="0.25">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x14ac:dyDescent="0.25">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x14ac:dyDescent="0.25">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x14ac:dyDescent="0.25">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x14ac:dyDescent="0.25">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x14ac:dyDescent="0.25">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x14ac:dyDescent="0.25">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x14ac:dyDescent="0.25">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25">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x14ac:dyDescent="0.25">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x14ac:dyDescent="0.25">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x14ac:dyDescent="0.25">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25">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x14ac:dyDescent="0.25">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x14ac:dyDescent="0.25">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25">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x14ac:dyDescent="0.25">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x14ac:dyDescent="0.25">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x14ac:dyDescent="0.25">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x14ac:dyDescent="0.25">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x14ac:dyDescent="0.25">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x14ac:dyDescent="0.25">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25">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x14ac:dyDescent="0.25">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25">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x14ac:dyDescent="0.25">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x14ac:dyDescent="0.25">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x14ac:dyDescent="0.25">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x14ac:dyDescent="0.25">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25">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25">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x14ac:dyDescent="0.25">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x14ac:dyDescent="0.25">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x14ac:dyDescent="0.25">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x14ac:dyDescent="0.25">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x14ac:dyDescent="0.25">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x14ac:dyDescent="0.25">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x14ac:dyDescent="0.25">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x14ac:dyDescent="0.25">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x14ac:dyDescent="0.25">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25">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x14ac:dyDescent="0.25">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x14ac:dyDescent="0.25">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x14ac:dyDescent="0.25">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x14ac:dyDescent="0.25">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25">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x14ac:dyDescent="0.25">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x14ac:dyDescent="0.25">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x14ac:dyDescent="0.25">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25">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x14ac:dyDescent="0.25">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25">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x14ac:dyDescent="0.25">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x14ac:dyDescent="0.25">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25">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x14ac:dyDescent="0.25">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25">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25">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x14ac:dyDescent="0.25">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x14ac:dyDescent="0.25">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x14ac:dyDescent="0.25">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x14ac:dyDescent="0.25">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x14ac:dyDescent="0.25">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25">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x14ac:dyDescent="0.25">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x14ac:dyDescent="0.25">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x14ac:dyDescent="0.25">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25">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x14ac:dyDescent="0.25">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25">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25">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x14ac:dyDescent="0.25">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x14ac:dyDescent="0.25">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x14ac:dyDescent="0.25">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x14ac:dyDescent="0.25">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x14ac:dyDescent="0.25">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x14ac:dyDescent="0.25">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x14ac:dyDescent="0.25">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25">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x14ac:dyDescent="0.25">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25">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x14ac:dyDescent="0.25">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x14ac:dyDescent="0.25">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x14ac:dyDescent="0.25">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x14ac:dyDescent="0.25">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x14ac:dyDescent="0.25">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x14ac:dyDescent="0.25">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x14ac:dyDescent="0.25">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25">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25">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25">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x14ac:dyDescent="0.25">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x14ac:dyDescent="0.25">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25">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x14ac:dyDescent="0.25">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x14ac:dyDescent="0.25">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x14ac:dyDescent="0.25">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x14ac:dyDescent="0.25">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x14ac:dyDescent="0.25">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x14ac:dyDescent="0.25">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x14ac:dyDescent="0.25">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x14ac:dyDescent="0.25">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x14ac:dyDescent="0.25">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25">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x14ac:dyDescent="0.25">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25">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x14ac:dyDescent="0.25">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x14ac:dyDescent="0.25">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x14ac:dyDescent="0.25">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25">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25">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25">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x14ac:dyDescent="0.25">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x14ac:dyDescent="0.25">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x14ac:dyDescent="0.25">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x14ac:dyDescent="0.25">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x14ac:dyDescent="0.25">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x14ac:dyDescent="0.25">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25">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x14ac:dyDescent="0.25">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x14ac:dyDescent="0.25">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x14ac:dyDescent="0.25">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x14ac:dyDescent="0.25">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x14ac:dyDescent="0.25">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25">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x14ac:dyDescent="0.25">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25">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25">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x14ac:dyDescent="0.25">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25">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x14ac:dyDescent="0.25">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x14ac:dyDescent="0.25">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25">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25">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25">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x14ac:dyDescent="0.25">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x14ac:dyDescent="0.25">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x14ac:dyDescent="0.25">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x14ac:dyDescent="0.25">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x14ac:dyDescent="0.25">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x14ac:dyDescent="0.25">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x14ac:dyDescent="0.25">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x14ac:dyDescent="0.25">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x14ac:dyDescent="0.25">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x14ac:dyDescent="0.25">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x14ac:dyDescent="0.25">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x14ac:dyDescent="0.25">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x14ac:dyDescent="0.25">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x14ac:dyDescent="0.25">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x14ac:dyDescent="0.25">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x14ac:dyDescent="0.25">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x14ac:dyDescent="0.25">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x14ac:dyDescent="0.25">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x14ac:dyDescent="0.25">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x14ac:dyDescent="0.25">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x14ac:dyDescent="0.25">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x14ac:dyDescent="0.25">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x14ac:dyDescent="0.25">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x14ac:dyDescent="0.25">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25">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x14ac:dyDescent="0.25">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25">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x14ac:dyDescent="0.25">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x14ac:dyDescent="0.25">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x14ac:dyDescent="0.25">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x14ac:dyDescent="0.25">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x14ac:dyDescent="0.25">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x14ac:dyDescent="0.25">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x14ac:dyDescent="0.25">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x14ac:dyDescent="0.25">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x14ac:dyDescent="0.25">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x14ac:dyDescent="0.25">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x14ac:dyDescent="0.25">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x14ac:dyDescent="0.25">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x14ac:dyDescent="0.25">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x14ac:dyDescent="0.25">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x14ac:dyDescent="0.25">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25">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x14ac:dyDescent="0.25">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x14ac:dyDescent="0.25">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x14ac:dyDescent="0.25">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x14ac:dyDescent="0.25">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x14ac:dyDescent="0.25">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x14ac:dyDescent="0.25">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x14ac:dyDescent="0.25">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x14ac:dyDescent="0.25">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x14ac:dyDescent="0.25">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x14ac:dyDescent="0.25">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x14ac:dyDescent="0.25">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x14ac:dyDescent="0.25">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x14ac:dyDescent="0.25">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x14ac:dyDescent="0.25">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x14ac:dyDescent="0.25">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x14ac:dyDescent="0.25">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x14ac:dyDescent="0.25">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x14ac:dyDescent="0.25">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x14ac:dyDescent="0.25">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x14ac:dyDescent="0.25">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x14ac:dyDescent="0.25">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25">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x14ac:dyDescent="0.25">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x14ac:dyDescent="0.25">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x14ac:dyDescent="0.25">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x14ac:dyDescent="0.25">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x14ac:dyDescent="0.25">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25">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x14ac:dyDescent="0.25">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x14ac:dyDescent="0.25">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x14ac:dyDescent="0.25">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x14ac:dyDescent="0.25">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x14ac:dyDescent="0.25">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x14ac:dyDescent="0.25">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x14ac:dyDescent="0.25">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x14ac:dyDescent="0.25">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x14ac:dyDescent="0.25">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x14ac:dyDescent="0.25">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x14ac:dyDescent="0.25">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x14ac:dyDescent="0.25">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x14ac:dyDescent="0.25">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x14ac:dyDescent="0.25">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x14ac:dyDescent="0.25">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25">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x14ac:dyDescent="0.25">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x14ac:dyDescent="0.25">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x14ac:dyDescent="0.25">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x14ac:dyDescent="0.25">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x14ac:dyDescent="0.25">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25">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25">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25">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x14ac:dyDescent="0.25">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x14ac:dyDescent="0.25">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25">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25">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x14ac:dyDescent="0.25">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x14ac:dyDescent="0.25">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x14ac:dyDescent="0.25">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25">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25">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x14ac:dyDescent="0.25">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x14ac:dyDescent="0.25">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x14ac:dyDescent="0.25">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25">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x14ac:dyDescent="0.25">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x14ac:dyDescent="0.25">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25">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x14ac:dyDescent="0.25">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x14ac:dyDescent="0.25">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x14ac:dyDescent="0.25">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x14ac:dyDescent="0.25">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25">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25">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x14ac:dyDescent="0.25">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25">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25">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x14ac:dyDescent="0.25">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x14ac:dyDescent="0.25">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x14ac:dyDescent="0.25">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x14ac:dyDescent="0.25">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x14ac:dyDescent="0.25">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25">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x14ac:dyDescent="0.25">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x14ac:dyDescent="0.25">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x14ac:dyDescent="0.25">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x14ac:dyDescent="0.25">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x14ac:dyDescent="0.25">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x14ac:dyDescent="0.25">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x14ac:dyDescent="0.25">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x14ac:dyDescent="0.25">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x14ac:dyDescent="0.25">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x14ac:dyDescent="0.25">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x14ac:dyDescent="0.25">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25">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x14ac:dyDescent="0.25">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x14ac:dyDescent="0.25">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x14ac:dyDescent="0.25">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x14ac:dyDescent="0.25">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x14ac:dyDescent="0.25">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25">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25">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x14ac:dyDescent="0.25">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x14ac:dyDescent="0.25">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x14ac:dyDescent="0.25">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x14ac:dyDescent="0.25">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x14ac:dyDescent="0.25">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x14ac:dyDescent="0.25">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x14ac:dyDescent="0.25">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x14ac:dyDescent="0.25">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25">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x14ac:dyDescent="0.25">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x14ac:dyDescent="0.25">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x14ac:dyDescent="0.25">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x14ac:dyDescent="0.25">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25">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x14ac:dyDescent="0.25">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x14ac:dyDescent="0.25">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x14ac:dyDescent="0.25">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25">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x14ac:dyDescent="0.25">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x14ac:dyDescent="0.25">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x14ac:dyDescent="0.25">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x14ac:dyDescent="0.25">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x14ac:dyDescent="0.25">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x14ac:dyDescent="0.25">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x14ac:dyDescent="0.25">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x14ac:dyDescent="0.25">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x14ac:dyDescent="0.25">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25">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x14ac:dyDescent="0.25">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x14ac:dyDescent="0.25">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x14ac:dyDescent="0.25">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x14ac:dyDescent="0.25">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x14ac:dyDescent="0.25">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x14ac:dyDescent="0.25">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x14ac:dyDescent="0.25">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25">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25">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x14ac:dyDescent="0.25">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x14ac:dyDescent="0.25">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x14ac:dyDescent="0.25">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x14ac:dyDescent="0.25">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x14ac:dyDescent="0.25">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x14ac:dyDescent="0.25">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x14ac:dyDescent="0.25">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x14ac:dyDescent="0.25">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x14ac:dyDescent="0.25">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x14ac:dyDescent="0.25">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x14ac:dyDescent="0.25">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x14ac:dyDescent="0.25">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x14ac:dyDescent="0.25">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x14ac:dyDescent="0.25">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x14ac:dyDescent="0.25">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x14ac:dyDescent="0.25">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x14ac:dyDescent="0.25">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x14ac:dyDescent="0.25">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x14ac:dyDescent="0.25">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x14ac:dyDescent="0.25">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25">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x14ac:dyDescent="0.25">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x14ac:dyDescent="0.25">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x14ac:dyDescent="0.25">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x14ac:dyDescent="0.25">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x14ac:dyDescent="0.25">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x14ac:dyDescent="0.25">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x14ac:dyDescent="0.25">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x14ac:dyDescent="0.25">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x14ac:dyDescent="0.25">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x14ac:dyDescent="0.25">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x14ac:dyDescent="0.25">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25">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x14ac:dyDescent="0.25">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x14ac:dyDescent="0.25">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x14ac:dyDescent="0.25">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x14ac:dyDescent="0.25">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x14ac:dyDescent="0.25">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x14ac:dyDescent="0.25">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x14ac:dyDescent="0.25">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x14ac:dyDescent="0.25">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x14ac:dyDescent="0.25">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x14ac:dyDescent="0.25">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x14ac:dyDescent="0.25">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x14ac:dyDescent="0.25">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x14ac:dyDescent="0.25">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x14ac:dyDescent="0.25">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25">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x14ac:dyDescent="0.25">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x14ac:dyDescent="0.25">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x14ac:dyDescent="0.25">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25">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x14ac:dyDescent="0.25">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x14ac:dyDescent="0.25">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x14ac:dyDescent="0.25">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x14ac:dyDescent="0.25">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25">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x14ac:dyDescent="0.25">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25">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x14ac:dyDescent="0.25">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x14ac:dyDescent="0.25">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x14ac:dyDescent="0.25">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x14ac:dyDescent="0.25">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x14ac:dyDescent="0.25">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x14ac:dyDescent="0.25">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x14ac:dyDescent="0.25">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x14ac:dyDescent="0.25">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x14ac:dyDescent="0.25">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x14ac:dyDescent="0.25">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x14ac:dyDescent="0.25">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x14ac:dyDescent="0.25">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x14ac:dyDescent="0.25">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x14ac:dyDescent="0.25">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x14ac:dyDescent="0.25">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x14ac:dyDescent="0.25">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x14ac:dyDescent="0.25">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x14ac:dyDescent="0.25">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x14ac:dyDescent="0.25">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x14ac:dyDescent="0.25">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x14ac:dyDescent="0.25">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25">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x14ac:dyDescent="0.25">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x14ac:dyDescent="0.25">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x14ac:dyDescent="0.25">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x14ac:dyDescent="0.25">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25">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x14ac:dyDescent="0.25">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x14ac:dyDescent="0.25">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x14ac:dyDescent="0.25">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x14ac:dyDescent="0.25">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x14ac:dyDescent="0.25">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x14ac:dyDescent="0.25">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x14ac:dyDescent="0.25">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x14ac:dyDescent="0.25">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x14ac:dyDescent="0.25">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x14ac:dyDescent="0.25">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x14ac:dyDescent="0.25">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x14ac:dyDescent="0.25">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x14ac:dyDescent="0.25">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x14ac:dyDescent="0.25">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x14ac:dyDescent="0.25">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25">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x14ac:dyDescent="0.25">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x14ac:dyDescent="0.25">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x14ac:dyDescent="0.25">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x14ac:dyDescent="0.25">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x14ac:dyDescent="0.25">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25">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x14ac:dyDescent="0.25">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x14ac:dyDescent="0.25">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x14ac:dyDescent="0.25">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x14ac:dyDescent="0.25">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x14ac:dyDescent="0.25">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x14ac:dyDescent="0.25">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x14ac:dyDescent="0.25">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x14ac:dyDescent="0.25">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25">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x14ac:dyDescent="0.25">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25">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x14ac:dyDescent="0.25">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x14ac:dyDescent="0.25">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x14ac:dyDescent="0.25">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x14ac:dyDescent="0.25">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25">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25">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x14ac:dyDescent="0.25">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x14ac:dyDescent="0.25">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25">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x14ac:dyDescent="0.25">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x14ac:dyDescent="0.25">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x14ac:dyDescent="0.25">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x14ac:dyDescent="0.25">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x14ac:dyDescent="0.25">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x14ac:dyDescent="0.25">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25">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x14ac:dyDescent="0.25">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x14ac:dyDescent="0.25">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x14ac:dyDescent="0.25">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x14ac:dyDescent="0.25">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x14ac:dyDescent="0.25">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x14ac:dyDescent="0.25">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x14ac:dyDescent="0.25">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x14ac:dyDescent="0.25">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x14ac:dyDescent="0.25">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25">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x14ac:dyDescent="0.25">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x14ac:dyDescent="0.25">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x14ac:dyDescent="0.25">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x14ac:dyDescent="0.25">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x14ac:dyDescent="0.25">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x14ac:dyDescent="0.25">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x14ac:dyDescent="0.25">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x14ac:dyDescent="0.25">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x14ac:dyDescent="0.25">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x14ac:dyDescent="0.25">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25">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x14ac:dyDescent="0.25">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25">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25">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x14ac:dyDescent="0.25">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25">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x14ac:dyDescent="0.25">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x14ac:dyDescent="0.25">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25">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x14ac:dyDescent="0.25">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x14ac:dyDescent="0.25">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x14ac:dyDescent="0.25">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25">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x14ac:dyDescent="0.25">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x14ac:dyDescent="0.25">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x14ac:dyDescent="0.25">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x14ac:dyDescent="0.25">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x14ac:dyDescent="0.25">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x14ac:dyDescent="0.25">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x14ac:dyDescent="0.25">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25">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x14ac:dyDescent="0.25">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x14ac:dyDescent="0.25">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x14ac:dyDescent="0.25">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x14ac:dyDescent="0.25">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x14ac:dyDescent="0.25">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x14ac:dyDescent="0.25">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x14ac:dyDescent="0.25">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x14ac:dyDescent="0.25">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x14ac:dyDescent="0.25">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x14ac:dyDescent="0.25">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x14ac:dyDescent="0.25">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x14ac:dyDescent="0.25">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25">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x14ac:dyDescent="0.25">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x14ac:dyDescent="0.25">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x14ac:dyDescent="0.25">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x14ac:dyDescent="0.25">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x14ac:dyDescent="0.25">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x14ac:dyDescent="0.25">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x14ac:dyDescent="0.25">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25">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x14ac:dyDescent="0.25">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x14ac:dyDescent="0.25">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25">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x14ac:dyDescent="0.25">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x14ac:dyDescent="0.25">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x14ac:dyDescent="0.25">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x14ac:dyDescent="0.25">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x14ac:dyDescent="0.25">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x14ac:dyDescent="0.25">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x14ac:dyDescent="0.25">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25">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x14ac:dyDescent="0.25">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x14ac:dyDescent="0.25">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x14ac:dyDescent="0.25">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x14ac:dyDescent="0.25">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25">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x14ac:dyDescent="0.25">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25">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25">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25">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25">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25">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x14ac:dyDescent="0.25">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x14ac:dyDescent="0.25">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x14ac:dyDescent="0.25">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x14ac:dyDescent="0.25">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x14ac:dyDescent="0.25">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x14ac:dyDescent="0.25">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x14ac:dyDescent="0.25">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x14ac:dyDescent="0.25">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25">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x14ac:dyDescent="0.25">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x14ac:dyDescent="0.25">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x14ac:dyDescent="0.25">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x14ac:dyDescent="0.25">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x14ac:dyDescent="0.25">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x14ac:dyDescent="0.25">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x14ac:dyDescent="0.25">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x14ac:dyDescent="0.25">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x14ac:dyDescent="0.25">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25">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25">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x14ac:dyDescent="0.25">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x14ac:dyDescent="0.25">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x14ac:dyDescent="0.25">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x14ac:dyDescent="0.25">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x14ac:dyDescent="0.25">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25">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25">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x14ac:dyDescent="0.25">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x14ac:dyDescent="0.25">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x14ac:dyDescent="0.25">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x14ac:dyDescent="0.25">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x14ac:dyDescent="0.25">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x14ac:dyDescent="0.25">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x14ac:dyDescent="0.25">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x14ac:dyDescent="0.25">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25">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25">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25">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25">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x14ac:dyDescent="0.25">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x14ac:dyDescent="0.25">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x14ac:dyDescent="0.25">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x14ac:dyDescent="0.25">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x14ac:dyDescent="0.25">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x14ac:dyDescent="0.25">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x14ac:dyDescent="0.25">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x14ac:dyDescent="0.25">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25">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25">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25">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25">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25">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25">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25">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x14ac:dyDescent="0.25">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x14ac:dyDescent="0.25">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x14ac:dyDescent="0.25">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x14ac:dyDescent="0.25">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x14ac:dyDescent="0.25">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x14ac:dyDescent="0.25">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x14ac:dyDescent="0.25">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x14ac:dyDescent="0.25">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x14ac:dyDescent="0.25">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x14ac:dyDescent="0.25">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x14ac:dyDescent="0.25">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x14ac:dyDescent="0.25">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x14ac:dyDescent="0.25">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x14ac:dyDescent="0.25">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x14ac:dyDescent="0.25">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x14ac:dyDescent="0.25">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x14ac:dyDescent="0.25">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x14ac:dyDescent="0.25">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x14ac:dyDescent="0.25">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25">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x14ac:dyDescent="0.25">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25">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x14ac:dyDescent="0.25">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x14ac:dyDescent="0.25">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x14ac:dyDescent="0.25">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25">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x14ac:dyDescent="0.25">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x14ac:dyDescent="0.25">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x14ac:dyDescent="0.25">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25">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x14ac:dyDescent="0.25">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x14ac:dyDescent="0.25">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x14ac:dyDescent="0.25">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x14ac:dyDescent="0.25">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25">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x14ac:dyDescent="0.25">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x14ac:dyDescent="0.25">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x14ac:dyDescent="0.25">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x14ac:dyDescent="0.25">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x14ac:dyDescent="0.25">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x14ac:dyDescent="0.25">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x14ac:dyDescent="0.25">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x14ac:dyDescent="0.25">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x14ac:dyDescent="0.25">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x14ac:dyDescent="0.25">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x14ac:dyDescent="0.25">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x14ac:dyDescent="0.25">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x14ac:dyDescent="0.25">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x14ac:dyDescent="0.25">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x14ac:dyDescent="0.25">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x14ac:dyDescent="0.25">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x14ac:dyDescent="0.25">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x14ac:dyDescent="0.25">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x14ac:dyDescent="0.25">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25">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25">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x14ac:dyDescent="0.25">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x14ac:dyDescent="0.25">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25">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x14ac:dyDescent="0.25">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25">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x14ac:dyDescent="0.25">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x14ac:dyDescent="0.25">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x14ac:dyDescent="0.25">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x14ac:dyDescent="0.25">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x14ac:dyDescent="0.25">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x14ac:dyDescent="0.25">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25">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x14ac:dyDescent="0.25">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x14ac:dyDescent="0.25">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x14ac:dyDescent="0.25">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x14ac:dyDescent="0.25">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x14ac:dyDescent="0.25">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25">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x14ac:dyDescent="0.25">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x14ac:dyDescent="0.25">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x14ac:dyDescent="0.25">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x14ac:dyDescent="0.25">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x14ac:dyDescent="0.25">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x14ac:dyDescent="0.25">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x14ac:dyDescent="0.25">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x14ac:dyDescent="0.25">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x14ac:dyDescent="0.25">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x14ac:dyDescent="0.25">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25">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x14ac:dyDescent="0.25">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x14ac:dyDescent="0.25">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25">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25">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x14ac:dyDescent="0.25">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x14ac:dyDescent="0.25">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x14ac:dyDescent="0.25">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x14ac:dyDescent="0.25">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25">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25">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x14ac:dyDescent="0.25">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x14ac:dyDescent="0.25">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x14ac:dyDescent="0.25">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x14ac:dyDescent="0.25">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25">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25">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25">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x14ac:dyDescent="0.25">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x14ac:dyDescent="0.25">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25">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x14ac:dyDescent="0.25">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x14ac:dyDescent="0.25">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x14ac:dyDescent="0.25">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x14ac:dyDescent="0.25">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x14ac:dyDescent="0.25">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x14ac:dyDescent="0.25">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x14ac:dyDescent="0.25">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x14ac:dyDescent="0.25">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x14ac:dyDescent="0.25">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x14ac:dyDescent="0.25">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25">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x14ac:dyDescent="0.25">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x14ac:dyDescent="0.25">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x14ac:dyDescent="0.25">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x14ac:dyDescent="0.25">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x14ac:dyDescent="0.25">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25">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x14ac:dyDescent="0.25">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x14ac:dyDescent="0.25">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x14ac:dyDescent="0.25">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x14ac:dyDescent="0.25">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x14ac:dyDescent="0.25">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x14ac:dyDescent="0.25">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25">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25">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25">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25">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x14ac:dyDescent="0.25">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x14ac:dyDescent="0.25">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25">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25">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x14ac:dyDescent="0.25">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x14ac:dyDescent="0.25">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x14ac:dyDescent="0.25">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x14ac:dyDescent="0.25">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x14ac:dyDescent="0.25">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25">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x14ac:dyDescent="0.25">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x14ac:dyDescent="0.25">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x14ac:dyDescent="0.25">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x14ac:dyDescent="0.25">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x14ac:dyDescent="0.25">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25">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25">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25">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25">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x14ac:dyDescent="0.25">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x14ac:dyDescent="0.25">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x14ac:dyDescent="0.25">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x14ac:dyDescent="0.25">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x14ac:dyDescent="0.25">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x14ac:dyDescent="0.25">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x14ac:dyDescent="0.25">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x14ac:dyDescent="0.25">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25">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x14ac:dyDescent="0.25">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x14ac:dyDescent="0.25">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x14ac:dyDescent="0.25">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x14ac:dyDescent="0.25">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x14ac:dyDescent="0.25">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x14ac:dyDescent="0.25">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x14ac:dyDescent="0.25">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x14ac:dyDescent="0.25">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x14ac:dyDescent="0.25">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x14ac:dyDescent="0.25">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x14ac:dyDescent="0.25">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x14ac:dyDescent="0.25">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x14ac:dyDescent="0.25">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x14ac:dyDescent="0.25">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x14ac:dyDescent="0.25">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x14ac:dyDescent="0.25">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x14ac:dyDescent="0.25">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25">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25">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25">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x14ac:dyDescent="0.25">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x14ac:dyDescent="0.25">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25">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x14ac:dyDescent="0.25">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25">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x14ac:dyDescent="0.25">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x14ac:dyDescent="0.25">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x14ac:dyDescent="0.25">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x14ac:dyDescent="0.25">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x14ac:dyDescent="0.25">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x14ac:dyDescent="0.25">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x14ac:dyDescent="0.25">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x14ac:dyDescent="0.25">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x14ac:dyDescent="0.25">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x14ac:dyDescent="0.25">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x14ac:dyDescent="0.25">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x14ac:dyDescent="0.25">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x14ac:dyDescent="0.25">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25">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25">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x14ac:dyDescent="0.25">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x14ac:dyDescent="0.25">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x14ac:dyDescent="0.25">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x14ac:dyDescent="0.25">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x14ac:dyDescent="0.25">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25">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x14ac:dyDescent="0.25">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x14ac:dyDescent="0.25">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x14ac:dyDescent="0.25">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x14ac:dyDescent="0.25">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x14ac:dyDescent="0.25">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25">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x14ac:dyDescent="0.25">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25">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x14ac:dyDescent="0.25">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25">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25">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x14ac:dyDescent="0.25">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x14ac:dyDescent="0.25">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x14ac:dyDescent="0.25">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x14ac:dyDescent="0.25">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x14ac:dyDescent="0.25">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x14ac:dyDescent="0.25">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x14ac:dyDescent="0.25">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x14ac:dyDescent="0.25">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x14ac:dyDescent="0.25">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x14ac:dyDescent="0.25">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x14ac:dyDescent="0.25">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x14ac:dyDescent="0.25">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x14ac:dyDescent="0.25">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25">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x14ac:dyDescent="0.25">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x14ac:dyDescent="0.25">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x14ac:dyDescent="0.25">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x14ac:dyDescent="0.25">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x14ac:dyDescent="0.25">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x14ac:dyDescent="0.25">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x14ac:dyDescent="0.25">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x14ac:dyDescent="0.25">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x14ac:dyDescent="0.25">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x14ac:dyDescent="0.25">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x14ac:dyDescent="0.25">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25">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x14ac:dyDescent="0.25">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x14ac:dyDescent="0.25">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x14ac:dyDescent="0.25">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x14ac:dyDescent="0.25">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25">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x14ac:dyDescent="0.25">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x14ac:dyDescent="0.25">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x14ac:dyDescent="0.25">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x14ac:dyDescent="0.25">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x14ac:dyDescent="0.25">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x14ac:dyDescent="0.25">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x14ac:dyDescent="0.25">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x14ac:dyDescent="0.25">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x14ac:dyDescent="0.25">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x14ac:dyDescent="0.25">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x14ac:dyDescent="0.25">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25">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x14ac:dyDescent="0.25">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25">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x14ac:dyDescent="0.25">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x14ac:dyDescent="0.25">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x14ac:dyDescent="0.25">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x14ac:dyDescent="0.25">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x14ac:dyDescent="0.25">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x14ac:dyDescent="0.25">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25">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25">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25">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x14ac:dyDescent="0.25">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25">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25">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x14ac:dyDescent="0.25">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25">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x14ac:dyDescent="0.25">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25">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25">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x14ac:dyDescent="0.25">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25">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x14ac:dyDescent="0.25">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25">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x14ac:dyDescent="0.25">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x14ac:dyDescent="0.25">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x14ac:dyDescent="0.25">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x14ac:dyDescent="0.25">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x14ac:dyDescent="0.25">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x14ac:dyDescent="0.25">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x14ac:dyDescent="0.25">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x14ac:dyDescent="0.25">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x14ac:dyDescent="0.25">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x14ac:dyDescent="0.25">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x14ac:dyDescent="0.25">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x14ac:dyDescent="0.25">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x14ac:dyDescent="0.25">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x14ac:dyDescent="0.25">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x14ac:dyDescent="0.25">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x14ac:dyDescent="0.25">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x14ac:dyDescent="0.25">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x14ac:dyDescent="0.25">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25">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x14ac:dyDescent="0.25">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25">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x14ac:dyDescent="0.25">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25">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x14ac:dyDescent="0.25">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x14ac:dyDescent="0.25">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25">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x14ac:dyDescent="0.25">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x14ac:dyDescent="0.25">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x14ac:dyDescent="0.25">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x14ac:dyDescent="0.25">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x14ac:dyDescent="0.25">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x14ac:dyDescent="0.25">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x14ac:dyDescent="0.25">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25">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x14ac:dyDescent="0.25">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x14ac:dyDescent="0.25">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x14ac:dyDescent="0.25">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25">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x14ac:dyDescent="0.25">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x14ac:dyDescent="0.25">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25">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x14ac:dyDescent="0.25">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x14ac:dyDescent="0.25">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x14ac:dyDescent="0.25">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25">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x14ac:dyDescent="0.25">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x14ac:dyDescent="0.25">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x14ac:dyDescent="0.25">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x14ac:dyDescent="0.25">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x14ac:dyDescent="0.25">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25">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x14ac:dyDescent="0.25">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x14ac:dyDescent="0.25">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25">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25">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x14ac:dyDescent="0.25">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x14ac:dyDescent="0.25">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x14ac:dyDescent="0.25">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25">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x14ac:dyDescent="0.25">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25">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x14ac:dyDescent="0.25">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x14ac:dyDescent="0.25">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x14ac:dyDescent="0.25">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x14ac:dyDescent="0.25">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x14ac:dyDescent="0.25">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25">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x14ac:dyDescent="0.25">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x14ac:dyDescent="0.25">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25">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x14ac:dyDescent="0.25">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x14ac:dyDescent="0.25">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25">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x14ac:dyDescent="0.25">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x14ac:dyDescent="0.25">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x14ac:dyDescent="0.25">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x14ac:dyDescent="0.25">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x14ac:dyDescent="0.25">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x14ac:dyDescent="0.25">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x14ac:dyDescent="0.25">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x14ac:dyDescent="0.25">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x14ac:dyDescent="0.25">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x14ac:dyDescent="0.25">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x14ac:dyDescent="0.25">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x14ac:dyDescent="0.25">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x14ac:dyDescent="0.25">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25">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x14ac:dyDescent="0.25">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x14ac:dyDescent="0.25">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25">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x14ac:dyDescent="0.25">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x14ac:dyDescent="0.25">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x14ac:dyDescent="0.25">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x14ac:dyDescent="0.25">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x14ac:dyDescent="0.25">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x14ac:dyDescent="0.25">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x14ac:dyDescent="0.25">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x14ac:dyDescent="0.25">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x14ac:dyDescent="0.25">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x14ac:dyDescent="0.25">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x14ac:dyDescent="0.25">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25">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x14ac:dyDescent="0.25">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x14ac:dyDescent="0.25">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x14ac:dyDescent="0.25">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25">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x14ac:dyDescent="0.25">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x14ac:dyDescent="0.25">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25">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x14ac:dyDescent="0.25">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x14ac:dyDescent="0.25">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x14ac:dyDescent="0.25">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x14ac:dyDescent="0.25">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x14ac:dyDescent="0.25">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x14ac:dyDescent="0.25">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x14ac:dyDescent="0.25">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x14ac:dyDescent="0.25">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x14ac:dyDescent="0.25">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25">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x14ac:dyDescent="0.25">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25">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25">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25">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x14ac:dyDescent="0.25">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25">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x14ac:dyDescent="0.25">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25">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x14ac:dyDescent="0.25">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x14ac:dyDescent="0.25">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x14ac:dyDescent="0.25">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x14ac:dyDescent="0.25">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x14ac:dyDescent="0.25">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x14ac:dyDescent="0.25">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x14ac:dyDescent="0.25">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x14ac:dyDescent="0.25">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x14ac:dyDescent="0.25">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25">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x14ac:dyDescent="0.25">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x14ac:dyDescent="0.25">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x14ac:dyDescent="0.25">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x14ac:dyDescent="0.25">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x14ac:dyDescent="0.25">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x14ac:dyDescent="0.25">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x14ac:dyDescent="0.25">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x14ac:dyDescent="0.25">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x14ac:dyDescent="0.25">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25">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x14ac:dyDescent="0.25">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25">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25">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x14ac:dyDescent="0.25">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x14ac:dyDescent="0.25">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x14ac:dyDescent="0.25">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x14ac:dyDescent="0.25">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x14ac:dyDescent="0.25">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x14ac:dyDescent="0.25">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x14ac:dyDescent="0.25">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x14ac:dyDescent="0.25">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x14ac:dyDescent="0.25">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x14ac:dyDescent="0.25">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x14ac:dyDescent="0.25">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x14ac:dyDescent="0.25">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x14ac:dyDescent="0.25">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25">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25">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x14ac:dyDescent="0.25">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25">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x14ac:dyDescent="0.25">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x14ac:dyDescent="0.25">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25">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x14ac:dyDescent="0.25">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x14ac:dyDescent="0.25">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x14ac:dyDescent="0.25">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x14ac:dyDescent="0.25">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x14ac:dyDescent="0.25">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25">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x14ac:dyDescent="0.25">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x14ac:dyDescent="0.25">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x14ac:dyDescent="0.25">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x14ac:dyDescent="0.25">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x14ac:dyDescent="0.25">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x14ac:dyDescent="0.25">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x14ac:dyDescent="0.25">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x14ac:dyDescent="0.25">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x14ac:dyDescent="0.25">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x14ac:dyDescent="0.25">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x14ac:dyDescent="0.25">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x14ac:dyDescent="0.25">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x14ac:dyDescent="0.25">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x14ac:dyDescent="0.25">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x14ac:dyDescent="0.25">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x14ac:dyDescent="0.25">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25">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x14ac:dyDescent="0.25">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x14ac:dyDescent="0.25">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x14ac:dyDescent="0.25">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x14ac:dyDescent="0.25">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25">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25">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x14ac:dyDescent="0.25">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x14ac:dyDescent="0.25">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x14ac:dyDescent="0.25">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x14ac:dyDescent="0.25">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25">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25">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x14ac:dyDescent="0.25">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x14ac:dyDescent="0.25">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x14ac:dyDescent="0.25">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x14ac:dyDescent="0.25">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x14ac:dyDescent="0.25">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x14ac:dyDescent="0.25">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x14ac:dyDescent="0.25">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x14ac:dyDescent="0.25">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x14ac:dyDescent="0.25">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x14ac:dyDescent="0.25">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25">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x14ac:dyDescent="0.25">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25">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25">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x14ac:dyDescent="0.25">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x14ac:dyDescent="0.25">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x14ac:dyDescent="0.25">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x14ac:dyDescent="0.25">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x14ac:dyDescent="0.25">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x14ac:dyDescent="0.25">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x14ac:dyDescent="0.25">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x14ac:dyDescent="0.25">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x14ac:dyDescent="0.25">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x14ac:dyDescent="0.25">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x14ac:dyDescent="0.25">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x14ac:dyDescent="0.25">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x14ac:dyDescent="0.25">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x14ac:dyDescent="0.25">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25">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x14ac:dyDescent="0.25">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25">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x14ac:dyDescent="0.25">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x14ac:dyDescent="0.25">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x14ac:dyDescent="0.25">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x14ac:dyDescent="0.25">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x14ac:dyDescent="0.25">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x14ac:dyDescent="0.25">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25">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x14ac:dyDescent="0.25">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x14ac:dyDescent="0.25">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25">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x14ac:dyDescent="0.25">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x14ac:dyDescent="0.25">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x14ac:dyDescent="0.25">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x14ac:dyDescent="0.25">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x14ac:dyDescent="0.25">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25">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x14ac:dyDescent="0.25">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x14ac:dyDescent="0.25">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x14ac:dyDescent="0.25">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x14ac:dyDescent="0.25">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x14ac:dyDescent="0.25">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x14ac:dyDescent="0.25">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x14ac:dyDescent="0.25">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25">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x14ac:dyDescent="0.25">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25">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x14ac:dyDescent="0.25">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x14ac:dyDescent="0.25">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x14ac:dyDescent="0.25">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x14ac:dyDescent="0.25">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25">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x14ac:dyDescent="0.25">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x14ac:dyDescent="0.25">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25">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25">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x14ac:dyDescent="0.25">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x14ac:dyDescent="0.25">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x14ac:dyDescent="0.25">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x14ac:dyDescent="0.25">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x14ac:dyDescent="0.25">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x14ac:dyDescent="0.25">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x14ac:dyDescent="0.25">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x14ac:dyDescent="0.25">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x14ac:dyDescent="0.25">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x14ac:dyDescent="0.25">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x14ac:dyDescent="0.25">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x14ac:dyDescent="0.25">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x14ac:dyDescent="0.25">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x14ac:dyDescent="0.25">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25">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25">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x14ac:dyDescent="0.25">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x14ac:dyDescent="0.25">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x14ac:dyDescent="0.25">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x14ac:dyDescent="0.25">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x14ac:dyDescent="0.25">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x14ac:dyDescent="0.25">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x14ac:dyDescent="0.25">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25">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x14ac:dyDescent="0.25">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x14ac:dyDescent="0.25">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x14ac:dyDescent="0.25">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x14ac:dyDescent="0.25">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x14ac:dyDescent="0.25">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x14ac:dyDescent="0.25">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x14ac:dyDescent="0.25">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x14ac:dyDescent="0.25">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x14ac:dyDescent="0.25">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x14ac:dyDescent="0.25">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x14ac:dyDescent="0.25">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x14ac:dyDescent="0.25">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x14ac:dyDescent="0.25">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x14ac:dyDescent="0.25">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x14ac:dyDescent="0.25">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x14ac:dyDescent="0.25">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x14ac:dyDescent="0.25">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x14ac:dyDescent="0.25">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x14ac:dyDescent="0.25">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x14ac:dyDescent="0.25">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25">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x14ac:dyDescent="0.25">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x14ac:dyDescent="0.25">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x14ac:dyDescent="0.25">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x14ac:dyDescent="0.25">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x14ac:dyDescent="0.25">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x14ac:dyDescent="0.25">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x14ac:dyDescent="0.25">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x14ac:dyDescent="0.25">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x14ac:dyDescent="0.25">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x14ac:dyDescent="0.25">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25">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x14ac:dyDescent="0.25">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25">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x14ac:dyDescent="0.25">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x14ac:dyDescent="0.25">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x14ac:dyDescent="0.25">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x14ac:dyDescent="0.25">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x14ac:dyDescent="0.25">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x14ac:dyDescent="0.25">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x14ac:dyDescent="0.25">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x14ac:dyDescent="0.25">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x14ac:dyDescent="0.25">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25">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x14ac:dyDescent="0.25">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x14ac:dyDescent="0.25">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25">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25">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x14ac:dyDescent="0.25">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x14ac:dyDescent="0.25">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x14ac:dyDescent="0.25">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25">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x14ac:dyDescent="0.25">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x14ac:dyDescent="0.25">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x14ac:dyDescent="0.25">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x14ac:dyDescent="0.25">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x14ac:dyDescent="0.25">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25">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25">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x14ac:dyDescent="0.25">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25">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x14ac:dyDescent="0.25">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x14ac:dyDescent="0.25">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x14ac:dyDescent="0.25">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x14ac:dyDescent="0.25">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x14ac:dyDescent="0.25">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x14ac:dyDescent="0.25">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x14ac:dyDescent="0.25">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x14ac:dyDescent="0.25">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x14ac:dyDescent="0.25">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x14ac:dyDescent="0.25">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25">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x14ac:dyDescent="0.25">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25">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x14ac:dyDescent="0.25">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x14ac:dyDescent="0.25">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x14ac:dyDescent="0.25">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25">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x14ac:dyDescent="0.25">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25">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x14ac:dyDescent="0.25">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x14ac:dyDescent="0.25">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x14ac:dyDescent="0.25">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x14ac:dyDescent="0.25">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x14ac:dyDescent="0.25">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x14ac:dyDescent="0.25">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x14ac:dyDescent="0.25">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x14ac:dyDescent="0.25">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x14ac:dyDescent="0.25">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x14ac:dyDescent="0.25">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x14ac:dyDescent="0.25">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x14ac:dyDescent="0.25">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25">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x14ac:dyDescent="0.25">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x14ac:dyDescent="0.25">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x14ac:dyDescent="0.25">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x14ac:dyDescent="0.25">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x14ac:dyDescent="0.25">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x14ac:dyDescent="0.25">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x14ac:dyDescent="0.25">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x14ac:dyDescent="0.25">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x14ac:dyDescent="0.25">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25">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x14ac:dyDescent="0.25">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x14ac:dyDescent="0.25">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x14ac:dyDescent="0.25">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x14ac:dyDescent="0.25">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x14ac:dyDescent="0.25">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x14ac:dyDescent="0.25">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x14ac:dyDescent="0.25">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x14ac:dyDescent="0.25">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x14ac:dyDescent="0.25">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x14ac:dyDescent="0.25">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x14ac:dyDescent="0.25">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x14ac:dyDescent="0.25">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x14ac:dyDescent="0.25">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x14ac:dyDescent="0.25">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x14ac:dyDescent="0.25">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x14ac:dyDescent="0.25">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x14ac:dyDescent="0.25">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x14ac:dyDescent="0.25">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x14ac:dyDescent="0.25">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x14ac:dyDescent="0.25">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25">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x14ac:dyDescent="0.25">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x14ac:dyDescent="0.25">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x14ac:dyDescent="0.25">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x14ac:dyDescent="0.25">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x14ac:dyDescent="0.25">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x14ac:dyDescent="0.25">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x14ac:dyDescent="0.25">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x14ac:dyDescent="0.25">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x14ac:dyDescent="0.25">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x14ac:dyDescent="0.25">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x14ac:dyDescent="0.25">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25">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x14ac:dyDescent="0.25">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x14ac:dyDescent="0.25">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x14ac:dyDescent="0.25">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x14ac:dyDescent="0.25">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x14ac:dyDescent="0.25">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x14ac:dyDescent="0.25">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25">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x14ac:dyDescent="0.25">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x14ac:dyDescent="0.25">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x14ac:dyDescent="0.25">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x14ac:dyDescent="0.25">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x14ac:dyDescent="0.25">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x14ac:dyDescent="0.25">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25">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x14ac:dyDescent="0.25">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25">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x14ac:dyDescent="0.25">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x14ac:dyDescent="0.25">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x14ac:dyDescent="0.25">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x14ac:dyDescent="0.25">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25">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x14ac:dyDescent="0.25">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25">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25">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x14ac:dyDescent="0.25">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25">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25">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x14ac:dyDescent="0.25">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x14ac:dyDescent="0.25">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x14ac:dyDescent="0.25">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x14ac:dyDescent="0.25">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x14ac:dyDescent="0.25">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x14ac:dyDescent="0.25">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x14ac:dyDescent="0.25">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x14ac:dyDescent="0.25">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x14ac:dyDescent="0.25">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x14ac:dyDescent="0.25">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x14ac:dyDescent="0.25">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x14ac:dyDescent="0.25">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x14ac:dyDescent="0.25">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x14ac:dyDescent="0.25">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25">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x14ac:dyDescent="0.25">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x14ac:dyDescent="0.25">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x14ac:dyDescent="0.25">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x14ac:dyDescent="0.25">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x14ac:dyDescent="0.25">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x14ac:dyDescent="0.25">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x14ac:dyDescent="0.25">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x14ac:dyDescent="0.25">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x14ac:dyDescent="0.25">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x14ac:dyDescent="0.25">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x14ac:dyDescent="0.25">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x14ac:dyDescent="0.25">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x14ac:dyDescent="0.25">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x14ac:dyDescent="0.25">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x14ac:dyDescent="0.25">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25">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x14ac:dyDescent="0.25">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x14ac:dyDescent="0.25">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x14ac:dyDescent="0.25">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x14ac:dyDescent="0.25">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25">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x14ac:dyDescent="0.25">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x14ac:dyDescent="0.25">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x14ac:dyDescent="0.25">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x14ac:dyDescent="0.25">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x14ac:dyDescent="0.25">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25">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25">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25">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x14ac:dyDescent="0.25">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25">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x14ac:dyDescent="0.25">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x14ac:dyDescent="0.25">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25">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x14ac:dyDescent="0.25">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x14ac:dyDescent="0.25">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x14ac:dyDescent="0.25">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x14ac:dyDescent="0.25">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x14ac:dyDescent="0.25">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25">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x14ac:dyDescent="0.25">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x14ac:dyDescent="0.25">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x14ac:dyDescent="0.25">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25">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25">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25">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x14ac:dyDescent="0.25">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25">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x14ac:dyDescent="0.25">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x14ac:dyDescent="0.25">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x14ac:dyDescent="0.25">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x14ac:dyDescent="0.25">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x14ac:dyDescent="0.25">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x14ac:dyDescent="0.25">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25">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x14ac:dyDescent="0.25">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x14ac:dyDescent="0.25">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x14ac:dyDescent="0.25">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x14ac:dyDescent="0.25">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x14ac:dyDescent="0.25">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x14ac:dyDescent="0.25">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x14ac:dyDescent="0.25">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x14ac:dyDescent="0.25">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x14ac:dyDescent="0.25">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x14ac:dyDescent="0.25">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25">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25">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x14ac:dyDescent="0.25">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x14ac:dyDescent="0.25">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x14ac:dyDescent="0.25">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x14ac:dyDescent="0.25">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x14ac:dyDescent="0.25">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x14ac:dyDescent="0.25">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x14ac:dyDescent="0.25">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x14ac:dyDescent="0.25">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x14ac:dyDescent="0.25">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25">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x14ac:dyDescent="0.25">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x14ac:dyDescent="0.25">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25">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25">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x14ac:dyDescent="0.25">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x14ac:dyDescent="0.25">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x14ac:dyDescent="0.25">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x14ac:dyDescent="0.25">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x14ac:dyDescent="0.25">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25">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25">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x14ac:dyDescent="0.25">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x14ac:dyDescent="0.25">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x14ac:dyDescent="0.25">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x14ac:dyDescent="0.25">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25">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x14ac:dyDescent="0.25">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x14ac:dyDescent="0.25">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x14ac:dyDescent="0.25">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x14ac:dyDescent="0.25">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x14ac:dyDescent="0.25">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x14ac:dyDescent="0.25">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x14ac:dyDescent="0.25">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x14ac:dyDescent="0.25">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x14ac:dyDescent="0.25">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x14ac:dyDescent="0.25">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x14ac:dyDescent="0.25">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25">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x14ac:dyDescent="0.25">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25">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x14ac:dyDescent="0.25">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x14ac:dyDescent="0.25">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x14ac:dyDescent="0.25">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x14ac:dyDescent="0.25">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x14ac:dyDescent="0.25">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x14ac:dyDescent="0.25">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x14ac:dyDescent="0.25">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x14ac:dyDescent="0.25">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x14ac:dyDescent="0.25">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25">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x14ac:dyDescent="0.25">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25">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x14ac:dyDescent="0.25">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x14ac:dyDescent="0.25">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x14ac:dyDescent="0.25">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x14ac:dyDescent="0.25">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x14ac:dyDescent="0.25">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x14ac:dyDescent="0.25">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x14ac:dyDescent="0.25">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x14ac:dyDescent="0.25">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x14ac:dyDescent="0.25">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x14ac:dyDescent="0.25">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x14ac:dyDescent="0.25">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x14ac:dyDescent="0.25">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x14ac:dyDescent="0.25">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25">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25">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x14ac:dyDescent="0.25">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x14ac:dyDescent="0.25">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x14ac:dyDescent="0.25">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x14ac:dyDescent="0.25">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x14ac:dyDescent="0.25">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x14ac:dyDescent="0.25">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25">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x14ac:dyDescent="0.25">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x14ac:dyDescent="0.25">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x14ac:dyDescent="0.25">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x14ac:dyDescent="0.25">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x14ac:dyDescent="0.25">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x14ac:dyDescent="0.25">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25">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x14ac:dyDescent="0.25">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x14ac:dyDescent="0.25">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x14ac:dyDescent="0.25">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25">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x14ac:dyDescent="0.25">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x14ac:dyDescent="0.25">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x14ac:dyDescent="0.25">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x14ac:dyDescent="0.25">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25">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x14ac:dyDescent="0.25">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x14ac:dyDescent="0.25">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x14ac:dyDescent="0.25">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x14ac:dyDescent="0.25">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x14ac:dyDescent="0.25">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x14ac:dyDescent="0.25">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25">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x14ac:dyDescent="0.25">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x14ac:dyDescent="0.25">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x14ac:dyDescent="0.25">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x14ac:dyDescent="0.25">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25">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x14ac:dyDescent="0.25">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25">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x14ac:dyDescent="0.25">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x14ac:dyDescent="0.25">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x14ac:dyDescent="0.25">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x14ac:dyDescent="0.25">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x14ac:dyDescent="0.25">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x14ac:dyDescent="0.25">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x14ac:dyDescent="0.25">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x14ac:dyDescent="0.25">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x14ac:dyDescent="0.25">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x14ac:dyDescent="0.25">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x14ac:dyDescent="0.25">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x14ac:dyDescent="0.25">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x14ac:dyDescent="0.25">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x14ac:dyDescent="0.25">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x14ac:dyDescent="0.25">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25">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x14ac:dyDescent="0.25">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x14ac:dyDescent="0.25">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x14ac:dyDescent="0.25">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x14ac:dyDescent="0.25">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x14ac:dyDescent="0.25">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25">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x14ac:dyDescent="0.25">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25">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25">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x14ac:dyDescent="0.25">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x14ac:dyDescent="0.25">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x14ac:dyDescent="0.25">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25">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x14ac:dyDescent="0.25">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x14ac:dyDescent="0.25">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x14ac:dyDescent="0.25">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x14ac:dyDescent="0.25">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x14ac:dyDescent="0.25">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25">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25">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x14ac:dyDescent="0.25">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x14ac:dyDescent="0.25">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x14ac:dyDescent="0.25">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x14ac:dyDescent="0.25">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x14ac:dyDescent="0.25">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25">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x14ac:dyDescent="0.25">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x14ac:dyDescent="0.25">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x14ac:dyDescent="0.25">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x14ac:dyDescent="0.25">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x14ac:dyDescent="0.25">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x14ac:dyDescent="0.25">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x14ac:dyDescent="0.25">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x14ac:dyDescent="0.25">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x14ac:dyDescent="0.25">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x14ac:dyDescent="0.25">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x14ac:dyDescent="0.25">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x14ac:dyDescent="0.25">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x14ac:dyDescent="0.25">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25">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x14ac:dyDescent="0.25">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x14ac:dyDescent="0.25">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x14ac:dyDescent="0.25">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x14ac:dyDescent="0.25">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x14ac:dyDescent="0.25">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x14ac:dyDescent="0.25">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25">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x14ac:dyDescent="0.25">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25">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x14ac:dyDescent="0.25">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x14ac:dyDescent="0.25">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25">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x14ac:dyDescent="0.25">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x14ac:dyDescent="0.25">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x14ac:dyDescent="0.25">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x14ac:dyDescent="0.25">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x14ac:dyDescent="0.25">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x14ac:dyDescent="0.25">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x14ac:dyDescent="0.25">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25">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25">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25">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x14ac:dyDescent="0.25">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x14ac:dyDescent="0.25">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25">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x14ac:dyDescent="0.25">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x14ac:dyDescent="0.25">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25">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x14ac:dyDescent="0.25">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x14ac:dyDescent="0.25">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25">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x14ac:dyDescent="0.25">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x14ac:dyDescent="0.25">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x14ac:dyDescent="0.25">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x14ac:dyDescent="0.25">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x14ac:dyDescent="0.25">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x14ac:dyDescent="0.25">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x14ac:dyDescent="0.25">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25">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x14ac:dyDescent="0.25">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x14ac:dyDescent="0.25">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x14ac:dyDescent="0.25">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x14ac:dyDescent="0.25">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x14ac:dyDescent="0.25">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x14ac:dyDescent="0.25">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x14ac:dyDescent="0.25">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x14ac:dyDescent="0.25">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x14ac:dyDescent="0.25">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x14ac:dyDescent="0.25">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x14ac:dyDescent="0.25">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x14ac:dyDescent="0.25">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x14ac:dyDescent="0.25">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x14ac:dyDescent="0.25">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x14ac:dyDescent="0.25">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x14ac:dyDescent="0.25">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x14ac:dyDescent="0.25">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x14ac:dyDescent="0.25">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x14ac:dyDescent="0.25">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x14ac:dyDescent="0.25">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x14ac:dyDescent="0.25">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25">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x14ac:dyDescent="0.25">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x14ac:dyDescent="0.25">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x14ac:dyDescent="0.25">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x14ac:dyDescent="0.25">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x14ac:dyDescent="0.25">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25">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x14ac:dyDescent="0.25">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x14ac:dyDescent="0.25">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x14ac:dyDescent="0.25">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25">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x14ac:dyDescent="0.25">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x14ac:dyDescent="0.25">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x14ac:dyDescent="0.25">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x14ac:dyDescent="0.25">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x14ac:dyDescent="0.25">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25">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x14ac:dyDescent="0.25">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25">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25">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x14ac:dyDescent="0.25">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x14ac:dyDescent="0.25">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25">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25">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x14ac:dyDescent="0.25">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x14ac:dyDescent="0.25">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25">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x14ac:dyDescent="0.25">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x14ac:dyDescent="0.25">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x14ac:dyDescent="0.25">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25">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x14ac:dyDescent="0.25">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25">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x14ac:dyDescent="0.25">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x14ac:dyDescent="0.25">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x14ac:dyDescent="0.25">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x14ac:dyDescent="0.25">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x14ac:dyDescent="0.25">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x14ac:dyDescent="0.25">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x14ac:dyDescent="0.25">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x14ac:dyDescent="0.25">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x14ac:dyDescent="0.25">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x14ac:dyDescent="0.25">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25">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x14ac:dyDescent="0.25">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x14ac:dyDescent="0.25">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x14ac:dyDescent="0.25">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x14ac:dyDescent="0.25">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x14ac:dyDescent="0.25">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x14ac:dyDescent="0.25">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x14ac:dyDescent="0.25">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x14ac:dyDescent="0.25">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x14ac:dyDescent="0.25">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x14ac:dyDescent="0.25">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x14ac:dyDescent="0.25">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25">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x14ac:dyDescent="0.25">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x14ac:dyDescent="0.25">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25">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25">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x14ac:dyDescent="0.25">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x14ac:dyDescent="0.25">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x14ac:dyDescent="0.25">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x14ac:dyDescent="0.25">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x14ac:dyDescent="0.25">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x14ac:dyDescent="0.25">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x14ac:dyDescent="0.25">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x14ac:dyDescent="0.25">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25">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25">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x14ac:dyDescent="0.25">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x14ac:dyDescent="0.25">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x14ac:dyDescent="0.25">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x14ac:dyDescent="0.25">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x14ac:dyDescent="0.25">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x14ac:dyDescent="0.25">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25">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x14ac:dyDescent="0.25">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25">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x14ac:dyDescent="0.25">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25">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x14ac:dyDescent="0.25">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25">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x14ac:dyDescent="0.25">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x14ac:dyDescent="0.25">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x14ac:dyDescent="0.25">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25">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x14ac:dyDescent="0.25">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x14ac:dyDescent="0.25">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25">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25">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x14ac:dyDescent="0.25">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x14ac:dyDescent="0.25">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x14ac:dyDescent="0.25">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x14ac:dyDescent="0.25">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x14ac:dyDescent="0.25">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x14ac:dyDescent="0.25">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x14ac:dyDescent="0.25">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x14ac:dyDescent="0.25">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x14ac:dyDescent="0.25">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x14ac:dyDescent="0.25">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x14ac:dyDescent="0.25">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x14ac:dyDescent="0.25">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x14ac:dyDescent="0.25">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25">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25">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x14ac:dyDescent="0.25">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x14ac:dyDescent="0.25">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x14ac:dyDescent="0.25">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x14ac:dyDescent="0.25">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25">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25">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x14ac:dyDescent="0.25">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x14ac:dyDescent="0.25">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x14ac:dyDescent="0.25">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x14ac:dyDescent="0.25">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x14ac:dyDescent="0.25">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x14ac:dyDescent="0.25">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x14ac:dyDescent="0.25">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x14ac:dyDescent="0.25">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x14ac:dyDescent="0.25">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x14ac:dyDescent="0.25">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x14ac:dyDescent="0.25">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x14ac:dyDescent="0.25">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x14ac:dyDescent="0.25">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25">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x14ac:dyDescent="0.25">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x14ac:dyDescent="0.25">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25">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x14ac:dyDescent="0.25">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x14ac:dyDescent="0.25">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x14ac:dyDescent="0.25">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25">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x14ac:dyDescent="0.25">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x14ac:dyDescent="0.25">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x14ac:dyDescent="0.25">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x14ac:dyDescent="0.25">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x14ac:dyDescent="0.25">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x14ac:dyDescent="0.25">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x14ac:dyDescent="0.25">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x14ac:dyDescent="0.25">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x14ac:dyDescent="0.25">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x14ac:dyDescent="0.25">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x14ac:dyDescent="0.25">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x14ac:dyDescent="0.25">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x14ac:dyDescent="0.25">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x14ac:dyDescent="0.25">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25">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25">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x14ac:dyDescent="0.25">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25">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x14ac:dyDescent="0.25">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25">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x14ac:dyDescent="0.25">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x14ac:dyDescent="0.25">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x14ac:dyDescent="0.25">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x14ac:dyDescent="0.25">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x14ac:dyDescent="0.25">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x14ac:dyDescent="0.25">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x14ac:dyDescent="0.25">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25">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x14ac:dyDescent="0.25">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25">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x14ac:dyDescent="0.25">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x14ac:dyDescent="0.25">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x14ac:dyDescent="0.25">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x14ac:dyDescent="0.25">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x14ac:dyDescent="0.25">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x14ac:dyDescent="0.25">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x14ac:dyDescent="0.25">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x14ac:dyDescent="0.25">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x14ac:dyDescent="0.25">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x14ac:dyDescent="0.25">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25">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x14ac:dyDescent="0.25">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x14ac:dyDescent="0.25">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x14ac:dyDescent="0.25">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x14ac:dyDescent="0.25">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x14ac:dyDescent="0.25">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x14ac:dyDescent="0.25">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x14ac:dyDescent="0.25">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25">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x14ac:dyDescent="0.25">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x14ac:dyDescent="0.25">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x14ac:dyDescent="0.25">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x14ac:dyDescent="0.25">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x14ac:dyDescent="0.25">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x14ac:dyDescent="0.25">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x14ac:dyDescent="0.25">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x14ac:dyDescent="0.25">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x14ac:dyDescent="0.25">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x14ac:dyDescent="0.25">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x14ac:dyDescent="0.25">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x14ac:dyDescent="0.25">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25">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25">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25">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x14ac:dyDescent="0.25">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25">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x14ac:dyDescent="0.25">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x14ac:dyDescent="0.25">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x14ac:dyDescent="0.25">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x14ac:dyDescent="0.25">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x14ac:dyDescent="0.25">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x14ac:dyDescent="0.25">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x14ac:dyDescent="0.25">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x14ac:dyDescent="0.25">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x14ac:dyDescent="0.25">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x14ac:dyDescent="0.25">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x14ac:dyDescent="0.25">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25">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x14ac:dyDescent="0.25">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x14ac:dyDescent="0.25">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x14ac:dyDescent="0.25">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x14ac:dyDescent="0.25">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x14ac:dyDescent="0.25">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x14ac:dyDescent="0.25">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25">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x14ac:dyDescent="0.25">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x14ac:dyDescent="0.25">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x14ac:dyDescent="0.25">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x14ac:dyDescent="0.25">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x14ac:dyDescent="0.25">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x14ac:dyDescent="0.25">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25">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x14ac:dyDescent="0.25">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25">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x14ac:dyDescent="0.25">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25">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x14ac:dyDescent="0.25">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x14ac:dyDescent="0.25">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x14ac:dyDescent="0.25">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x14ac:dyDescent="0.25">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x14ac:dyDescent="0.25">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x14ac:dyDescent="0.25">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x14ac:dyDescent="0.25">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x14ac:dyDescent="0.25">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x14ac:dyDescent="0.25">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x14ac:dyDescent="0.25">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x14ac:dyDescent="0.25">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x14ac:dyDescent="0.25">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x14ac:dyDescent="0.25">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x14ac:dyDescent="0.25">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x14ac:dyDescent="0.25">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25">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x14ac:dyDescent="0.25">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x14ac:dyDescent="0.25">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25">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25">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25">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x14ac:dyDescent="0.25">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25">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x14ac:dyDescent="0.25">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25">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25">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25">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x14ac:dyDescent="0.25">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x14ac:dyDescent="0.25">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x14ac:dyDescent="0.25">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x14ac:dyDescent="0.25">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x14ac:dyDescent="0.25">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x14ac:dyDescent="0.25">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x14ac:dyDescent="0.25">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x14ac:dyDescent="0.25">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x14ac:dyDescent="0.25">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x14ac:dyDescent="0.25">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25">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x14ac:dyDescent="0.25">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x14ac:dyDescent="0.25">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x14ac:dyDescent="0.25">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x14ac:dyDescent="0.25">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x14ac:dyDescent="0.25">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x14ac:dyDescent="0.25">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x14ac:dyDescent="0.25">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x14ac:dyDescent="0.25">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x14ac:dyDescent="0.25">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x14ac:dyDescent="0.25">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x14ac:dyDescent="0.25">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x14ac:dyDescent="0.25">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x14ac:dyDescent="0.25">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x14ac:dyDescent="0.25">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x14ac:dyDescent="0.25">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x14ac:dyDescent="0.25">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x14ac:dyDescent="0.25">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x14ac:dyDescent="0.25">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x14ac:dyDescent="0.25">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x14ac:dyDescent="0.25">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x14ac:dyDescent="0.25">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x14ac:dyDescent="0.25">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25">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x14ac:dyDescent="0.25">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x14ac:dyDescent="0.25">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x14ac:dyDescent="0.25">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x14ac:dyDescent="0.25">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x14ac:dyDescent="0.25">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25">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x14ac:dyDescent="0.25">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x14ac:dyDescent="0.25">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x14ac:dyDescent="0.25">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x14ac:dyDescent="0.25">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x14ac:dyDescent="0.25">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x14ac:dyDescent="0.25">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25">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x14ac:dyDescent="0.25">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x14ac:dyDescent="0.25">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x14ac:dyDescent="0.25">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x14ac:dyDescent="0.25">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x14ac:dyDescent="0.25">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x14ac:dyDescent="0.25">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x14ac:dyDescent="0.25">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x14ac:dyDescent="0.25">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x14ac:dyDescent="0.25">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x14ac:dyDescent="0.25">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x14ac:dyDescent="0.25">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x14ac:dyDescent="0.25">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x14ac:dyDescent="0.25">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x14ac:dyDescent="0.25">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x14ac:dyDescent="0.25">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x14ac:dyDescent="0.25">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x14ac:dyDescent="0.25">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x14ac:dyDescent="0.25">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x14ac:dyDescent="0.25">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x14ac:dyDescent="0.25">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x14ac:dyDescent="0.25">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25">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x14ac:dyDescent="0.25">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x14ac:dyDescent="0.25">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25">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x14ac:dyDescent="0.25">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x14ac:dyDescent="0.25">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x14ac:dyDescent="0.25">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x14ac:dyDescent="0.25">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25">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x14ac:dyDescent="0.25">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x14ac:dyDescent="0.25">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x14ac:dyDescent="0.25">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x14ac:dyDescent="0.25">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25">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x14ac:dyDescent="0.25">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x14ac:dyDescent="0.25">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x14ac:dyDescent="0.25">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x14ac:dyDescent="0.25">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x14ac:dyDescent="0.25">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x14ac:dyDescent="0.25">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x14ac:dyDescent="0.25">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25">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x14ac:dyDescent="0.25">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x14ac:dyDescent="0.25">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x14ac:dyDescent="0.25">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x14ac:dyDescent="0.25">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x14ac:dyDescent="0.25">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x14ac:dyDescent="0.25">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25">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x14ac:dyDescent="0.25">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x14ac:dyDescent="0.25">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x14ac:dyDescent="0.25">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x14ac:dyDescent="0.25">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25">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25">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x14ac:dyDescent="0.25">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25">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x14ac:dyDescent="0.25">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x14ac:dyDescent="0.25">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x14ac:dyDescent="0.25">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x14ac:dyDescent="0.25">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25">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x14ac:dyDescent="0.25">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x14ac:dyDescent="0.25">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x14ac:dyDescent="0.25">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x14ac:dyDescent="0.25">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x14ac:dyDescent="0.25">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x14ac:dyDescent="0.25">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x14ac:dyDescent="0.25">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x14ac:dyDescent="0.25">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x14ac:dyDescent="0.25">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x14ac:dyDescent="0.25">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x14ac:dyDescent="0.25">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x14ac:dyDescent="0.25">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25">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x14ac:dyDescent="0.25">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x14ac:dyDescent="0.25">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25">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x14ac:dyDescent="0.25">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x14ac:dyDescent="0.25">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x14ac:dyDescent="0.25">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x14ac:dyDescent="0.25">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x14ac:dyDescent="0.25">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x14ac:dyDescent="0.25">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x14ac:dyDescent="0.25">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x14ac:dyDescent="0.25">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x14ac:dyDescent="0.25">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x14ac:dyDescent="0.25">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x14ac:dyDescent="0.25">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x14ac:dyDescent="0.25">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x14ac:dyDescent="0.25">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x14ac:dyDescent="0.25">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x14ac:dyDescent="0.25">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x14ac:dyDescent="0.25">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x14ac:dyDescent="0.25">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x14ac:dyDescent="0.25">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25">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x14ac:dyDescent="0.25">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25">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x14ac:dyDescent="0.25">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x14ac:dyDescent="0.25">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x14ac:dyDescent="0.25">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x14ac:dyDescent="0.25">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x14ac:dyDescent="0.25">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x14ac:dyDescent="0.25">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25">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x14ac:dyDescent="0.25">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25">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x14ac:dyDescent="0.25">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x14ac:dyDescent="0.25">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x14ac:dyDescent="0.25">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x14ac:dyDescent="0.25">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x14ac:dyDescent="0.25">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x14ac:dyDescent="0.25">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25">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x14ac:dyDescent="0.25">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x14ac:dyDescent="0.25">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25">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x14ac:dyDescent="0.25">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x14ac:dyDescent="0.25">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x14ac:dyDescent="0.25">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x14ac:dyDescent="0.25">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x14ac:dyDescent="0.25">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x14ac:dyDescent="0.25">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25">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x14ac:dyDescent="0.25">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x14ac:dyDescent="0.25">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25">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25">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25">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x14ac:dyDescent="0.25">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25">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x14ac:dyDescent="0.25">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x14ac:dyDescent="0.25">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x14ac:dyDescent="0.25">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x14ac:dyDescent="0.25">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25">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x14ac:dyDescent="0.25">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x14ac:dyDescent="0.25">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x14ac:dyDescent="0.25">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x14ac:dyDescent="0.25">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x14ac:dyDescent="0.25">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25">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x14ac:dyDescent="0.25">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x14ac:dyDescent="0.25">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25">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x14ac:dyDescent="0.25">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x14ac:dyDescent="0.25">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x14ac:dyDescent="0.25">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25">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25">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x14ac:dyDescent="0.25">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x14ac:dyDescent="0.25">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25">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x14ac:dyDescent="0.25">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x14ac:dyDescent="0.25">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x14ac:dyDescent="0.25">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x14ac:dyDescent="0.25">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25">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x14ac:dyDescent="0.25">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x14ac:dyDescent="0.25">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x14ac:dyDescent="0.25">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x14ac:dyDescent="0.25">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x14ac:dyDescent="0.25">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x14ac:dyDescent="0.25">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25">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x14ac:dyDescent="0.25">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x14ac:dyDescent="0.25">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x14ac:dyDescent="0.25">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x14ac:dyDescent="0.25">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25">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x14ac:dyDescent="0.25">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x14ac:dyDescent="0.25">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x14ac:dyDescent="0.25">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x14ac:dyDescent="0.25">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x14ac:dyDescent="0.25">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x14ac:dyDescent="0.25">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x14ac:dyDescent="0.25">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x14ac:dyDescent="0.25">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25">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x14ac:dyDescent="0.25">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x14ac:dyDescent="0.25">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25">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25">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x14ac:dyDescent="0.25">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x14ac:dyDescent="0.25">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x14ac:dyDescent="0.25">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x14ac:dyDescent="0.25">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x14ac:dyDescent="0.25">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25">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x14ac:dyDescent="0.25">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x14ac:dyDescent="0.25">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x14ac:dyDescent="0.25">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x14ac:dyDescent="0.25">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x14ac:dyDescent="0.25">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25">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x14ac:dyDescent="0.25">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25">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x14ac:dyDescent="0.25">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25">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25">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x14ac:dyDescent="0.25">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x14ac:dyDescent="0.25">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x14ac:dyDescent="0.25">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25">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x14ac:dyDescent="0.25">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x14ac:dyDescent="0.25">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x14ac:dyDescent="0.25">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25">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x14ac:dyDescent="0.25">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x14ac:dyDescent="0.25">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x14ac:dyDescent="0.25">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x14ac:dyDescent="0.25">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x14ac:dyDescent="0.25">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25">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x14ac:dyDescent="0.25">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x14ac:dyDescent="0.25">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x14ac:dyDescent="0.25">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x14ac:dyDescent="0.25">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x14ac:dyDescent="0.25">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x14ac:dyDescent="0.25">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x14ac:dyDescent="0.25">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x14ac:dyDescent="0.25">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x14ac:dyDescent="0.25">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x14ac:dyDescent="0.25">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x14ac:dyDescent="0.25">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x14ac:dyDescent="0.25">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x14ac:dyDescent="0.25">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25">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x14ac:dyDescent="0.25">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x14ac:dyDescent="0.25">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25">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25">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x14ac:dyDescent="0.25">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x14ac:dyDescent="0.25">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x14ac:dyDescent="0.25">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x14ac:dyDescent="0.25">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x14ac:dyDescent="0.25">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x14ac:dyDescent="0.25">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x14ac:dyDescent="0.25">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x14ac:dyDescent="0.25">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x14ac:dyDescent="0.25">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x14ac:dyDescent="0.25">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x14ac:dyDescent="0.25">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x14ac:dyDescent="0.25">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25">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x14ac:dyDescent="0.25">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x14ac:dyDescent="0.25">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x14ac:dyDescent="0.25">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x14ac:dyDescent="0.25">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x14ac:dyDescent="0.25">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x14ac:dyDescent="0.25">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x14ac:dyDescent="0.25">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x14ac:dyDescent="0.25">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x14ac:dyDescent="0.25">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x14ac:dyDescent="0.25">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x14ac:dyDescent="0.25">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x14ac:dyDescent="0.25">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x14ac:dyDescent="0.25">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x14ac:dyDescent="0.25">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x14ac:dyDescent="0.25">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x14ac:dyDescent="0.25">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x14ac:dyDescent="0.25">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x14ac:dyDescent="0.25">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x14ac:dyDescent="0.25">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x14ac:dyDescent="0.25">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x14ac:dyDescent="0.25">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x14ac:dyDescent="0.25">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25">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x14ac:dyDescent="0.25">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x14ac:dyDescent="0.25">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x14ac:dyDescent="0.25">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x14ac:dyDescent="0.25">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x14ac:dyDescent="0.25">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x14ac:dyDescent="0.25">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x14ac:dyDescent="0.25">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x14ac:dyDescent="0.25">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x14ac:dyDescent="0.25">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x14ac:dyDescent="0.25">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x14ac:dyDescent="0.25">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x14ac:dyDescent="0.25">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x14ac:dyDescent="0.25">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x14ac:dyDescent="0.25">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25">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25">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x14ac:dyDescent="0.25">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x14ac:dyDescent="0.25">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x14ac:dyDescent="0.25">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x14ac:dyDescent="0.25">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x14ac:dyDescent="0.25">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25">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x14ac:dyDescent="0.25">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x14ac:dyDescent="0.25">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25">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x14ac:dyDescent="0.25">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x14ac:dyDescent="0.25">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25">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x14ac:dyDescent="0.25">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25">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25">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x14ac:dyDescent="0.25">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x14ac:dyDescent="0.25">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25">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25">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x14ac:dyDescent="0.25">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25">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x14ac:dyDescent="0.25">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x14ac:dyDescent="0.25">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x14ac:dyDescent="0.25">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x14ac:dyDescent="0.25">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x14ac:dyDescent="0.25">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25">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25">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x14ac:dyDescent="0.25">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x14ac:dyDescent="0.25">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x14ac:dyDescent="0.25">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x14ac:dyDescent="0.25">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x14ac:dyDescent="0.25">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x14ac:dyDescent="0.25">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x14ac:dyDescent="0.25">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x14ac:dyDescent="0.25">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x14ac:dyDescent="0.25">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x14ac:dyDescent="0.25">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x14ac:dyDescent="0.25">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x14ac:dyDescent="0.25">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x14ac:dyDescent="0.25">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x14ac:dyDescent="0.25">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25">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x14ac:dyDescent="0.25">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25">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25">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25">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x14ac:dyDescent="0.25">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x14ac:dyDescent="0.25">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25">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x14ac:dyDescent="0.25">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25">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x14ac:dyDescent="0.25">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x14ac:dyDescent="0.25">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25">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x14ac:dyDescent="0.25">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25">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x14ac:dyDescent="0.25">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x14ac:dyDescent="0.25">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25">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x14ac:dyDescent="0.25">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x14ac:dyDescent="0.25">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x14ac:dyDescent="0.25">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x14ac:dyDescent="0.25">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x14ac:dyDescent="0.25">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x14ac:dyDescent="0.25">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25">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x14ac:dyDescent="0.25">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x14ac:dyDescent="0.25">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x14ac:dyDescent="0.25">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x14ac:dyDescent="0.25">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x14ac:dyDescent="0.25">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25">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x14ac:dyDescent="0.25">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x14ac:dyDescent="0.25">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x14ac:dyDescent="0.25">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x14ac:dyDescent="0.25">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x14ac:dyDescent="0.25">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25">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x14ac:dyDescent="0.25">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x14ac:dyDescent="0.25">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x14ac:dyDescent="0.25">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x14ac:dyDescent="0.25">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x14ac:dyDescent="0.25">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25">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25">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x14ac:dyDescent="0.25">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x14ac:dyDescent="0.25">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25">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25">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x14ac:dyDescent="0.25">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x14ac:dyDescent="0.25">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x14ac:dyDescent="0.25">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x14ac:dyDescent="0.25">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x14ac:dyDescent="0.25">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x14ac:dyDescent="0.25">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x14ac:dyDescent="0.25">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x14ac:dyDescent="0.25">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x14ac:dyDescent="0.25">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25">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x14ac:dyDescent="0.25">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x14ac:dyDescent="0.25">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25">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x14ac:dyDescent="0.25">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x14ac:dyDescent="0.25">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x14ac:dyDescent="0.25">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x14ac:dyDescent="0.25">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x14ac:dyDescent="0.25">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25">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x14ac:dyDescent="0.25">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x14ac:dyDescent="0.25">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25">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25">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x14ac:dyDescent="0.25">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x14ac:dyDescent="0.25">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x14ac:dyDescent="0.25">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x14ac:dyDescent="0.25">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x14ac:dyDescent="0.25">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25">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x14ac:dyDescent="0.25">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x14ac:dyDescent="0.25">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x14ac:dyDescent="0.25">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25">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x14ac:dyDescent="0.25">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x14ac:dyDescent="0.25">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x14ac:dyDescent="0.25">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x14ac:dyDescent="0.25">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x14ac:dyDescent="0.25">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x14ac:dyDescent="0.25">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25">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x14ac:dyDescent="0.25">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x14ac:dyDescent="0.25">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x14ac:dyDescent="0.25">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x14ac:dyDescent="0.25">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x14ac:dyDescent="0.25">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x14ac:dyDescent="0.25">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25">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x14ac:dyDescent="0.25">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25">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x14ac:dyDescent="0.25">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x14ac:dyDescent="0.25">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x14ac:dyDescent="0.25">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x14ac:dyDescent="0.25">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25">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x14ac:dyDescent="0.25">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x14ac:dyDescent="0.25">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x14ac:dyDescent="0.25">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25">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25">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x14ac:dyDescent="0.25">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x14ac:dyDescent="0.25">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x14ac:dyDescent="0.25">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x14ac:dyDescent="0.25">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25">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1E8A1-2470-4122-9587-679834199148}">
  <dimension ref="A3:J79"/>
  <sheetViews>
    <sheetView workbookViewId="0">
      <selection activeCell="O20" sqref="O20"/>
    </sheetView>
  </sheetViews>
  <sheetFormatPr defaultRowHeight="15" x14ac:dyDescent="0.25"/>
  <cols>
    <col min="1" max="1" width="12.7109375" bestFit="1" customWidth="1"/>
    <col min="2" max="2" width="12.140625" bestFit="1" customWidth="1"/>
    <col min="3" max="4" width="15.42578125" bestFit="1" customWidth="1"/>
    <col min="5" max="5" width="13.42578125" bestFit="1" customWidth="1"/>
    <col min="6" max="6" width="16.28515625" bestFit="1" customWidth="1"/>
    <col min="7" max="7" width="10.140625" bestFit="1" customWidth="1"/>
    <col min="8" max="8" width="11.5703125" bestFit="1" customWidth="1"/>
    <col min="9" max="10" width="9.85546875" bestFit="1" customWidth="1"/>
    <col min="11" max="23" width="9.7109375" bestFit="1" customWidth="1"/>
    <col min="24" max="30" width="8.7109375" bestFit="1" customWidth="1"/>
    <col min="31" max="43" width="9.7109375" bestFit="1" customWidth="1"/>
    <col min="44" max="44" width="9" bestFit="1" customWidth="1"/>
    <col min="45" max="45" width="8.7109375" bestFit="1" customWidth="1"/>
    <col min="46" max="46" width="9" bestFit="1" customWidth="1"/>
    <col min="47" max="48" width="8.7109375" bestFit="1" customWidth="1"/>
    <col min="49" max="49" width="9" bestFit="1" customWidth="1"/>
    <col min="50" max="55" width="9.7109375" bestFit="1" customWidth="1"/>
    <col min="56" max="56" width="10" bestFit="1" customWidth="1"/>
    <col min="57" max="67" width="9.7109375" bestFit="1" customWidth="1"/>
    <col min="68" max="68" width="8.7109375" bestFit="1" customWidth="1"/>
    <col min="69" max="69" width="9" bestFit="1" customWidth="1"/>
    <col min="70" max="71" width="8.7109375" bestFit="1" customWidth="1"/>
    <col min="72" max="72" width="9" bestFit="1" customWidth="1"/>
    <col min="73" max="74" width="8.7109375" bestFit="1" customWidth="1"/>
    <col min="75" max="75" width="9" bestFit="1" customWidth="1"/>
    <col min="76" max="91" width="9.7109375" bestFit="1" customWidth="1"/>
    <col min="92" max="99" width="8.7109375" bestFit="1" customWidth="1"/>
    <col min="100" max="119" width="9.7109375" bestFit="1" customWidth="1"/>
    <col min="120" max="123" width="8.7109375" bestFit="1" customWidth="1"/>
    <col min="124" max="124" width="9" bestFit="1" customWidth="1"/>
    <col min="125" max="125" width="8.7109375" bestFit="1" customWidth="1"/>
    <col min="126" max="127" width="9" bestFit="1" customWidth="1"/>
    <col min="128" max="134" width="9.7109375" bestFit="1" customWidth="1"/>
    <col min="135" max="135" width="10" bestFit="1" customWidth="1"/>
    <col min="136" max="144" width="9.7109375" bestFit="1" customWidth="1"/>
    <col min="145" max="147" width="8.7109375" bestFit="1" customWidth="1"/>
    <col min="148" max="149" width="9" bestFit="1" customWidth="1"/>
    <col min="150" max="152" width="8.7109375" bestFit="1" customWidth="1"/>
    <col min="153" max="168" width="9.7109375" bestFit="1" customWidth="1"/>
    <col min="169" max="171" width="8.7109375" bestFit="1" customWidth="1"/>
    <col min="172" max="173" width="9" bestFit="1" customWidth="1"/>
    <col min="174" max="174" width="8.7109375" bestFit="1" customWidth="1"/>
    <col min="175" max="176" width="9" bestFit="1" customWidth="1"/>
    <col min="177" max="192" width="9.7109375" bestFit="1" customWidth="1"/>
    <col min="193" max="197" width="8.7109375" bestFit="1" customWidth="1"/>
    <col min="198" max="198" width="9" bestFit="1" customWidth="1"/>
    <col min="199" max="199" width="10" bestFit="1" customWidth="1"/>
    <col min="200" max="200" width="9" bestFit="1" customWidth="1"/>
    <col min="201" max="212" width="9.7109375" bestFit="1" customWidth="1"/>
    <col min="213" max="213" width="10" bestFit="1" customWidth="1"/>
    <col min="214" max="229" width="9.7109375" bestFit="1" customWidth="1"/>
    <col min="230" max="249" width="10.7109375" bestFit="1" customWidth="1"/>
    <col min="250" max="258" width="9.7109375" bestFit="1" customWidth="1"/>
    <col min="259" max="278" width="10.7109375" bestFit="1" customWidth="1"/>
    <col min="279" max="287" width="9.7109375" bestFit="1" customWidth="1"/>
    <col min="288" max="306" width="10.7109375" bestFit="1" customWidth="1"/>
    <col min="307" max="307" width="9" bestFit="1" customWidth="1"/>
    <col min="308" max="308" width="10" bestFit="1" customWidth="1"/>
    <col min="309" max="312" width="8.7109375" bestFit="1" customWidth="1"/>
    <col min="313" max="324" width="9.7109375" bestFit="1" customWidth="1"/>
    <col min="325" max="325" width="8.7109375" bestFit="1" customWidth="1"/>
    <col min="326" max="326" width="9" bestFit="1" customWidth="1"/>
    <col min="327" max="329" width="8.7109375" bestFit="1" customWidth="1"/>
    <col min="330" max="341" width="9.7109375" bestFit="1" customWidth="1"/>
    <col min="342" max="342" width="10" bestFit="1" customWidth="1"/>
    <col min="343" max="343" width="8.7109375" bestFit="1" customWidth="1"/>
    <col min="344" max="345" width="9" bestFit="1" customWidth="1"/>
    <col min="346" max="346" width="8.7109375" bestFit="1" customWidth="1"/>
    <col min="347" max="347" width="9" bestFit="1" customWidth="1"/>
    <col min="348" max="348" width="8.7109375" bestFit="1" customWidth="1"/>
    <col min="349" max="355" width="9.7109375" bestFit="1" customWidth="1"/>
    <col min="356" max="356" width="10" bestFit="1" customWidth="1"/>
    <col min="357" max="367" width="9.7109375" bestFit="1" customWidth="1"/>
    <col min="368" max="368" width="8.7109375" bestFit="1" customWidth="1"/>
    <col min="369" max="370" width="9" bestFit="1" customWidth="1"/>
    <col min="371" max="373" width="8.7109375" bestFit="1" customWidth="1"/>
    <col min="374" max="387" width="9.7109375" bestFit="1" customWidth="1"/>
    <col min="388" max="388" width="10" bestFit="1" customWidth="1"/>
    <col min="389" max="392" width="9.7109375" bestFit="1" customWidth="1"/>
    <col min="393" max="395" width="8.7109375" bestFit="1" customWidth="1"/>
    <col min="396" max="396" width="9" bestFit="1" customWidth="1"/>
    <col min="397" max="397" width="8.7109375" bestFit="1" customWidth="1"/>
    <col min="398" max="398" width="9" bestFit="1" customWidth="1"/>
    <col min="399" max="399" width="8.7109375" bestFit="1" customWidth="1"/>
    <col min="400" max="403" width="9.7109375" bestFit="1" customWidth="1"/>
    <col min="404" max="404" width="10" bestFit="1" customWidth="1"/>
    <col min="405" max="419" width="9.7109375" bestFit="1" customWidth="1"/>
    <col min="420" max="421" width="8.7109375" bestFit="1" customWidth="1"/>
    <col min="422" max="422" width="9" bestFit="1" customWidth="1"/>
    <col min="423" max="423" width="8.7109375" bestFit="1" customWidth="1"/>
    <col min="424" max="424" width="9" bestFit="1" customWidth="1"/>
    <col min="425" max="425" width="8.7109375" bestFit="1" customWidth="1"/>
    <col min="426" max="441" width="9.7109375" bestFit="1" customWidth="1"/>
    <col min="442" max="442" width="9" bestFit="1" customWidth="1"/>
    <col min="443" max="443" width="8.7109375" bestFit="1" customWidth="1"/>
    <col min="444" max="444" width="9" bestFit="1" customWidth="1"/>
    <col min="445" max="445" width="8.7109375" bestFit="1" customWidth="1"/>
    <col min="446" max="446" width="9" bestFit="1" customWidth="1"/>
    <col min="447" max="447" width="8.7109375" bestFit="1" customWidth="1"/>
    <col min="448" max="448" width="9" bestFit="1" customWidth="1"/>
    <col min="449" max="465" width="9.7109375" bestFit="1" customWidth="1"/>
    <col min="466" max="467" width="9" bestFit="1" customWidth="1"/>
    <col min="468" max="468" width="8.7109375" bestFit="1" customWidth="1"/>
    <col min="469" max="469" width="9" bestFit="1" customWidth="1"/>
    <col min="470" max="471" width="8.7109375" bestFit="1" customWidth="1"/>
    <col min="472" max="472" width="9" bestFit="1" customWidth="1"/>
    <col min="473" max="487" width="9.7109375" bestFit="1" customWidth="1"/>
    <col min="488" max="490" width="9" bestFit="1" customWidth="1"/>
    <col min="491" max="491" width="8.7109375" bestFit="1" customWidth="1"/>
    <col min="492" max="493" width="9" bestFit="1" customWidth="1"/>
    <col min="494" max="494" width="8.7109375" bestFit="1" customWidth="1"/>
    <col min="495" max="501" width="9.7109375" bestFit="1" customWidth="1"/>
    <col min="502" max="502" width="10" bestFit="1" customWidth="1"/>
    <col min="503" max="519" width="9.7109375" bestFit="1" customWidth="1"/>
    <col min="520" max="538" width="10.7109375" bestFit="1" customWidth="1"/>
    <col min="539" max="544" width="9.7109375" bestFit="1" customWidth="1"/>
    <col min="545" max="545" width="10" bestFit="1" customWidth="1"/>
    <col min="546" max="546" width="9.7109375" bestFit="1" customWidth="1"/>
    <col min="547" max="566" width="10.7109375" bestFit="1" customWidth="1"/>
    <col min="567" max="574" width="9.7109375" bestFit="1" customWidth="1"/>
    <col min="575" max="596" width="10.7109375" bestFit="1" customWidth="1"/>
    <col min="597" max="601" width="8.7109375" bestFit="1" customWidth="1"/>
    <col min="602" max="602" width="9" bestFit="1" customWidth="1"/>
    <col min="603" max="603" width="8.7109375" bestFit="1" customWidth="1"/>
    <col min="604" max="617" width="9.7109375" bestFit="1" customWidth="1"/>
    <col min="618" max="618" width="8.7109375" bestFit="1" customWidth="1"/>
    <col min="619" max="619" width="9" bestFit="1" customWidth="1"/>
    <col min="620" max="621" width="8.7109375" bestFit="1" customWidth="1"/>
    <col min="622" max="622" width="9" bestFit="1" customWidth="1"/>
    <col min="623" max="624" width="8.7109375" bestFit="1" customWidth="1"/>
    <col min="625" max="625" width="9" bestFit="1" customWidth="1"/>
    <col min="626" max="626" width="8.7109375" bestFit="1" customWidth="1"/>
    <col min="627" max="641" width="9.7109375" bestFit="1" customWidth="1"/>
    <col min="642" max="643" width="9" bestFit="1" customWidth="1"/>
    <col min="644" max="647" width="8.7109375" bestFit="1" customWidth="1"/>
    <col min="648" max="648" width="9" bestFit="1" customWidth="1"/>
    <col min="649" max="649" width="8.7109375" bestFit="1" customWidth="1"/>
    <col min="650" max="669" width="9.7109375" bestFit="1" customWidth="1"/>
    <col min="670" max="670" width="9" bestFit="1" customWidth="1"/>
    <col min="671" max="673" width="8.7109375" bestFit="1" customWidth="1"/>
    <col min="674" max="674" width="9" bestFit="1" customWidth="1"/>
    <col min="675" max="675" width="8.7109375" bestFit="1" customWidth="1"/>
    <col min="676" max="678" width="9" bestFit="1" customWidth="1"/>
    <col min="679" max="695" width="9.7109375" bestFit="1" customWidth="1"/>
    <col min="696" max="696" width="8.7109375" bestFit="1" customWidth="1"/>
    <col min="697" max="699" width="9" bestFit="1" customWidth="1"/>
    <col min="700" max="700" width="8.7109375" bestFit="1" customWidth="1"/>
    <col min="701" max="703" width="9" bestFit="1" customWidth="1"/>
    <col min="704" max="715" width="9.7109375" bestFit="1" customWidth="1"/>
    <col min="716" max="716" width="10" bestFit="1" customWidth="1"/>
    <col min="717" max="724" width="9.7109375" bestFit="1" customWidth="1"/>
    <col min="725" max="726" width="8.7109375" bestFit="1" customWidth="1"/>
    <col min="727" max="727" width="9" bestFit="1" customWidth="1"/>
    <col min="728" max="728" width="8.7109375" bestFit="1" customWidth="1"/>
    <col min="729" max="729" width="9" bestFit="1" customWidth="1"/>
    <col min="730" max="730" width="8.7109375" bestFit="1" customWidth="1"/>
    <col min="731" max="731" width="9" bestFit="1" customWidth="1"/>
    <col min="732" max="751" width="9.7109375" bestFit="1" customWidth="1"/>
    <col min="752" max="752" width="9" bestFit="1" customWidth="1"/>
    <col min="753" max="754" width="8.7109375" bestFit="1" customWidth="1"/>
    <col min="755" max="757" width="9" bestFit="1" customWidth="1"/>
    <col min="758" max="758" width="8.7109375" bestFit="1" customWidth="1"/>
    <col min="759" max="776" width="9.7109375" bestFit="1" customWidth="1"/>
    <col min="777" max="777" width="9" bestFit="1" customWidth="1"/>
    <col min="778" max="783" width="8.7109375" bestFit="1" customWidth="1"/>
    <col min="784" max="784" width="9" bestFit="1" customWidth="1"/>
    <col min="785" max="785" width="8.7109375" bestFit="1" customWidth="1"/>
    <col min="786" max="786" width="9.7109375" bestFit="1" customWidth="1"/>
    <col min="787" max="787" width="10" bestFit="1" customWidth="1"/>
    <col min="788" max="804" width="9.7109375" bestFit="1" customWidth="1"/>
    <col min="805" max="810" width="9" bestFit="1" customWidth="1"/>
    <col min="811" max="811" width="10" bestFit="1" customWidth="1"/>
    <col min="812" max="812" width="8.7109375" bestFit="1" customWidth="1"/>
    <col min="813" max="827" width="9.7109375" bestFit="1" customWidth="1"/>
    <col min="828" max="829" width="10" bestFit="1" customWidth="1"/>
    <col min="830" max="833" width="9.7109375" bestFit="1" customWidth="1"/>
    <col min="834" max="834" width="10" bestFit="1" customWidth="1"/>
    <col min="835" max="840" width="9.7109375" bestFit="1" customWidth="1"/>
    <col min="841" max="859" width="10.7109375" bestFit="1" customWidth="1"/>
    <col min="860" max="862" width="9.7109375" bestFit="1" customWidth="1"/>
    <col min="863" max="863" width="10" bestFit="1" customWidth="1"/>
    <col min="864" max="867" width="9.7109375" bestFit="1" customWidth="1"/>
    <col min="868" max="888" width="10.7109375" bestFit="1" customWidth="1"/>
    <col min="889" max="896" width="9.7109375" bestFit="1" customWidth="1"/>
    <col min="897" max="916" width="10.7109375" bestFit="1" customWidth="1"/>
    <col min="917" max="919" width="9" bestFit="1" customWidth="1"/>
    <col min="920" max="920" width="8.7109375" bestFit="1" customWidth="1"/>
    <col min="921" max="921" width="9" bestFit="1" customWidth="1"/>
    <col min="922" max="923" width="8.7109375" bestFit="1" customWidth="1"/>
    <col min="924" max="939" width="9.7109375" bestFit="1" customWidth="1"/>
    <col min="940" max="942" width="8.7109375" bestFit="1" customWidth="1"/>
    <col min="943" max="943" width="9" bestFit="1" customWidth="1"/>
    <col min="944" max="945" width="8.7109375" bestFit="1" customWidth="1"/>
    <col min="946" max="949" width="9.7109375" bestFit="1" customWidth="1"/>
    <col min="950" max="950" width="10" bestFit="1" customWidth="1"/>
    <col min="951" max="959" width="9.7109375" bestFit="1" customWidth="1"/>
    <col min="960" max="961" width="9" bestFit="1" customWidth="1"/>
    <col min="962" max="967" width="8.7109375" bestFit="1" customWidth="1"/>
    <col min="968" max="978" width="9.7109375" bestFit="1" customWidth="1"/>
    <col min="979" max="979" width="10" bestFit="1" customWidth="1"/>
    <col min="980" max="986" width="9.7109375" bestFit="1" customWidth="1"/>
    <col min="987" max="987" width="10" bestFit="1" customWidth="1"/>
    <col min="988" max="988" width="9" bestFit="1" customWidth="1"/>
    <col min="989" max="992" width="8.7109375" bestFit="1" customWidth="1"/>
    <col min="993" max="993" width="10" bestFit="1" customWidth="1"/>
    <col min="994" max="995" width="8.7109375" bestFit="1" customWidth="1"/>
    <col min="996" max="1014" width="9.7109375" bestFit="1" customWidth="1"/>
    <col min="1015" max="1016" width="8.7109375" bestFit="1" customWidth="1"/>
    <col min="1017" max="1018" width="9" bestFit="1" customWidth="1"/>
    <col min="1019" max="1019" width="8.7109375" bestFit="1" customWidth="1"/>
    <col min="1020" max="1020" width="10" bestFit="1" customWidth="1"/>
    <col min="1021" max="1023" width="9" bestFit="1" customWidth="1"/>
    <col min="1024" max="1041" width="9.7109375" bestFit="1" customWidth="1"/>
    <col min="1042" max="1042" width="9" bestFit="1" customWidth="1"/>
    <col min="1043" max="1043" width="8.7109375" bestFit="1" customWidth="1"/>
    <col min="1044" max="1044" width="9" bestFit="1" customWidth="1"/>
    <col min="1045" max="1047" width="8.7109375" bestFit="1" customWidth="1"/>
    <col min="1048" max="1048" width="9" bestFit="1" customWidth="1"/>
    <col min="1049" max="1049" width="8.7109375" bestFit="1" customWidth="1"/>
    <col min="1050" max="1056" width="9.7109375" bestFit="1" customWidth="1"/>
    <col min="1057" max="1057" width="10" bestFit="1" customWidth="1"/>
    <col min="1058" max="1065" width="9.7109375" bestFit="1" customWidth="1"/>
    <col min="1066" max="1066" width="10" bestFit="1" customWidth="1"/>
    <col min="1067" max="1067" width="9.7109375" bestFit="1" customWidth="1"/>
    <col min="1068" max="1069" width="8.7109375" bestFit="1" customWidth="1"/>
    <col min="1070" max="1070" width="9" bestFit="1" customWidth="1"/>
    <col min="1071" max="1073" width="8.7109375" bestFit="1" customWidth="1"/>
    <col min="1074" max="1075" width="9" bestFit="1" customWidth="1"/>
    <col min="1076" max="1096" width="9.7109375" bestFit="1" customWidth="1"/>
    <col min="1097" max="1097" width="9" bestFit="1" customWidth="1"/>
    <col min="1098" max="1100" width="8.7109375" bestFit="1" customWidth="1"/>
    <col min="1101" max="1102" width="9" bestFit="1" customWidth="1"/>
    <col min="1103" max="1123" width="9.7109375" bestFit="1" customWidth="1"/>
    <col min="1124" max="1124" width="8.7109375" bestFit="1" customWidth="1"/>
    <col min="1125" max="1127" width="9" bestFit="1" customWidth="1"/>
    <col min="1128" max="1128" width="8.7109375" bestFit="1" customWidth="1"/>
    <col min="1129" max="1131" width="9" bestFit="1" customWidth="1"/>
    <col min="1132" max="1160" width="9.7109375" bestFit="1" customWidth="1"/>
    <col min="1161" max="1179" width="10.7109375" bestFit="1" customWidth="1"/>
    <col min="1180" max="1182" width="9.7109375" bestFit="1" customWidth="1"/>
    <col min="1183" max="1183" width="10" bestFit="1" customWidth="1"/>
    <col min="1184" max="1188" width="9.7109375" bestFit="1" customWidth="1"/>
    <col min="1189" max="1195" width="10.7109375" bestFit="1" customWidth="1"/>
    <col min="1196" max="1196" width="11" bestFit="1" customWidth="1"/>
    <col min="1197" max="1209" width="10.7109375" bestFit="1" customWidth="1"/>
    <col min="1210" max="1218" width="9.7109375" bestFit="1" customWidth="1"/>
    <col min="1219" max="1238" width="10.7109375" bestFit="1" customWidth="1"/>
    <col min="1239" max="1239" width="12" bestFit="1" customWidth="1"/>
  </cols>
  <sheetData>
    <row r="3" spans="1:7" x14ac:dyDescent="0.25">
      <c r="A3" s="3" t="s">
        <v>10943</v>
      </c>
      <c r="B3" t="s">
        <v>10952</v>
      </c>
      <c r="C3" t="s">
        <v>10953</v>
      </c>
      <c r="E3" t="s">
        <v>10954</v>
      </c>
      <c r="F3" t="s">
        <v>10955</v>
      </c>
    </row>
    <row r="4" spans="1:7" x14ac:dyDescent="0.25">
      <c r="A4" s="4" t="s">
        <v>10950</v>
      </c>
      <c r="B4" s="8">
        <v>609205.59799999965</v>
      </c>
      <c r="C4" s="8">
        <v>81795.17429999981</v>
      </c>
    </row>
    <row r="5" spans="1:7" x14ac:dyDescent="0.25">
      <c r="A5" s="4" t="s">
        <v>10951</v>
      </c>
      <c r="B5" s="8">
        <v>733215.2551999999</v>
      </c>
      <c r="C5" s="8">
        <v>93439.269600000145</v>
      </c>
      <c r="E5" s="5">
        <f>GETPIVOTDATA("Sum of Sales",$A$3,"Years (Order Date)",2017)/GETPIVOTDATA("Sum of Sales",$A$3,"Years (Order Date)",2016)-1</f>
        <v>0.20355961535337097</v>
      </c>
      <c r="F5" s="5">
        <f>C5/C4-1</f>
        <v>0.1423567514789239</v>
      </c>
    </row>
    <row r="14" spans="1:7" x14ac:dyDescent="0.25">
      <c r="A14" s="3" t="s">
        <v>10952</v>
      </c>
      <c r="B14" s="3" t="s">
        <v>10956</v>
      </c>
      <c r="E14" s="3" t="s">
        <v>10952</v>
      </c>
      <c r="F14" s="3" t="s">
        <v>10956</v>
      </c>
    </row>
    <row r="15" spans="1:7" x14ac:dyDescent="0.25">
      <c r="A15" s="3" t="s">
        <v>10943</v>
      </c>
      <c r="B15" t="s">
        <v>10950</v>
      </c>
      <c r="C15" t="s">
        <v>10951</v>
      </c>
      <c r="E15" s="3" t="s">
        <v>10943</v>
      </c>
      <c r="F15" t="s">
        <v>10950</v>
      </c>
      <c r="G15" t="s">
        <v>10951</v>
      </c>
    </row>
    <row r="16" spans="1:7" x14ac:dyDescent="0.25">
      <c r="A16" s="4" t="s">
        <v>71</v>
      </c>
      <c r="B16" s="8">
        <v>78962.029999999984</v>
      </c>
      <c r="C16" s="8">
        <v>105340.51600000002</v>
      </c>
      <c r="E16" s="4" t="s">
        <v>265</v>
      </c>
      <c r="F16" s="8">
        <v>54824.09800000002</v>
      </c>
      <c r="G16" s="8">
        <v>86939.600999999995</v>
      </c>
    </row>
    <row r="17" spans="1:7" x14ac:dyDescent="0.25">
      <c r="A17" s="4" t="s">
        <v>35</v>
      </c>
      <c r="B17" s="8">
        <v>83918.64499999996</v>
      </c>
      <c r="C17" s="8">
        <v>95554.352999999988</v>
      </c>
      <c r="E17" s="4" t="s">
        <v>41</v>
      </c>
      <c r="F17" s="8">
        <v>56398.747999999992</v>
      </c>
      <c r="G17" s="8">
        <v>48875.692499999976</v>
      </c>
    </row>
    <row r="18" spans="1:7" x14ac:dyDescent="0.25">
      <c r="A18" s="4" t="s">
        <v>58</v>
      </c>
      <c r="B18" s="8">
        <v>58788.700000000004</v>
      </c>
      <c r="C18" s="8">
        <v>69677.617999999973</v>
      </c>
      <c r="E18" s="4" t="s">
        <v>94</v>
      </c>
      <c r="F18" s="8">
        <v>16158.721999999998</v>
      </c>
      <c r="G18" s="8">
        <v>56990.82</v>
      </c>
    </row>
    <row r="19" spans="1:7" x14ac:dyDescent="0.25">
      <c r="A19" s="4" t="s">
        <v>74</v>
      </c>
      <c r="B19" s="8">
        <v>49683.325000000004</v>
      </c>
      <c r="C19" s="8">
        <v>72788.044999999984</v>
      </c>
      <c r="E19" s="4" t="s">
        <v>145</v>
      </c>
      <c r="F19" s="8">
        <v>30304.938000000002</v>
      </c>
      <c r="G19" s="8">
        <v>41595.501999999964</v>
      </c>
    </row>
    <row r="20" spans="1:7" x14ac:dyDescent="0.25">
      <c r="A20" s="4" t="s">
        <v>55</v>
      </c>
      <c r="B20" s="8">
        <v>60833.200499999992</v>
      </c>
      <c r="C20" s="8">
        <v>60893.54250000004</v>
      </c>
      <c r="E20" s="4" t="s">
        <v>126</v>
      </c>
      <c r="F20" s="8">
        <v>29845.870999999992</v>
      </c>
      <c r="G20" s="8">
        <v>37197.550999999992</v>
      </c>
    </row>
    <row r="21" spans="1:7" x14ac:dyDescent="0.25">
      <c r="A21" s="4" t="s">
        <v>1218</v>
      </c>
      <c r="B21" s="8">
        <v>49599.41</v>
      </c>
      <c r="C21" s="8">
        <v>62899.387999999984</v>
      </c>
      <c r="E21" s="4" t="s">
        <v>881</v>
      </c>
      <c r="F21" s="8">
        <v>21197.32</v>
      </c>
      <c r="G21" s="8">
        <v>12148.885999999997</v>
      </c>
    </row>
    <row r="22" spans="1:7" x14ac:dyDescent="0.25">
      <c r="A22" s="4" t="s">
        <v>160</v>
      </c>
      <c r="B22" s="8">
        <v>41895.853999999999</v>
      </c>
      <c r="C22" s="8">
        <v>59946.232000000011</v>
      </c>
      <c r="E22" s="4" t="s">
        <v>183</v>
      </c>
      <c r="F22" s="8">
        <v>16448.681399999994</v>
      </c>
      <c r="G22" s="8">
        <v>16212.806399999998</v>
      </c>
    </row>
    <row r="23" spans="1:7" x14ac:dyDescent="0.25">
      <c r="A23" s="4" t="s">
        <v>683</v>
      </c>
      <c r="B23" s="8">
        <v>55906.886000000013</v>
      </c>
      <c r="C23" s="8">
        <v>43544.675000000003</v>
      </c>
      <c r="E23" s="4" t="s">
        <v>302</v>
      </c>
      <c r="F23" s="8">
        <v>13067.549999999997</v>
      </c>
      <c r="G23" s="8">
        <v>16245.611000000001</v>
      </c>
    </row>
    <row r="24" spans="1:7" x14ac:dyDescent="0.25">
      <c r="A24" s="4" t="s">
        <v>77</v>
      </c>
      <c r="B24" s="8">
        <v>26050.314999999999</v>
      </c>
      <c r="C24" s="8">
        <v>42926.932000000001</v>
      </c>
      <c r="E24" s="4" t="s">
        <v>496</v>
      </c>
      <c r="F24" s="8">
        <v>9506.4120000000021</v>
      </c>
      <c r="G24" s="8">
        <v>17571.473000000002</v>
      </c>
    </row>
    <row r="25" spans="1:7" x14ac:dyDescent="0.25">
      <c r="A25" s="4" t="s">
        <v>64</v>
      </c>
      <c r="B25" s="8">
        <v>27874.12399999996</v>
      </c>
      <c r="C25" s="8">
        <v>28915.093999999986</v>
      </c>
      <c r="E25" s="4" t="s">
        <v>4276</v>
      </c>
      <c r="F25" s="8">
        <v>18431.34</v>
      </c>
      <c r="G25" s="8">
        <v>5630.51</v>
      </c>
    </row>
    <row r="30" spans="1:7" x14ac:dyDescent="0.25">
      <c r="A30" s="3" t="s">
        <v>10953</v>
      </c>
      <c r="B30" s="3" t="s">
        <v>10956</v>
      </c>
      <c r="E30" s="3" t="s">
        <v>10953</v>
      </c>
      <c r="F30" s="3" t="s">
        <v>10956</v>
      </c>
    </row>
    <row r="31" spans="1:7" x14ac:dyDescent="0.25">
      <c r="A31" s="3" t="s">
        <v>10943</v>
      </c>
      <c r="B31" t="s">
        <v>10950</v>
      </c>
      <c r="C31" t="s">
        <v>10951</v>
      </c>
      <c r="E31" s="3" t="s">
        <v>10943</v>
      </c>
      <c r="F31" t="s">
        <v>10950</v>
      </c>
      <c r="G31" t="s">
        <v>10951</v>
      </c>
    </row>
    <row r="32" spans="1:7" x14ac:dyDescent="0.25">
      <c r="A32" s="4" t="s">
        <v>1218</v>
      </c>
      <c r="B32" s="8">
        <v>17742.792600000001</v>
      </c>
      <c r="C32" s="8">
        <v>25031.790200000003</v>
      </c>
      <c r="E32" s="4" t="s">
        <v>265</v>
      </c>
      <c r="F32" s="8">
        <v>12354.2703</v>
      </c>
      <c r="G32" s="8">
        <v>22406.027100000021</v>
      </c>
    </row>
    <row r="33" spans="1:10" x14ac:dyDescent="0.25">
      <c r="A33" s="4" t="s">
        <v>160</v>
      </c>
      <c r="B33" s="8">
        <v>9664.2884999999987</v>
      </c>
      <c r="C33" s="8">
        <v>15672.357000000005</v>
      </c>
      <c r="E33" s="4" t="s">
        <v>41</v>
      </c>
      <c r="F33" s="8">
        <v>9115.6400000000031</v>
      </c>
      <c r="G33" s="8">
        <v>10059.290099999998</v>
      </c>
    </row>
    <row r="34" spans="1:10" x14ac:dyDescent="0.25">
      <c r="A34" s="4" t="s">
        <v>71</v>
      </c>
      <c r="B34" s="8">
        <v>9459.5929000000051</v>
      </c>
      <c r="C34" s="8">
        <v>12849.325000000008</v>
      </c>
      <c r="E34" s="4" t="s">
        <v>94</v>
      </c>
      <c r="F34" s="8">
        <v>3320.6141000000025</v>
      </c>
      <c r="G34" s="8">
        <v>15518.697000000004</v>
      </c>
    </row>
    <row r="35" spans="1:10" x14ac:dyDescent="0.25">
      <c r="A35" s="4" t="s">
        <v>89</v>
      </c>
      <c r="B35" s="8">
        <v>9071.5344999999943</v>
      </c>
      <c r="C35" s="8">
        <v>12040.843400000002</v>
      </c>
      <c r="E35" s="4" t="s">
        <v>881</v>
      </c>
      <c r="F35" s="8">
        <v>7385.8329000000003</v>
      </c>
      <c r="G35" s="8">
        <v>3417.3566999999998</v>
      </c>
    </row>
    <row r="36" spans="1:10" x14ac:dyDescent="0.25">
      <c r="A36" s="4" t="s">
        <v>74</v>
      </c>
      <c r="B36" s="8">
        <v>10215.634099999996</v>
      </c>
      <c r="C36" s="8">
        <v>7669.7418000000016</v>
      </c>
      <c r="E36" s="4" t="s">
        <v>126</v>
      </c>
      <c r="F36" s="8">
        <v>3857.5734000000011</v>
      </c>
      <c r="G36" s="8">
        <v>6617.9549999999936</v>
      </c>
    </row>
    <row r="37" spans="1:10" x14ac:dyDescent="0.25">
      <c r="A37" s="4" t="s">
        <v>58</v>
      </c>
      <c r="B37" s="8">
        <v>6204.2868000000008</v>
      </c>
      <c r="C37" s="8">
        <v>7402.8007000000016</v>
      </c>
      <c r="E37" s="4" t="s">
        <v>4276</v>
      </c>
      <c r="F37" s="8">
        <v>8789.8230999999996</v>
      </c>
      <c r="G37" s="8">
        <v>982.98470000000009</v>
      </c>
    </row>
    <row r="38" spans="1:10" x14ac:dyDescent="0.25">
      <c r="A38" s="4" t="s">
        <v>35</v>
      </c>
      <c r="B38" s="8">
        <v>5763.153900000003</v>
      </c>
      <c r="C38" s="8">
        <v>7643.5493000000033</v>
      </c>
      <c r="E38" s="4" t="s">
        <v>327</v>
      </c>
      <c r="F38" s="8">
        <v>1867.1034999999997</v>
      </c>
      <c r="G38" s="8">
        <v>4520.9058999999997</v>
      </c>
    </row>
    <row r="39" spans="1:10" x14ac:dyDescent="0.25">
      <c r="A39" s="4" t="s">
        <v>77</v>
      </c>
      <c r="B39" s="8">
        <v>5301.3415000000014</v>
      </c>
      <c r="C39" s="8">
        <v>7865.2683000000006</v>
      </c>
      <c r="E39" s="4" t="s">
        <v>606</v>
      </c>
      <c r="F39" s="8">
        <v>574.02499999999998</v>
      </c>
      <c r="G39" s="8">
        <v>5468.2673999999997</v>
      </c>
    </row>
    <row r="40" spans="1:10" x14ac:dyDescent="0.25">
      <c r="A40" s="4" t="s">
        <v>64</v>
      </c>
      <c r="B40" s="8">
        <v>3935.2699999999982</v>
      </c>
      <c r="C40" s="8">
        <v>4099.1628000000019</v>
      </c>
      <c r="E40" s="4" t="s">
        <v>496</v>
      </c>
      <c r="F40" s="8">
        <v>1202.8080999999997</v>
      </c>
      <c r="G40" s="8">
        <v>3615.2543000000001</v>
      </c>
    </row>
    <row r="41" spans="1:10" x14ac:dyDescent="0.25">
      <c r="A41" s="4" t="s">
        <v>67</v>
      </c>
      <c r="B41" s="8">
        <v>1413.9626000000014</v>
      </c>
      <c r="C41" s="8">
        <v>2221.9630999999981</v>
      </c>
      <c r="E41" s="4" t="s">
        <v>3585</v>
      </c>
      <c r="F41" s="8">
        <v>4205.2011999999995</v>
      </c>
      <c r="G41" s="8">
        <v>148.38419999999999</v>
      </c>
    </row>
    <row r="47" spans="1:10" x14ac:dyDescent="0.25">
      <c r="A47" s="3" t="s">
        <v>10958</v>
      </c>
      <c r="B47" s="3" t="s">
        <v>10959</v>
      </c>
      <c r="C47" t="s">
        <v>10952</v>
      </c>
      <c r="D47" t="s">
        <v>10957</v>
      </c>
      <c r="H47" t="s">
        <v>17</v>
      </c>
      <c r="I47" t="s">
        <v>18</v>
      </c>
      <c r="J47" t="s">
        <v>10960</v>
      </c>
    </row>
    <row r="48" spans="1:10" x14ac:dyDescent="0.25">
      <c r="A48" t="s">
        <v>10944</v>
      </c>
      <c r="B48" t="s">
        <v>10945</v>
      </c>
      <c r="C48">
        <v>74447.796000000104</v>
      </c>
      <c r="D48">
        <v>1028</v>
      </c>
      <c r="F48" t="str">
        <f>A48</f>
        <v>2014</v>
      </c>
      <c r="G48" t="str">
        <f t="shared" ref="G48:I63" si="0">B48</f>
        <v>Qtr1</v>
      </c>
      <c r="H48" s="6">
        <f t="shared" si="0"/>
        <v>74447.796000000104</v>
      </c>
      <c r="I48" s="6">
        <f t="shared" si="0"/>
        <v>1028</v>
      </c>
      <c r="J48" s="6">
        <f>H48/I48</f>
        <v>72.420035019455355</v>
      </c>
    </row>
    <row r="49" spans="1:10" x14ac:dyDescent="0.25">
      <c r="B49" t="s">
        <v>10946</v>
      </c>
      <c r="C49">
        <v>86538.759600000005</v>
      </c>
      <c r="D49">
        <v>1523</v>
      </c>
      <c r="G49" t="str">
        <f t="shared" si="0"/>
        <v>Qtr2</v>
      </c>
      <c r="H49" s="6">
        <f t="shared" si="0"/>
        <v>86538.759600000005</v>
      </c>
      <c r="I49" s="6">
        <f t="shared" si="0"/>
        <v>1523</v>
      </c>
      <c r="J49" s="6">
        <f t="shared" ref="J49:J63" si="1">H49/I49</f>
        <v>56.821247275114906</v>
      </c>
    </row>
    <row r="50" spans="1:10" x14ac:dyDescent="0.25">
      <c r="B50" t="s">
        <v>10947</v>
      </c>
      <c r="C50">
        <v>143633.21229999998</v>
      </c>
      <c r="D50">
        <v>2159</v>
      </c>
      <c r="G50" t="str">
        <f t="shared" si="0"/>
        <v>Qtr3</v>
      </c>
      <c r="H50" s="6">
        <f t="shared" si="0"/>
        <v>143633.21229999998</v>
      </c>
      <c r="I50" s="6">
        <f t="shared" si="0"/>
        <v>2159</v>
      </c>
      <c r="J50" s="6">
        <f t="shared" si="1"/>
        <v>66.527657387679469</v>
      </c>
    </row>
    <row r="51" spans="1:10" x14ac:dyDescent="0.25">
      <c r="B51" t="s">
        <v>10948</v>
      </c>
      <c r="C51">
        <v>179627.73020000022</v>
      </c>
      <c r="D51">
        <v>2871</v>
      </c>
      <c r="G51" t="str">
        <f t="shared" si="0"/>
        <v>Qtr4</v>
      </c>
      <c r="H51" s="6">
        <f t="shared" si="0"/>
        <v>179627.73020000022</v>
      </c>
      <c r="I51" s="6">
        <f t="shared" si="0"/>
        <v>2871</v>
      </c>
      <c r="J51" s="6">
        <f t="shared" si="1"/>
        <v>62.566259212817911</v>
      </c>
    </row>
    <row r="52" spans="1:10" x14ac:dyDescent="0.25">
      <c r="A52" t="s">
        <v>10949</v>
      </c>
      <c r="B52" t="s">
        <v>10945</v>
      </c>
      <c r="C52">
        <v>68851.738599999939</v>
      </c>
      <c r="D52">
        <v>990</v>
      </c>
      <c r="F52" t="str">
        <f t="shared" ref="F52:F60" si="2">A52</f>
        <v>2015</v>
      </c>
      <c r="G52" t="str">
        <f t="shared" si="0"/>
        <v>Qtr1</v>
      </c>
      <c r="H52" s="6">
        <f t="shared" si="0"/>
        <v>68851.738599999939</v>
      </c>
      <c r="I52" s="6">
        <f t="shared" si="0"/>
        <v>990</v>
      </c>
      <c r="J52" s="6">
        <f t="shared" si="1"/>
        <v>69.547210707070647</v>
      </c>
    </row>
    <row r="53" spans="1:10" x14ac:dyDescent="0.25">
      <c r="B53" t="s">
        <v>10946</v>
      </c>
      <c r="C53">
        <v>89124.186999999874</v>
      </c>
      <c r="D53">
        <v>1604</v>
      </c>
      <c r="G53" t="str">
        <f t="shared" si="0"/>
        <v>Qtr2</v>
      </c>
      <c r="H53" s="6">
        <f t="shared" si="0"/>
        <v>89124.186999999874</v>
      </c>
      <c r="I53" s="6">
        <f t="shared" si="0"/>
        <v>1604</v>
      </c>
      <c r="J53" s="6">
        <f t="shared" si="1"/>
        <v>55.563707605984959</v>
      </c>
    </row>
    <row r="54" spans="1:10" x14ac:dyDescent="0.25">
      <c r="B54" t="s">
        <v>10947</v>
      </c>
      <c r="C54">
        <v>130259.57519999996</v>
      </c>
      <c r="D54">
        <v>2241</v>
      </c>
      <c r="G54" t="str">
        <f t="shared" si="0"/>
        <v>Qtr3</v>
      </c>
      <c r="H54" s="6">
        <f t="shared" si="0"/>
        <v>130259.57519999996</v>
      </c>
      <c r="I54" s="6">
        <f t="shared" si="0"/>
        <v>2241</v>
      </c>
      <c r="J54" s="6">
        <f t="shared" si="1"/>
        <v>58.125647121820599</v>
      </c>
    </row>
    <row r="55" spans="1:10" x14ac:dyDescent="0.25">
      <c r="B55" t="s">
        <v>10948</v>
      </c>
      <c r="C55">
        <v>182297.00819999998</v>
      </c>
      <c r="D55">
        <v>3144</v>
      </c>
      <c r="G55" t="str">
        <f t="shared" si="0"/>
        <v>Qtr4</v>
      </c>
      <c r="H55" s="6">
        <f t="shared" si="0"/>
        <v>182297.00819999998</v>
      </c>
      <c r="I55" s="6">
        <f t="shared" si="0"/>
        <v>3144</v>
      </c>
      <c r="J55" s="6">
        <f t="shared" si="1"/>
        <v>57.982508969465641</v>
      </c>
    </row>
    <row r="56" spans="1:10" x14ac:dyDescent="0.25">
      <c r="A56" t="s">
        <v>10950</v>
      </c>
      <c r="B56" t="s">
        <v>10945</v>
      </c>
      <c r="C56">
        <v>93237.180999999953</v>
      </c>
      <c r="D56">
        <v>1243</v>
      </c>
      <c r="F56" t="str">
        <f t="shared" si="2"/>
        <v>2016</v>
      </c>
      <c r="G56" t="str">
        <f t="shared" si="0"/>
        <v>Qtr1</v>
      </c>
      <c r="H56" s="6">
        <f t="shared" si="0"/>
        <v>93237.180999999953</v>
      </c>
      <c r="I56" s="6">
        <f t="shared" si="0"/>
        <v>1243</v>
      </c>
      <c r="J56" s="6">
        <f t="shared" si="1"/>
        <v>75.009799678197865</v>
      </c>
    </row>
    <row r="57" spans="1:10" x14ac:dyDescent="0.25">
      <c r="B57" t="s">
        <v>10946</v>
      </c>
      <c r="C57">
        <v>136082.30100000001</v>
      </c>
      <c r="D57">
        <v>2240</v>
      </c>
      <c r="G57" t="str">
        <f t="shared" si="0"/>
        <v>Qtr2</v>
      </c>
      <c r="H57" s="6">
        <f t="shared" si="0"/>
        <v>136082.30100000001</v>
      </c>
      <c r="I57" s="6">
        <f t="shared" si="0"/>
        <v>2240</v>
      </c>
      <c r="J57" s="6">
        <f t="shared" si="1"/>
        <v>60.75102723214286</v>
      </c>
    </row>
    <row r="58" spans="1:10" x14ac:dyDescent="0.25">
      <c r="B58" t="s">
        <v>10947</v>
      </c>
      <c r="C58">
        <v>143787.36219999992</v>
      </c>
      <c r="D58">
        <v>2767</v>
      </c>
      <c r="G58" t="str">
        <f t="shared" si="0"/>
        <v>Qtr3</v>
      </c>
      <c r="H58" s="6">
        <f t="shared" si="0"/>
        <v>143787.36219999992</v>
      </c>
      <c r="I58" s="6">
        <f t="shared" si="0"/>
        <v>2767</v>
      </c>
      <c r="J58" s="6">
        <f t="shared" si="1"/>
        <v>51.965074882544243</v>
      </c>
    </row>
    <row r="59" spans="1:10" x14ac:dyDescent="0.25">
      <c r="B59" t="s">
        <v>10948</v>
      </c>
      <c r="C59">
        <v>236098.75379999995</v>
      </c>
      <c r="D59">
        <v>3587</v>
      </c>
      <c r="G59" t="str">
        <f t="shared" si="0"/>
        <v>Qtr4</v>
      </c>
      <c r="H59" s="6">
        <f t="shared" si="0"/>
        <v>236098.75379999995</v>
      </c>
      <c r="I59" s="6">
        <f t="shared" si="0"/>
        <v>3587</v>
      </c>
      <c r="J59" s="6">
        <f t="shared" si="1"/>
        <v>65.820672930025083</v>
      </c>
    </row>
    <row r="60" spans="1:10" x14ac:dyDescent="0.25">
      <c r="A60" t="s">
        <v>10951</v>
      </c>
      <c r="B60" t="s">
        <v>10945</v>
      </c>
      <c r="C60">
        <v>123144.86019999994</v>
      </c>
      <c r="D60">
        <v>1845</v>
      </c>
      <c r="F60" t="str">
        <f t="shared" si="2"/>
        <v>2017</v>
      </c>
      <c r="G60" t="str">
        <f t="shared" si="0"/>
        <v>Qtr1</v>
      </c>
      <c r="H60" s="6">
        <f t="shared" si="0"/>
        <v>123144.86019999994</v>
      </c>
      <c r="I60" s="6">
        <f t="shared" si="0"/>
        <v>1845</v>
      </c>
      <c r="J60" s="6">
        <f t="shared" si="1"/>
        <v>66.745181680216774</v>
      </c>
    </row>
    <row r="61" spans="1:10" x14ac:dyDescent="0.25">
      <c r="B61" t="s">
        <v>10946</v>
      </c>
      <c r="C61">
        <v>133764.37199999994</v>
      </c>
      <c r="D61">
        <v>2551</v>
      </c>
      <c r="G61" t="str">
        <f t="shared" si="0"/>
        <v>Qtr2</v>
      </c>
      <c r="H61" s="6">
        <f t="shared" si="0"/>
        <v>133764.37199999994</v>
      </c>
      <c r="I61" s="6">
        <f t="shared" si="0"/>
        <v>2551</v>
      </c>
      <c r="J61" s="6">
        <f t="shared" si="1"/>
        <v>52.43605331242648</v>
      </c>
    </row>
    <row r="62" spans="1:10" x14ac:dyDescent="0.25">
      <c r="B62" t="s">
        <v>10947</v>
      </c>
      <c r="C62">
        <v>196251.95600000018</v>
      </c>
      <c r="D62">
        <v>3384</v>
      </c>
      <c r="G62" t="str">
        <f t="shared" si="0"/>
        <v>Qtr3</v>
      </c>
      <c r="H62" s="6">
        <f t="shared" si="0"/>
        <v>196251.95600000018</v>
      </c>
      <c r="I62" s="6">
        <f t="shared" si="0"/>
        <v>3384</v>
      </c>
      <c r="J62" s="6">
        <f t="shared" si="1"/>
        <v>57.99407683215135</v>
      </c>
    </row>
    <row r="63" spans="1:10" x14ac:dyDescent="0.25">
      <c r="B63" t="s">
        <v>10948</v>
      </c>
      <c r="C63">
        <v>280054.06699999998</v>
      </c>
      <c r="D63">
        <v>4696</v>
      </c>
      <c r="G63" t="str">
        <f t="shared" si="0"/>
        <v>Qtr4</v>
      </c>
      <c r="H63" s="6">
        <f t="shared" si="0"/>
        <v>280054.06699999998</v>
      </c>
      <c r="I63" s="6">
        <f t="shared" si="0"/>
        <v>4696</v>
      </c>
      <c r="J63" s="6">
        <f t="shared" si="1"/>
        <v>59.636726362862007</v>
      </c>
    </row>
    <row r="69" spans="1:6" x14ac:dyDescent="0.25">
      <c r="A69" s="3" t="s">
        <v>10</v>
      </c>
      <c r="B69" t="s">
        <v>10952</v>
      </c>
      <c r="C69" t="s">
        <v>10957</v>
      </c>
      <c r="E69" s="6" t="s">
        <v>10</v>
      </c>
      <c r="F69" s="6" t="s">
        <v>17</v>
      </c>
    </row>
    <row r="70" spans="1:6" x14ac:dyDescent="0.25">
      <c r="A70" t="s">
        <v>42</v>
      </c>
      <c r="B70">
        <v>457687.63150000101</v>
      </c>
      <c r="C70">
        <v>7667</v>
      </c>
      <c r="E70" s="6" t="str">
        <f>A70</f>
        <v>California</v>
      </c>
      <c r="F70" s="6">
        <f>B70</f>
        <v>457687.63150000101</v>
      </c>
    </row>
    <row r="71" spans="1:6" x14ac:dyDescent="0.25">
      <c r="A71" t="s">
        <v>266</v>
      </c>
      <c r="B71">
        <v>310876.27099999978</v>
      </c>
      <c r="C71">
        <v>4224</v>
      </c>
      <c r="E71" s="6" t="str">
        <f t="shared" ref="E71:E79" si="3">A71</f>
        <v>New York</v>
      </c>
      <c r="F71" s="6">
        <f t="shared" ref="F71:F79" si="4">B71</f>
        <v>310876.27099999978</v>
      </c>
    </row>
    <row r="72" spans="1:6" x14ac:dyDescent="0.25">
      <c r="A72" t="s">
        <v>103</v>
      </c>
      <c r="B72">
        <v>170188.04580000002</v>
      </c>
      <c r="C72">
        <v>3724</v>
      </c>
      <c r="E72" s="6" t="str">
        <f t="shared" si="3"/>
        <v>Texas</v>
      </c>
      <c r="F72" s="6">
        <f t="shared" si="4"/>
        <v>170188.04580000002</v>
      </c>
    </row>
    <row r="73" spans="1:6" x14ac:dyDescent="0.25">
      <c r="A73" t="s">
        <v>95</v>
      </c>
      <c r="B73">
        <v>138641.26999999993</v>
      </c>
      <c r="C73">
        <v>1883</v>
      </c>
      <c r="E73" s="6" t="str">
        <f t="shared" si="3"/>
        <v>Washington</v>
      </c>
      <c r="F73" s="6">
        <f t="shared" si="4"/>
        <v>138641.26999999993</v>
      </c>
    </row>
    <row r="74" spans="1:6" x14ac:dyDescent="0.25">
      <c r="A74" t="s">
        <v>146</v>
      </c>
      <c r="B74">
        <v>116511.91400000003</v>
      </c>
      <c r="C74">
        <v>2153</v>
      </c>
      <c r="E74" s="6" t="str">
        <f t="shared" si="3"/>
        <v>Pennsylvania</v>
      </c>
      <c r="F74" s="6">
        <f t="shared" si="4"/>
        <v>116511.91400000003</v>
      </c>
    </row>
    <row r="75" spans="1:6" x14ac:dyDescent="0.25">
      <c r="A75" t="s">
        <v>53</v>
      </c>
      <c r="B75">
        <v>89473.707999999999</v>
      </c>
      <c r="C75">
        <v>1379</v>
      </c>
      <c r="E75" s="6" t="str">
        <f t="shared" si="3"/>
        <v>Florida</v>
      </c>
      <c r="F75" s="6">
        <f t="shared" si="4"/>
        <v>89473.707999999999</v>
      </c>
    </row>
    <row r="76" spans="1:6" x14ac:dyDescent="0.25">
      <c r="A76" t="s">
        <v>210</v>
      </c>
      <c r="B76">
        <v>80166.100999999864</v>
      </c>
      <c r="C76">
        <v>1845</v>
      </c>
      <c r="E76" s="6" t="str">
        <f t="shared" si="3"/>
        <v>Illinois</v>
      </c>
      <c r="F76" s="6">
        <f t="shared" si="4"/>
        <v>80166.100999999864</v>
      </c>
    </row>
    <row r="77" spans="1:6" x14ac:dyDescent="0.25">
      <c r="A77" t="s">
        <v>497</v>
      </c>
      <c r="B77">
        <v>78258.135999999926</v>
      </c>
      <c r="C77">
        <v>1759</v>
      </c>
      <c r="E77" s="6" t="str">
        <f t="shared" si="3"/>
        <v>Ohio</v>
      </c>
      <c r="F77" s="6">
        <f t="shared" si="4"/>
        <v>78258.135999999926</v>
      </c>
    </row>
    <row r="78" spans="1:6" x14ac:dyDescent="0.25">
      <c r="A78" t="s">
        <v>237</v>
      </c>
      <c r="B78">
        <v>76269.614000000016</v>
      </c>
      <c r="C78">
        <v>946</v>
      </c>
      <c r="E78" s="6" t="str">
        <f t="shared" si="3"/>
        <v>Michigan</v>
      </c>
      <c r="F78" s="6">
        <f t="shared" si="4"/>
        <v>76269.614000000016</v>
      </c>
    </row>
    <row r="79" spans="1:6" x14ac:dyDescent="0.25">
      <c r="A79" t="s">
        <v>318</v>
      </c>
      <c r="B79">
        <v>70636.719999999987</v>
      </c>
      <c r="C79">
        <v>893</v>
      </c>
      <c r="E79" s="6" t="str">
        <f t="shared" si="3"/>
        <v>Virginia</v>
      </c>
      <c r="F79" s="6">
        <f t="shared" si="4"/>
        <v>70636.719999999987</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D7A5C-B271-4E7B-8E0D-00D81606BFE5}">
  <dimension ref="E11:X33"/>
  <sheetViews>
    <sheetView topLeftCell="A4" workbookViewId="0">
      <selection activeCell="I17" sqref="I17"/>
    </sheetView>
  </sheetViews>
  <sheetFormatPr defaultRowHeight="15" x14ac:dyDescent="0.25"/>
  <cols>
    <col min="1" max="4" width="9.140625" style="7"/>
    <col min="5" max="5" width="13" style="7" customWidth="1"/>
    <col min="6" max="6" width="16.28515625" style="7" customWidth="1"/>
    <col min="7" max="7" width="13" style="7" customWidth="1"/>
    <col min="8" max="8" width="9.140625" style="7" customWidth="1"/>
    <col min="9" max="9" width="9.140625" style="7"/>
    <col min="10" max="10" width="13" style="7" customWidth="1"/>
    <col min="11" max="11" width="12.5703125" style="7" bestFit="1" customWidth="1"/>
    <col min="12" max="12" width="11.28515625" style="7" customWidth="1"/>
    <col min="13" max="15" width="9.140625" style="7"/>
    <col min="16" max="16" width="12.85546875" style="7" customWidth="1"/>
    <col min="17" max="17" width="12.5703125" style="7" bestFit="1" customWidth="1"/>
    <col min="18" max="18" width="11.85546875" style="7" customWidth="1"/>
    <col min="19" max="19" width="9.85546875" style="7" customWidth="1"/>
    <col min="20" max="20" width="9.140625" style="7"/>
    <col min="21" max="21" width="11.7109375" style="7" customWidth="1"/>
    <col min="22" max="22" width="12.5703125" style="7" bestFit="1" customWidth="1"/>
    <col min="23" max="23" width="11.28515625" style="7" customWidth="1"/>
    <col min="24" max="16384" width="9.140625" style="7"/>
  </cols>
  <sheetData>
    <row r="11" spans="5:24" ht="18.75" x14ac:dyDescent="0.3">
      <c r="G11" s="16" t="s">
        <v>10964</v>
      </c>
      <c r="H11" s="16"/>
      <c r="I11" s="16"/>
      <c r="J11" s="16"/>
      <c r="K11" s="16"/>
      <c r="R11" s="16" t="s">
        <v>10965</v>
      </c>
      <c r="S11" s="16"/>
      <c r="T11" s="16"/>
      <c r="U11" s="16"/>
      <c r="V11" s="16"/>
    </row>
    <row r="13" spans="5:24" x14ac:dyDescent="0.25">
      <c r="E13" s="15" t="s">
        <v>10961</v>
      </c>
      <c r="F13" s="15">
        <v>2016</v>
      </c>
      <c r="G13" s="15">
        <v>2017</v>
      </c>
      <c r="H13" s="15" t="s">
        <v>10962</v>
      </c>
      <c r="J13" s="15" t="s">
        <v>10961</v>
      </c>
      <c r="K13" s="15">
        <v>2016</v>
      </c>
      <c r="L13" s="15">
        <v>2017</v>
      </c>
      <c r="M13" s="15" t="s">
        <v>10962</v>
      </c>
      <c r="P13" s="15" t="s">
        <v>10961</v>
      </c>
      <c r="Q13" s="15">
        <v>2016</v>
      </c>
      <c r="R13" s="15">
        <v>2017</v>
      </c>
      <c r="S13" s="15" t="s">
        <v>10962</v>
      </c>
      <c r="U13" s="15" t="s">
        <v>10961</v>
      </c>
      <c r="V13" s="15">
        <v>2016</v>
      </c>
      <c r="W13" s="15">
        <v>2017</v>
      </c>
      <c r="X13" s="15" t="s">
        <v>10962</v>
      </c>
    </row>
    <row r="14" spans="5:24" x14ac:dyDescent="0.25">
      <c r="E14" s="7" t="str">
        <f>IF(Working!A16="","",Working!A16)</f>
        <v>Phones</v>
      </c>
      <c r="F14" s="9">
        <f>IF(Working!B16="","",Working!B16)</f>
        <v>78962.029999999984</v>
      </c>
      <c r="G14" s="9">
        <f>IF(Working!C16="","",Working!C16)</f>
        <v>105340.51600000002</v>
      </c>
      <c r="H14" s="14">
        <f>IF(E14="","",G14/F14-1)</f>
        <v>0.33406544892526235</v>
      </c>
      <c r="J14" s="7" t="str">
        <f>IF(Working!E16="","",Working!E16)</f>
        <v>New York City</v>
      </c>
      <c r="K14" s="9">
        <f>IF(Working!F16="","",Working!F16)</f>
        <v>54824.09800000002</v>
      </c>
      <c r="L14" s="9">
        <f>IF(Working!G16="","",Working!G16)</f>
        <v>86939.600999999995</v>
      </c>
      <c r="M14" s="14">
        <f>IF(J14="","",L14/K14-1)</f>
        <v>0.58579172611284847</v>
      </c>
      <c r="P14" s="7" t="str">
        <f>IF(Working!A32="","",Working!A32)</f>
        <v>Copiers</v>
      </c>
      <c r="Q14" s="9">
        <f>IF(Working!B32="","",Working!B32)</f>
        <v>17742.792600000001</v>
      </c>
      <c r="R14" s="9">
        <f>IF(Working!C32="","",Working!C32)</f>
        <v>25031.790200000003</v>
      </c>
      <c r="S14" s="14">
        <f>IF(P14="","",R14/Q14-1)</f>
        <v>0.41081456365555447</v>
      </c>
      <c r="U14" s="7" t="str">
        <f>IF(Working!E32="","",Working!E32)</f>
        <v>New York City</v>
      </c>
      <c r="V14" s="7">
        <f>IF(Working!F32="","",Working!F32)</f>
        <v>12354.2703</v>
      </c>
      <c r="W14" s="7">
        <f>IF(Working!G32="","",Working!G32)</f>
        <v>22406.027100000021</v>
      </c>
      <c r="X14" s="14">
        <f>IF(U14="","",W14/V14-1)</f>
        <v>0.81362610303257021</v>
      </c>
    </row>
    <row r="15" spans="5:24" x14ac:dyDescent="0.25">
      <c r="E15" s="7" t="str">
        <f>IF(Working!A17="","",Working!A17)</f>
        <v>Chairs</v>
      </c>
      <c r="F15" s="9">
        <f>IF(Working!B17="","",Working!B17)</f>
        <v>83918.64499999996</v>
      </c>
      <c r="G15" s="9">
        <f>IF(Working!C17="","",Working!C17)</f>
        <v>95554.352999999988</v>
      </c>
      <c r="H15" s="14">
        <f t="shared" ref="H15:H23" si="0">IF(E15="","",G15/F15-1)</f>
        <v>0.13865462198537681</v>
      </c>
      <c r="J15" s="7" t="str">
        <f>IF(Working!E17="","",Working!E17)</f>
        <v>Los Angeles</v>
      </c>
      <c r="K15" s="9">
        <f>IF(Working!F17="","",Working!F17)</f>
        <v>56398.747999999992</v>
      </c>
      <c r="L15" s="9">
        <f>IF(Working!G17="","",Working!G17)</f>
        <v>48875.692499999976</v>
      </c>
      <c r="M15" s="14">
        <f t="shared" ref="M15:M23" si="1">IF(J15="","",L15/K15-1)</f>
        <v>-0.13339046994447501</v>
      </c>
      <c r="P15" s="7" t="str">
        <f>IF(Working!A33="","",Working!A33)</f>
        <v>Accessories</v>
      </c>
      <c r="Q15" s="9">
        <f>IF(Working!B33="","",Working!B33)</f>
        <v>9664.2884999999987</v>
      </c>
      <c r="R15" s="9">
        <f>IF(Working!C33="","",Working!C33)</f>
        <v>15672.357000000005</v>
      </c>
      <c r="S15" s="13">
        <f>R15/Q15-1</f>
        <v>0.62167727091342595</v>
      </c>
      <c r="U15" s="7" t="str">
        <f>IF(Working!E33="","",Working!E33)</f>
        <v>Los Angeles</v>
      </c>
      <c r="V15" s="7">
        <f>IF(Working!F33="","",Working!F33)</f>
        <v>9115.6400000000031</v>
      </c>
      <c r="W15" s="7">
        <f>IF(Working!G33="","",Working!G33)</f>
        <v>10059.290099999998</v>
      </c>
      <c r="X15" s="13">
        <f>W15/V15-1</f>
        <v>0.10351989547634566</v>
      </c>
    </row>
    <row r="16" spans="5:24" x14ac:dyDescent="0.25">
      <c r="E16" s="7" t="str">
        <f>IF(Working!A18="","",Working!A18)</f>
        <v>Storage</v>
      </c>
      <c r="F16" s="9">
        <f>IF(Working!B18="","",Working!B18)</f>
        <v>58788.700000000004</v>
      </c>
      <c r="G16" s="9">
        <f>IF(Working!C18="","",Working!C18)</f>
        <v>69677.617999999973</v>
      </c>
      <c r="H16" s="14">
        <f t="shared" si="0"/>
        <v>0.18522127551723311</v>
      </c>
      <c r="J16" s="7" t="str">
        <f>IF(Working!E18="","",Working!E18)</f>
        <v>Seattle</v>
      </c>
      <c r="K16" s="9">
        <f>IF(Working!F18="","",Working!F18)</f>
        <v>16158.721999999998</v>
      </c>
      <c r="L16" s="9">
        <f>IF(Working!G18="","",Working!G18)</f>
        <v>56990.82</v>
      </c>
      <c r="M16" s="14">
        <f t="shared" si="1"/>
        <v>2.5269385784346068</v>
      </c>
      <c r="P16" s="7" t="str">
        <f>IF(Working!A34="","",Working!A34)</f>
        <v>Phones</v>
      </c>
      <c r="Q16" s="9">
        <f>IF(Working!B34="","",Working!B34)</f>
        <v>9459.5929000000051</v>
      </c>
      <c r="R16" s="9">
        <f>IF(Working!C34="","",Working!C34)</f>
        <v>12849.325000000008</v>
      </c>
      <c r="S16" s="13">
        <f t="shared" ref="S16:S23" si="2">R16/Q16-1</f>
        <v>0.3583380527929485</v>
      </c>
      <c r="U16" s="7" t="str">
        <f>IF(Working!E34="","",Working!E34)</f>
        <v>Seattle</v>
      </c>
      <c r="V16" s="7">
        <f>IF(Working!F34="","",Working!F34)</f>
        <v>3320.6141000000025</v>
      </c>
      <c r="W16" s="7">
        <f>IF(Working!G34="","",Working!G34)</f>
        <v>15518.697000000004</v>
      </c>
      <c r="X16" s="13">
        <f t="shared" ref="X16:X23" si="3">W16/V16-1</f>
        <v>3.6734418793198502</v>
      </c>
    </row>
    <row r="17" spans="5:24" x14ac:dyDescent="0.25">
      <c r="E17" s="7" t="str">
        <f>IF(Working!A19="","",Working!A19)</f>
        <v>Binders</v>
      </c>
      <c r="F17" s="9">
        <f>IF(Working!B19="","",Working!B19)</f>
        <v>49683.325000000004</v>
      </c>
      <c r="G17" s="9">
        <f>IF(Working!C19="","",Working!C19)</f>
        <v>72788.044999999984</v>
      </c>
      <c r="H17" s="14">
        <f t="shared" si="0"/>
        <v>0.46503972912440905</v>
      </c>
      <c r="J17" s="7" t="str">
        <f>IF(Working!E19="","",Working!E19)</f>
        <v>Philadelphia</v>
      </c>
      <c r="K17" s="9">
        <f>IF(Working!F19="","",Working!F19)</f>
        <v>30304.938000000002</v>
      </c>
      <c r="L17" s="9">
        <f>IF(Working!G19="","",Working!G19)</f>
        <v>41595.501999999964</v>
      </c>
      <c r="M17" s="14">
        <f t="shared" si="1"/>
        <v>0.37256515753307129</v>
      </c>
      <c r="P17" s="7" t="str">
        <f>IF(Working!A35="","",Working!A35)</f>
        <v>Paper</v>
      </c>
      <c r="Q17" s="9">
        <f>IF(Working!B35="","",Working!B35)</f>
        <v>9071.5344999999943</v>
      </c>
      <c r="R17" s="9">
        <f>IF(Working!C35="","",Working!C35)</f>
        <v>12040.843400000002</v>
      </c>
      <c r="S17" s="13">
        <f t="shared" si="2"/>
        <v>0.32732156836310433</v>
      </c>
      <c r="U17" s="7" t="str">
        <f>IF(Working!E35="","",Working!E35)</f>
        <v>Detroit</v>
      </c>
      <c r="V17" s="7">
        <f>IF(Working!F35="","",Working!F35)</f>
        <v>7385.8329000000003</v>
      </c>
      <c r="W17" s="7">
        <f>IF(Working!G35="","",Working!G35)</f>
        <v>3417.3566999999998</v>
      </c>
      <c r="X17" s="13">
        <f t="shared" si="3"/>
        <v>-0.53730923156953636</v>
      </c>
    </row>
    <row r="18" spans="5:24" x14ac:dyDescent="0.25">
      <c r="E18" s="7" t="str">
        <f>IF(Working!A20="","",Working!A20)</f>
        <v>Tables</v>
      </c>
      <c r="F18" s="9">
        <f>IF(Working!B20="","",Working!B20)</f>
        <v>60833.200499999992</v>
      </c>
      <c r="G18" s="9">
        <f>IF(Working!C20="","",Working!C20)</f>
        <v>60893.54250000004</v>
      </c>
      <c r="H18" s="14">
        <f t="shared" si="0"/>
        <v>9.9192545360238249E-4</v>
      </c>
      <c r="J18" s="7" t="str">
        <f>IF(Working!E20="","",Working!E20)</f>
        <v>San Francisco</v>
      </c>
      <c r="K18" s="9">
        <f>IF(Working!F20="","",Working!F20)</f>
        <v>29845.870999999992</v>
      </c>
      <c r="L18" s="9">
        <f>IF(Working!G20="","",Working!G20)</f>
        <v>37197.550999999992</v>
      </c>
      <c r="M18" s="14">
        <f t="shared" si="1"/>
        <v>0.24632150959842991</v>
      </c>
      <c r="P18" s="7" t="str">
        <f>IF(Working!A36="","",Working!A36)</f>
        <v>Binders</v>
      </c>
      <c r="Q18" s="9">
        <f>IF(Working!B36="","",Working!B36)</f>
        <v>10215.634099999996</v>
      </c>
      <c r="R18" s="9">
        <f>IF(Working!C36="","",Working!C36)</f>
        <v>7669.7418000000016</v>
      </c>
      <c r="S18" s="13">
        <f t="shared" si="2"/>
        <v>-0.24921529834354528</v>
      </c>
      <c r="U18" s="7" t="str">
        <f>IF(Working!E36="","",Working!E36)</f>
        <v>San Francisco</v>
      </c>
      <c r="V18" s="7">
        <f>IF(Working!F36="","",Working!F36)</f>
        <v>3857.5734000000011</v>
      </c>
      <c r="W18" s="7">
        <f>IF(Working!G36="","",Working!G36)</f>
        <v>6617.9549999999936</v>
      </c>
      <c r="X18" s="13">
        <f t="shared" si="3"/>
        <v>0.71557461486021023</v>
      </c>
    </row>
    <row r="19" spans="5:24" x14ac:dyDescent="0.25">
      <c r="E19" s="7" t="str">
        <f>IF(Working!A21="","",Working!A21)</f>
        <v>Copiers</v>
      </c>
      <c r="F19" s="9">
        <f>IF(Working!B21="","",Working!B21)</f>
        <v>49599.41</v>
      </c>
      <c r="G19" s="9">
        <f>IF(Working!C21="","",Working!C21)</f>
        <v>62899.387999999984</v>
      </c>
      <c r="H19" s="14">
        <f t="shared" si="0"/>
        <v>0.26814790740454342</v>
      </c>
      <c r="J19" s="7" t="str">
        <f>IF(Working!E21="","",Working!E21)</f>
        <v>Detroit</v>
      </c>
      <c r="K19" s="9">
        <f>IF(Working!F21="","",Working!F21)</f>
        <v>21197.32</v>
      </c>
      <c r="L19" s="9">
        <f>IF(Working!G21="","",Working!G21)</f>
        <v>12148.885999999997</v>
      </c>
      <c r="M19" s="14">
        <f t="shared" si="1"/>
        <v>-0.42686688694608577</v>
      </c>
      <c r="P19" s="7" t="str">
        <f>IF(Working!A37="","",Working!A37)</f>
        <v>Storage</v>
      </c>
      <c r="Q19" s="9">
        <f>IF(Working!B37="","",Working!B37)</f>
        <v>6204.2868000000008</v>
      </c>
      <c r="R19" s="9">
        <f>IF(Working!C37="","",Working!C37)</f>
        <v>7402.8007000000016</v>
      </c>
      <c r="S19" s="13">
        <f t="shared" si="2"/>
        <v>0.19317512852565111</v>
      </c>
      <c r="U19" s="7" t="str">
        <f>IF(Working!E37="","",Working!E37)</f>
        <v>Lafayette</v>
      </c>
      <c r="V19" s="7">
        <f>IF(Working!F37="","",Working!F37)</f>
        <v>8789.8230999999996</v>
      </c>
      <c r="W19" s="7">
        <f>IF(Working!G37="","",Working!G37)</f>
        <v>982.98470000000009</v>
      </c>
      <c r="X19" s="13">
        <f t="shared" si="3"/>
        <v>-0.8881678631279849</v>
      </c>
    </row>
    <row r="20" spans="5:24" x14ac:dyDescent="0.25">
      <c r="E20" s="7" t="str">
        <f>IF(Working!A22="","",Working!A22)</f>
        <v>Accessories</v>
      </c>
      <c r="F20" s="9">
        <f>IF(Working!B22="","",Working!B22)</f>
        <v>41895.853999999999</v>
      </c>
      <c r="G20" s="9">
        <f>IF(Working!C22="","",Working!C22)</f>
        <v>59946.232000000011</v>
      </c>
      <c r="H20" s="14">
        <f t="shared" si="0"/>
        <v>0.43083924247015015</v>
      </c>
      <c r="J20" s="7" t="str">
        <f>IF(Working!E22="","",Working!E22)</f>
        <v>Houston</v>
      </c>
      <c r="K20" s="9">
        <f>IF(Working!F22="","",Working!F22)</f>
        <v>16448.681399999994</v>
      </c>
      <c r="L20" s="9">
        <f>IF(Working!G22="","",Working!G22)</f>
        <v>16212.806399999998</v>
      </c>
      <c r="M20" s="14">
        <f t="shared" si="1"/>
        <v>-1.4340055246008787E-2</v>
      </c>
      <c r="O20"/>
      <c r="P20" s="7" t="str">
        <f>IF(Working!A38="","",Working!A38)</f>
        <v>Chairs</v>
      </c>
      <c r="Q20" s="9">
        <f>IF(Working!B38="","",Working!B38)</f>
        <v>5763.153900000003</v>
      </c>
      <c r="R20" s="9">
        <f>IF(Working!C38="","",Working!C38)</f>
        <v>7643.5493000000033</v>
      </c>
      <c r="S20" s="13">
        <f t="shared" si="2"/>
        <v>0.32627888004170758</v>
      </c>
      <c r="U20" s="7" t="str">
        <f>IF(Working!E38="","",Working!E38)</f>
        <v>Jackson</v>
      </c>
      <c r="V20" s="7">
        <f>IF(Working!F38="","",Working!F38)</f>
        <v>1867.1034999999997</v>
      </c>
      <c r="W20" s="7">
        <f>IF(Working!G38="","",Working!G38)</f>
        <v>4520.9058999999997</v>
      </c>
      <c r="X20" s="13">
        <f t="shared" si="3"/>
        <v>1.4213472365083137</v>
      </c>
    </row>
    <row r="21" spans="5:24" x14ac:dyDescent="0.25">
      <c r="E21" s="7" t="str">
        <f>IF(Working!A23="","",Working!A23)</f>
        <v>Machines</v>
      </c>
      <c r="F21" s="9">
        <f>IF(Working!B23="","",Working!B23)</f>
        <v>55906.886000000013</v>
      </c>
      <c r="G21" s="9">
        <f>IF(Working!C23="","",Working!C23)</f>
        <v>43544.675000000003</v>
      </c>
      <c r="H21" s="14">
        <f t="shared" si="0"/>
        <v>-0.22112143752739166</v>
      </c>
      <c r="J21" s="7" t="str">
        <f>IF(Working!E23="","",Working!E23)</f>
        <v>Chicago</v>
      </c>
      <c r="K21" s="9">
        <f>IF(Working!F23="","",Working!F23)</f>
        <v>13067.549999999997</v>
      </c>
      <c r="L21" s="9">
        <f>IF(Working!G23="","",Working!G23)</f>
        <v>16245.611000000001</v>
      </c>
      <c r="M21" s="14">
        <f t="shared" si="1"/>
        <v>0.24320251309541607</v>
      </c>
      <c r="P21" s="7" t="str">
        <f>IF(Working!A39="","",Working!A39)</f>
        <v>Appliances</v>
      </c>
      <c r="Q21" s="9">
        <f>IF(Working!B39="","",Working!B39)</f>
        <v>5301.3415000000014</v>
      </c>
      <c r="R21" s="9">
        <f>IF(Working!C39="","",Working!C39)</f>
        <v>7865.2683000000006</v>
      </c>
      <c r="S21" s="13">
        <f t="shared" si="2"/>
        <v>0.48363735858178503</v>
      </c>
      <c r="U21" s="7" t="str">
        <f>IF(Working!E39="","",Working!E39)</f>
        <v>Newark</v>
      </c>
      <c r="V21" s="7">
        <f>IF(Working!F39="","",Working!F39)</f>
        <v>574.02499999999998</v>
      </c>
      <c r="W21" s="7">
        <f>IF(Working!G39="","",Working!G39)</f>
        <v>5468.2673999999997</v>
      </c>
      <c r="X21" s="13">
        <f t="shared" si="3"/>
        <v>8.5261833543835195</v>
      </c>
    </row>
    <row r="22" spans="5:24" x14ac:dyDescent="0.25">
      <c r="E22" s="7" t="str">
        <f>IF(Working!A24="","",Working!A24)</f>
        <v>Appliances</v>
      </c>
      <c r="F22" s="9">
        <f>IF(Working!B24="","",Working!B24)</f>
        <v>26050.314999999999</v>
      </c>
      <c r="G22" s="9">
        <f>IF(Working!C24="","",Working!C24)</f>
        <v>42926.932000000001</v>
      </c>
      <c r="H22" s="14">
        <f t="shared" si="0"/>
        <v>0.64784694542081356</v>
      </c>
      <c r="J22" s="7" t="str">
        <f>IF(Working!E24="","",Working!E24)</f>
        <v>Columbus</v>
      </c>
      <c r="K22" s="9">
        <f>IF(Working!F24="","",Working!F24)</f>
        <v>9506.4120000000021</v>
      </c>
      <c r="L22" s="9">
        <f>IF(Working!G24="","",Working!G24)</f>
        <v>17571.473000000002</v>
      </c>
      <c r="M22" s="14">
        <f t="shared" si="1"/>
        <v>0.84838117683096392</v>
      </c>
      <c r="P22" s="7" t="str">
        <f>IF(Working!A40="","",Working!A40)</f>
        <v>Furnishings</v>
      </c>
      <c r="Q22" s="9">
        <f>IF(Working!B40="","",Working!B40)</f>
        <v>3935.2699999999982</v>
      </c>
      <c r="R22" s="9">
        <f>IF(Working!C40="","",Working!C40)</f>
        <v>4099.1628000000019</v>
      </c>
      <c r="S22" s="13">
        <f t="shared" si="2"/>
        <v>4.1647155087199517E-2</v>
      </c>
      <c r="U22" s="7" t="str">
        <f>IF(Working!E40="","",Working!E40)</f>
        <v>Columbus</v>
      </c>
      <c r="V22" s="7">
        <f>IF(Working!F40="","",Working!F40)</f>
        <v>1202.8080999999997</v>
      </c>
      <c r="W22" s="7">
        <f>IF(Working!G40="","",Working!G40)</f>
        <v>3615.2543000000001</v>
      </c>
      <c r="X22" s="13">
        <f t="shared" si="3"/>
        <v>2.0056783787871071</v>
      </c>
    </row>
    <row r="23" spans="5:24" ht="15.75" thickBot="1" x14ac:dyDescent="0.3">
      <c r="E23" s="7" t="str">
        <f>IF(Working!A25="","",Working!A25)</f>
        <v>Furnishings</v>
      </c>
      <c r="F23" s="9">
        <f>IF(Working!B25="","",Working!B25)</f>
        <v>27874.12399999996</v>
      </c>
      <c r="G23" s="9">
        <f>IF(Working!C25="","",Working!C25)</f>
        <v>28915.093999999986</v>
      </c>
      <c r="H23" s="14">
        <f t="shared" si="0"/>
        <v>3.7345388863163187E-2</v>
      </c>
      <c r="J23" s="7" t="str">
        <f>IF(Working!E25="","",Working!E25)</f>
        <v>Lafayette</v>
      </c>
      <c r="K23" s="9">
        <f>IF(Working!F25="","",Working!F25)</f>
        <v>18431.34</v>
      </c>
      <c r="L23" s="9">
        <f>IF(Working!G25="","",Working!G25)</f>
        <v>5630.51</v>
      </c>
      <c r="M23" s="14">
        <f t="shared" si="1"/>
        <v>-0.69451434350405339</v>
      </c>
      <c r="P23" s="7" t="str">
        <f>IF(Working!A41="","",Working!A41)</f>
        <v>Art</v>
      </c>
      <c r="Q23" s="9">
        <f>IF(Working!B41="","",Working!B41)</f>
        <v>1413.9626000000014</v>
      </c>
      <c r="R23" s="9">
        <f>IF(Working!C41="","",Working!C41)</f>
        <v>2221.9630999999981</v>
      </c>
      <c r="S23" s="13">
        <f t="shared" si="2"/>
        <v>0.5714440396089655</v>
      </c>
      <c r="U23" s="7" t="str">
        <f>IF(Working!E41="","",Working!E41)</f>
        <v>Providence</v>
      </c>
      <c r="V23" s="7">
        <f>IF(Working!F41="","",Working!F41)</f>
        <v>4205.2011999999995</v>
      </c>
      <c r="W23" s="7">
        <f>IF(Working!G41="","",Working!G41)</f>
        <v>148.38419999999999</v>
      </c>
      <c r="X23" s="13">
        <f t="shared" si="3"/>
        <v>-0.96471412592577022</v>
      </c>
    </row>
    <row r="24" spans="5:24" ht="15.75" thickTop="1" x14ac:dyDescent="0.25">
      <c r="E24" s="10" t="s">
        <v>10963</v>
      </c>
      <c r="F24" s="11">
        <f>SUM(F14:F23)</f>
        <v>533512.48949999991</v>
      </c>
      <c r="G24" s="11">
        <f>SUM(G14:G23)</f>
        <v>642486.3955000001</v>
      </c>
      <c r="H24" s="12">
        <f t="shared" ref="H24" si="4">G24/F24-1</f>
        <v>0.20425746003084</v>
      </c>
      <c r="J24" s="10" t="s">
        <v>10963</v>
      </c>
      <c r="K24" s="11">
        <f>SUM(K14:K23)</f>
        <v>266183.68040000001</v>
      </c>
      <c r="L24" s="11">
        <f>SUM(L14:L23)</f>
        <v>339408.45289999992</v>
      </c>
      <c r="M24" s="12">
        <f t="shared" ref="M24" si="5">L24/K24-1</f>
        <v>0.27509114153791647</v>
      </c>
      <c r="P24" s="10" t="s">
        <v>10963</v>
      </c>
      <c r="Q24" s="11">
        <f>SUM(Q14:Q23)</f>
        <v>78771.857399999994</v>
      </c>
      <c r="R24" s="11">
        <f>SUM(R14:R23)</f>
        <v>102496.80160000002</v>
      </c>
      <c r="S24" s="12">
        <f t="shared" ref="S24" si="6">R24/Q24-1</f>
        <v>0.30118553736172315</v>
      </c>
      <c r="U24" s="10" t="s">
        <v>10963</v>
      </c>
      <c r="V24" s="11">
        <f>SUM(V14:V23)</f>
        <v>52672.891600000017</v>
      </c>
      <c r="W24" s="11">
        <f>SUM(W14:W23)</f>
        <v>72755.122400000007</v>
      </c>
      <c r="X24" s="12">
        <f t="shared" ref="X24" si="7">W24/V24-1</f>
        <v>0.38126311637692556</v>
      </c>
    </row>
    <row r="25" spans="5:24" x14ac:dyDescent="0.25">
      <c r="K25" s="9"/>
      <c r="L25" s="9"/>
    </row>
    <row r="32" spans="5:24" x14ac:dyDescent="0.25">
      <c r="J32" s="7" t="s">
        <v>10939</v>
      </c>
      <c r="V32" s="7" t="s">
        <v>10940</v>
      </c>
    </row>
    <row r="33" spans="5:17" x14ac:dyDescent="0.25">
      <c r="E33" s="7" t="s">
        <v>10941</v>
      </c>
      <c r="Q33" s="7" t="s">
        <v>10942</v>
      </c>
    </row>
  </sheetData>
  <mergeCells count="2">
    <mergeCell ref="G11:K11"/>
    <mergeCell ref="R11:V1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Source Data</vt:lpstr>
      <vt:lpstr>Working</vt:lpstr>
      <vt:lpstr>Dashboard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Hendi</dc:creator>
  <cp:lastModifiedBy>Hendi</cp:lastModifiedBy>
  <dcterms:created xsi:type="dcterms:W3CDTF">2015-06-05T18:17:20Z</dcterms:created>
  <dcterms:modified xsi:type="dcterms:W3CDTF">2023-07-03T12:23:45Z</dcterms:modified>
</cp:coreProperties>
</file>