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1760" tabRatio="788"/>
  </bookViews>
  <sheets>
    <sheet name="Calendar" sheetId="14" r:id="rId1"/>
  </sheets>
  <definedNames>
    <definedName name="Calendar10Month">Calendar!#REF!</definedName>
    <definedName name="Calendar10MonthOption">MATCH(Calendar10Month,Months,0)</definedName>
    <definedName name="Calendar10Year">Calendar!#REF!</definedName>
    <definedName name="Calendar11Month">Calendar!#REF!</definedName>
    <definedName name="Calendar11MonthOption">MATCH(Calendar11Month,Months,0)</definedName>
    <definedName name="Calendar11Year">Calendar!#REF!</definedName>
    <definedName name="Calendar12Month">Calendar!#REF!</definedName>
    <definedName name="Calendar12MonthOption">MATCH(Calendar12Month,Months,0)</definedName>
    <definedName name="Calendar12Year">Calendar!#REF!</definedName>
    <definedName name="Calendar1Month">Calendar!$C$1</definedName>
    <definedName name="Calendar1MonthOption">MATCH(Calendar1Month,Months,0)</definedName>
    <definedName name="Calendar1Year">Calendar!$B$1</definedName>
    <definedName name="Calendar2Month">Calendar!$C$15</definedName>
    <definedName name="Calendar2MonthOption">MATCH(Calendar2Month,Months,0)</definedName>
    <definedName name="Calendar2Year">Calendar!$B$15</definedName>
    <definedName name="Calendar3Month">Calendar!$C$29</definedName>
    <definedName name="Calendar3MonthOption">MATCH(Calendar3Month,Months,0)</definedName>
    <definedName name="Calendar3Year">Calendar!$B$29</definedName>
    <definedName name="Calendar4Month">Calendar!$C$43</definedName>
    <definedName name="Calendar4MonthOption">MATCH(Calendar4Month,Months,0)</definedName>
    <definedName name="Calendar4Year">Calendar!$B$43</definedName>
    <definedName name="Calendar5Month">Calendar!$C$57</definedName>
    <definedName name="Calendar5MonthOption">MATCH(Calendar5Month,Months,0)</definedName>
    <definedName name="Calendar5Year">Calendar!$B$57</definedName>
    <definedName name="Calendar6Month">Calendar!#REF!</definedName>
    <definedName name="Calendar6MonthOption">MATCH(Calendar6Month,Months,0)</definedName>
    <definedName name="Calendar6Year">Calendar!#REF!</definedName>
    <definedName name="Calendar7Month">Calendar!#REF!</definedName>
    <definedName name="Calendar7MonthOption">MATCH(Calendar7Month,Months,0)</definedName>
    <definedName name="Calendar7Year">Calendar!#REF!</definedName>
    <definedName name="Calendar8Month">Calendar!#REF!</definedName>
    <definedName name="Calendar8MonthOption">MATCH(Calendar8Month,Months,0)</definedName>
    <definedName name="Calendar8Year">Calendar!#REF!</definedName>
    <definedName name="Calendar9Month">Calendar!#REF!</definedName>
    <definedName name="Calendar9MonthOption">MATCH(Calendar9Month,Months,0)</definedName>
    <definedName name="Calendar9Year">Calendar!#REF!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Calendar!$B$1:$I$168</definedName>
    <definedName name="WeekdayOption">MATCH(WeekStart,Weekdays,0)+10</definedName>
    <definedName name="Weekdays">{"Monday","Tuesday","Wednesday","Thursday","Friday","Saturday","Sunday"}</definedName>
    <definedName name="WeekStart">Calendar!$B$2</definedName>
    <definedName name="WeekStartValue">IF(WeekStart="Monday",2,1)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4" l="1"/>
  <c r="B15" i="14" l="1"/>
  <c r="B3" i="14" l="1" a="1"/>
  <c r="B3" i="14" s="1"/>
  <c r="B5" i="14" a="1"/>
  <c r="H5" i="14" s="1"/>
  <c r="B7" i="14" a="1"/>
  <c r="E7" i="14" s="1"/>
  <c r="B9" i="14" a="1"/>
  <c r="G9" i="14" s="1"/>
  <c r="B11" i="14" a="1"/>
  <c r="G11" i="14" s="1"/>
  <c r="B13" i="14" a="1"/>
  <c r="B13" i="14" s="1"/>
  <c r="C15" i="14"/>
  <c r="F5" i="14" l="1"/>
  <c r="B5" i="14"/>
  <c r="D5" i="14"/>
  <c r="C5" i="14"/>
  <c r="F11" i="14"/>
  <c r="D11" i="14"/>
  <c r="E5" i="14"/>
  <c r="G5" i="14"/>
  <c r="H3" i="14"/>
  <c r="H2" i="14" s="1"/>
  <c r="B19" i="14" a="1"/>
  <c r="C19" i="14" s="1"/>
  <c r="E9" i="14"/>
  <c r="B9" i="14"/>
  <c r="C3" i="14"/>
  <c r="C2" i="14" s="1"/>
  <c r="D3" i="14"/>
  <c r="D2" i="14" s="1"/>
  <c r="F9" i="14"/>
  <c r="F3" i="14"/>
  <c r="F2" i="14" s="1"/>
  <c r="E3" i="14"/>
  <c r="E2" i="14" s="1"/>
  <c r="C7" i="14"/>
  <c r="F7" i="14"/>
  <c r="G7" i="14"/>
  <c r="B25" i="14" a="1"/>
  <c r="B25" i="14" s="1"/>
  <c r="B17" i="14" a="1"/>
  <c r="B17" i="14" s="1"/>
  <c r="B16" i="14" s="1"/>
  <c r="B27" i="14" a="1"/>
  <c r="C27" i="14" s="1"/>
  <c r="B23" i="14" a="1"/>
  <c r="B23" i="14" s="1"/>
  <c r="B11" i="14"/>
  <c r="C9" i="14"/>
  <c r="H7" i="14"/>
  <c r="C11" i="14"/>
  <c r="C13" i="14"/>
  <c r="E11" i="14"/>
  <c r="B21" i="14" a="1"/>
  <c r="F21" i="14" s="1"/>
  <c r="H9" i="14"/>
  <c r="D9" i="14"/>
  <c r="H11" i="14"/>
  <c r="D7" i="14"/>
  <c r="B7" i="14"/>
  <c r="G3" i="14"/>
  <c r="G2" i="14" s="1"/>
  <c r="C29" i="14"/>
  <c r="B29" i="14"/>
  <c r="F19" i="14" l="1"/>
  <c r="H19" i="14"/>
  <c r="G19" i="14"/>
  <c r="B19" i="14"/>
  <c r="E19" i="14"/>
  <c r="D19" i="14"/>
  <c r="B43" i="14"/>
  <c r="G17" i="14"/>
  <c r="G16" i="14" s="1"/>
  <c r="F17" i="14"/>
  <c r="F16" i="14" s="1"/>
  <c r="D17" i="14"/>
  <c r="D16" i="14" s="1"/>
  <c r="D23" i="14"/>
  <c r="B27" i="14"/>
  <c r="H17" i="14"/>
  <c r="H16" i="14" s="1"/>
  <c r="H23" i="14"/>
  <c r="C17" i="14"/>
  <c r="C16" i="14" s="1"/>
  <c r="E17" i="14"/>
  <c r="E16" i="14" s="1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 s="1"/>
  <c r="B41" i="14" a="1"/>
  <c r="C41" i="14" s="1"/>
  <c r="B37" i="14" a="1"/>
  <c r="H37" i="14" s="1"/>
  <c r="B33" i="14" a="1"/>
  <c r="D33" i="14" s="1"/>
  <c r="B31" i="14" a="1"/>
  <c r="G31" i="14" s="1"/>
  <c r="G30" i="14" s="1"/>
  <c r="B39" i="14" a="1"/>
  <c r="H39" i="14" s="1"/>
  <c r="G21" i="14"/>
  <c r="H21" i="14"/>
  <c r="C43" i="14"/>
  <c r="B55" i="14" s="1" a="1"/>
  <c r="G35" i="14" l="1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 s="1"/>
  <c r="F31" i="14"/>
  <c r="F30" i="14" s="1"/>
  <c r="E31" i="14"/>
  <c r="E30" i="14" s="1"/>
  <c r="C31" i="14"/>
  <c r="C30" i="14" s="1"/>
  <c r="H35" i="14"/>
  <c r="E33" i="14"/>
  <c r="B53" i="14" a="1"/>
  <c r="E53" i="14" s="1"/>
  <c r="B57" i="14"/>
  <c r="D35" i="14"/>
  <c r="D31" i="14"/>
  <c r="D30" i="14" s="1"/>
  <c r="D37" i="14"/>
  <c r="C37" i="14"/>
  <c r="E37" i="14"/>
  <c r="G37" i="14"/>
  <c r="B51" i="14" a="1"/>
  <c r="D51" i="14" s="1"/>
  <c r="B45" i="14" a="1"/>
  <c r="G45" i="14" s="1"/>
  <c r="G44" i="14" s="1"/>
  <c r="G33" i="14"/>
  <c r="C33" i="14"/>
  <c r="H31" i="14"/>
  <c r="H30" i="14" s="1"/>
  <c r="F33" i="14"/>
  <c r="C39" i="14"/>
  <c r="F39" i="14"/>
  <c r="G39" i="14"/>
  <c r="B49" i="14" a="1"/>
  <c r="H49" i="14" s="1"/>
  <c r="B47" i="14" a="1"/>
  <c r="B47" i="14" s="1"/>
  <c r="C55" i="14"/>
  <c r="C57" i="14"/>
  <c r="B55" i="14"/>
  <c r="H53" i="14" l="1"/>
  <c r="E51" i="14"/>
  <c r="C45" i="14"/>
  <c r="C44" i="14" s="1"/>
  <c r="G47" i="14"/>
  <c r="F47" i="14"/>
  <c r="H47" i="14"/>
  <c r="G49" i="14"/>
  <c r="D47" i="14"/>
  <c r="B49" i="14"/>
  <c r="B45" i="14"/>
  <c r="B44" i="14" s="1"/>
  <c r="F45" i="14"/>
  <c r="F44" i="14" s="1"/>
  <c r="C49" i="14"/>
  <c r="D49" i="14"/>
  <c r="H51" i="14"/>
  <c r="H45" i="14"/>
  <c r="H44" i="14" s="1"/>
  <c r="E45" i="14"/>
  <c r="E44" i="14" s="1"/>
  <c r="E47" i="14"/>
  <c r="F49" i="14"/>
  <c r="D45" i="14"/>
  <c r="D44" i="14" s="1"/>
  <c r="E49" i="14"/>
  <c r="C51" i="14"/>
  <c r="G51" i="14"/>
  <c r="B51" i="14"/>
  <c r="F53" i="14"/>
  <c r="B53" i="14"/>
  <c r="C53" i="14"/>
  <c r="F51" i="14"/>
  <c r="D53" i="14"/>
  <c r="G53" i="14"/>
  <c r="C47" i="14"/>
  <c r="B63" i="14" a="1"/>
  <c r="E63" i="14" s="1"/>
  <c r="B69" i="14" a="1"/>
  <c r="C69" i="14" s="1"/>
  <c r="B65" i="14" a="1"/>
  <c r="E65" i="14" s="1"/>
  <c r="B61" i="14" a="1"/>
  <c r="E61" i="14" s="1"/>
  <c r="B67" i="14" a="1"/>
  <c r="F67" i="14" s="1"/>
  <c r="B59" i="14" a="1"/>
  <c r="B59" i="14" s="1"/>
  <c r="B58" i="14" s="1"/>
  <c r="B67" i="14" l="1"/>
  <c r="D63" i="14"/>
  <c r="C61" i="14"/>
  <c r="H61" i="14"/>
  <c r="B61" i="14"/>
  <c r="F63" i="14"/>
  <c r="G61" i="14"/>
  <c r="F61" i="14"/>
  <c r="D61" i="14"/>
  <c r="H63" i="14"/>
  <c r="B69" i="14"/>
  <c r="D65" i="14"/>
  <c r="H59" i="14"/>
  <c r="H58" i="14" s="1"/>
  <c r="G67" i="14"/>
  <c r="D67" i="14"/>
  <c r="C63" i="14"/>
  <c r="G63" i="14"/>
  <c r="B63" i="14"/>
  <c r="G65" i="14"/>
  <c r="B65" i="14"/>
  <c r="C65" i="14"/>
  <c r="F59" i="14"/>
  <c r="F58" i="14" s="1"/>
  <c r="E59" i="14"/>
  <c r="E58" i="14" s="1"/>
  <c r="C59" i="14"/>
  <c r="C58" i="14" s="1"/>
  <c r="H67" i="14"/>
  <c r="G59" i="14"/>
  <c r="G58" i="14" s="1"/>
  <c r="H65" i="14"/>
  <c r="C67" i="14"/>
  <c r="F65" i="14"/>
  <c r="D59" i="14"/>
  <c r="D58" i="14" s="1"/>
  <c r="E67" i="14"/>
</calcChain>
</file>

<file path=xl/sharedStrings.xml><?xml version="1.0" encoding="utf-8"?>
<sst xmlns="http://schemas.openxmlformats.org/spreadsheetml/2006/main" count="21" uniqueCount="15">
  <si>
    <t>Notes:</t>
  </si>
  <si>
    <t>MONDAY</t>
  </si>
  <si>
    <t>August</t>
  </si>
  <si>
    <t>intro lecture</t>
  </si>
  <si>
    <t>ELO + Ethics Forms</t>
  </si>
  <si>
    <t>PRE submission</t>
  </si>
  <si>
    <t>FINAL submission</t>
  </si>
  <si>
    <t>first meeting</t>
  </si>
  <si>
    <t>mechanical design</t>
  </si>
  <si>
    <t>electrical design</t>
  </si>
  <si>
    <t>data collection</t>
  </si>
  <si>
    <t>EKF smoother</t>
  </si>
  <si>
    <t>mainly for writing</t>
  </si>
  <si>
    <t>model and results</t>
  </si>
  <si>
    <t>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</si>
</sst>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"/>
  </numFmts>
  <fonts count="15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</borders>
  <cellStyleXfs count="13">
    <xf numFmtId="0" fontId="0" fillId="0" borderId="0" applyFill="0" applyBorder="0" applyProtection="0"/>
    <xf numFmtId="0" fontId="14" fillId="3" borderId="0" applyNumberFormat="0" applyBorder="0" applyAlignment="0" applyProtection="0"/>
    <xf numFmtId="0" fontId="8" fillId="0" borderId="0" applyNumberFormat="0" applyFill="0" applyProtection="0">
      <alignment horizontal="left" indent="3"/>
    </xf>
    <xf numFmtId="0" fontId="5" fillId="4" borderId="1" applyNumberFormat="0" applyAlignment="0" applyProtection="0"/>
    <xf numFmtId="0" fontId="6" fillId="5" borderId="2" applyNumberFormat="0" applyProtection="0">
      <alignment vertical="center"/>
    </xf>
    <xf numFmtId="164" fontId="10" fillId="0" borderId="9" applyFill="0" applyProtection="0">
      <alignment horizontal="left" vertical="center" wrapText="1" indent="1"/>
    </xf>
    <xf numFmtId="164" fontId="13" fillId="0" borderId="6" applyFill="0" applyProtection="0">
      <alignment horizontal="left" vertical="top" wrapText="1" indent="1"/>
    </xf>
    <xf numFmtId="164" fontId="2" fillId="0" borderId="0" applyNumberFormat="0" applyFill="0" applyProtection="0">
      <alignment horizontal="left" vertical="top" wrapText="1" indent="1"/>
    </xf>
    <xf numFmtId="164" fontId="12" fillId="0" borderId="8" applyNumberFormat="0" applyFill="0" applyProtection="0">
      <alignment horizontal="left" vertical="center" wrapText="1" indent="1"/>
    </xf>
    <xf numFmtId="0" fontId="7" fillId="6" borderId="0" applyNumberFormat="0" applyBorder="0" applyProtection="0">
      <alignment horizontal="center"/>
    </xf>
    <xf numFmtId="0" fontId="11" fillId="7" borderId="3" applyNumberFormat="0" applyProtection="0">
      <alignment horizontal="left" vertical="center" indent="1"/>
    </xf>
    <xf numFmtId="0" fontId="11" fillId="6" borderId="3" applyNumberFormat="0" applyProtection="0">
      <alignment horizontal="left" indent="1"/>
    </xf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7" fillId="6" borderId="0" xfId="9">
      <alignment horizontal="center"/>
    </xf>
    <xf numFmtId="0" fontId="0" fillId="2" borderId="0" xfId="0" applyFill="1"/>
    <xf numFmtId="0" fontId="4" fillId="0" borderId="0" xfId="0" applyFont="1"/>
    <xf numFmtId="164" fontId="10" fillId="0" borderId="9" xfId="5" applyFill="1">
      <alignment horizontal="left" vertical="center" wrapText="1" indent="1"/>
    </xf>
    <xf numFmtId="164" fontId="10" fillId="0" borderId="4" xfId="5" applyFill="1" applyBorder="1">
      <alignment horizontal="left" vertical="center" wrapText="1" indent="1"/>
    </xf>
    <xf numFmtId="0" fontId="8" fillId="0" borderId="0" xfId="2">
      <alignment horizontal="left" indent="3"/>
    </xf>
    <xf numFmtId="0" fontId="11" fillId="7" borderId="3" xfId="10" applyAlignment="1">
      <alignment horizontal="left" vertical="center" indent="1"/>
    </xf>
    <xf numFmtId="0" fontId="11" fillId="6" borderId="3" xfId="11" applyAlignment="1">
      <alignment horizontal="left" vertical="center" indent="1"/>
    </xf>
    <xf numFmtId="0" fontId="0" fillId="2" borderId="0" xfId="0" applyFill="1" applyBorder="1"/>
    <xf numFmtId="0" fontId="13" fillId="0" borderId="6" xfId="6" applyNumberFormat="1" applyFill="1">
      <alignment horizontal="left" vertical="top" wrapText="1" indent="1"/>
    </xf>
    <xf numFmtId="0" fontId="13" fillId="0" borderId="5" xfId="6" applyNumberFormat="1" applyFill="1" applyBorder="1">
      <alignment horizontal="left" vertical="top" wrapText="1" indent="1"/>
    </xf>
    <xf numFmtId="0" fontId="13" fillId="0" borderId="7" xfId="6" applyNumberFormat="1" applyFill="1" applyBorder="1">
      <alignment horizontal="left" vertical="top" wrapText="1" indent="1"/>
    </xf>
    <xf numFmtId="164" fontId="0" fillId="0" borderId="8" xfId="8" applyFont="1" applyBorder="1">
      <alignment horizontal="left" vertical="center" wrapText="1" indent="1"/>
    </xf>
    <xf numFmtId="164" fontId="12" fillId="0" borderId="8" xfId="8" applyBorder="1">
      <alignment horizontal="left" vertical="center" wrapText="1" indent="1"/>
    </xf>
    <xf numFmtId="0" fontId="12" fillId="0" borderId="8" xfId="8" applyNumberFormat="1">
      <alignment horizontal="left" vertical="center" wrapText="1" indent="1"/>
    </xf>
    <xf numFmtId="0" fontId="2" fillId="0" borderId="0" xfId="7" applyNumberFormat="1">
      <alignment horizontal="left" vertical="top" wrapText="1" indent="1"/>
    </xf>
    <xf numFmtId="164" fontId="12" fillId="0" borderId="8" xfId="8">
      <alignment horizontal="left" vertical="center" wrapText="1" indent="1"/>
    </xf>
    <xf numFmtId="0" fontId="1" fillId="0" borderId="0" xfId="7" applyNumberFormat="1" applyFont="1">
      <alignment horizontal="left" vertical="top" wrapText="1" indent="1"/>
    </xf>
  </cellXfs>
  <cellStyles count="13">
    <cellStyle name="40% - Accent1" xfId="1" builtinId="31" customBuiltin="1"/>
    <cellStyle name="Accent1" xfId="3" builtinId="29" customBuiltin="1"/>
    <cellStyle name="Accent5" xfId="4" builtinId="45" customBuiltin="1"/>
    <cellStyle name="Day" xfId="5"/>
    <cellStyle name="Day Detail" xfId="6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tes" xfId="7"/>
    <cellStyle name="Notes Header" xfId="8"/>
    <cellStyle name="Title" xfId="9" builtinId="15" customBuiltin="1"/>
  </cellStyles>
  <dxfs count="5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  <pageSetUpPr autoPageBreaks="0" fitToPage="1"/>
  </sheetPr>
  <dimension ref="A1:H168"/>
  <sheetViews>
    <sheetView showGridLines="0" tabSelected="1" zoomScaleNormal="100" workbookViewId="0">
      <selection activeCell="C40" sqref="C40"/>
    </sheetView>
  </sheetViews>
  <sheetFormatPr defaultColWidth="8.75" defaultRowHeight="16.5" x14ac:dyDescent="0.3"/>
  <cols>
    <col min="1" max="1" width="2" customWidth="1"/>
    <col min="2" max="2" width="18.25" customWidth="1"/>
    <col min="3" max="8" width="17.625" customWidth="1"/>
    <col min="9" max="9" width="2.5" customWidth="1"/>
    <col min="14" max="14" width="6.75" customWidth="1"/>
  </cols>
  <sheetData>
    <row r="1" spans="1:8" ht="54" customHeight="1" x14ac:dyDescent="0.7">
      <c r="A1" s="2"/>
      <c r="B1" s="1">
        <f ca="1">YEAR(TODAY())</f>
        <v>2017</v>
      </c>
      <c r="C1" s="6" t="s">
        <v>2</v>
      </c>
      <c r="D1" s="2"/>
      <c r="E1" s="2"/>
      <c r="F1" s="2"/>
      <c r="G1" s="2"/>
      <c r="H1" s="2"/>
    </row>
    <row r="2" spans="1:8" ht="14.25" customHeight="1" x14ac:dyDescent="0.3">
      <c r="A2" s="3"/>
      <c r="B2" s="7" t="s">
        <v>1</v>
      </c>
      <c r="C2" s="8" t="str">
        <f ca="1">UPPER(TEXT(C3,"dddd"))</f>
        <v>TUESDAY</v>
      </c>
      <c r="D2" s="7" t="str">
        <f t="shared" ref="D2:H2" ca="1" si="0">UPPER(TEXT(D3,"dddd"))</f>
        <v>WEDNESDAY</v>
      </c>
      <c r="E2" s="8" t="str">
        <f t="shared" ca="1" si="0"/>
        <v>THURSDAY</v>
      </c>
      <c r="F2" s="7" t="str">
        <f t="shared" ca="1" si="0"/>
        <v>FRIDAY</v>
      </c>
      <c r="G2" s="8" t="str">
        <f t="shared" ca="1" si="0"/>
        <v>SATURDAY</v>
      </c>
      <c r="H2" s="7" t="str">
        <f t="shared" ca="1" si="0"/>
        <v>SUNDAY</v>
      </c>
    </row>
    <row r="3" spans="1:8" ht="16.5" customHeight="1" x14ac:dyDescent="0.3">
      <c r="B3" s="4">
        <f t="array" aca="1" ref="B3:H3" ca="1">Days+1+DATE(Calendar1Year,Calendar1MonthOption,1)-WEEKDAY(DATE(Calendar1Year,Calendar1MonthOption,1),WeekdayOption)</f>
        <v>42947</v>
      </c>
      <c r="C3" s="4">
        <f ca="1"/>
        <v>42948</v>
      </c>
      <c r="D3" s="4">
        <f ca="1"/>
        <v>42949</v>
      </c>
      <c r="E3" s="4">
        <f ca="1"/>
        <v>42950</v>
      </c>
      <c r="F3" s="4">
        <f ca="1"/>
        <v>42951</v>
      </c>
      <c r="G3" s="4">
        <f ca="1"/>
        <v>42952</v>
      </c>
      <c r="H3" s="5">
        <f ca="1"/>
        <v>42953</v>
      </c>
    </row>
    <row r="4" spans="1:8" ht="56.25" customHeight="1" x14ac:dyDescent="0.3">
      <c r="B4" s="10"/>
      <c r="C4" s="10"/>
      <c r="D4" s="10"/>
      <c r="E4" s="10"/>
      <c r="F4" s="10"/>
      <c r="G4" s="10"/>
      <c r="H4" s="11"/>
    </row>
    <row r="5" spans="1:8" ht="16.5" customHeight="1" x14ac:dyDescent="0.3">
      <c r="B5" s="4">
        <f t="array" aca="1" ref="B5:H5" ca="1">Days+8+DATE(Calendar1Year,Calendar1MonthOption,1)-WEEKDAY(DATE(Calendar1Year,Calendar1MonthOption,1),WeekdayOption)</f>
        <v>42954</v>
      </c>
      <c r="C5" s="4">
        <f ca="1"/>
        <v>42955</v>
      </c>
      <c r="D5" s="4">
        <f ca="1"/>
        <v>42956</v>
      </c>
      <c r="E5" s="4">
        <f ca="1"/>
        <v>42957</v>
      </c>
      <c r="F5" s="4">
        <f ca="1"/>
        <v>42958</v>
      </c>
      <c r="G5" s="4">
        <f ca="1"/>
        <v>42959</v>
      </c>
      <c r="H5" s="5">
        <f ca="1"/>
        <v>42960</v>
      </c>
    </row>
    <row r="6" spans="1:8" ht="56.25" customHeight="1" x14ac:dyDescent="0.3">
      <c r="B6" s="10"/>
      <c r="C6" s="10"/>
      <c r="D6" s="10"/>
      <c r="E6" s="10"/>
      <c r="F6" s="10"/>
      <c r="G6" s="10"/>
      <c r="H6" s="10"/>
    </row>
    <row r="7" spans="1:8" ht="16.5" customHeight="1" x14ac:dyDescent="0.3">
      <c r="B7" s="4">
        <f t="array" aca="1" ref="B7:H7" ca="1">Days+15+DATE(Calendar1Year,Calendar1MonthOption,1)-WEEKDAY(DATE(Calendar1Year,Calendar1MonthOption,1),WeekdayOption)</f>
        <v>42961</v>
      </c>
      <c r="C7" s="4">
        <f ca="1"/>
        <v>42962</v>
      </c>
      <c r="D7" s="4">
        <f ca="1"/>
        <v>42963</v>
      </c>
      <c r="E7" s="4">
        <f ca="1"/>
        <v>42964</v>
      </c>
      <c r="F7" s="4">
        <f ca="1"/>
        <v>42965</v>
      </c>
      <c r="G7" s="4">
        <f ca="1"/>
        <v>42966</v>
      </c>
      <c r="H7" s="5">
        <f ca="1"/>
        <v>42967</v>
      </c>
    </row>
    <row r="8" spans="1:8" ht="56.25" customHeight="1" x14ac:dyDescent="0.3">
      <c r="B8" s="10"/>
      <c r="C8" s="10" t="s">
        <v>7</v>
      </c>
      <c r="D8" s="10"/>
      <c r="E8" s="10"/>
      <c r="F8" s="10" t="s">
        <v>3</v>
      </c>
      <c r="G8" s="10"/>
      <c r="H8" s="11"/>
    </row>
    <row r="9" spans="1:8" ht="16.5" customHeight="1" x14ac:dyDescent="0.3">
      <c r="B9" s="4">
        <f t="array" aca="1" ref="B9:H9" ca="1">Days+22+DATE(Calendar1Year,Calendar1MonthOption,1)-WEEKDAY(DATE(Calendar1Year,Calendar1MonthOption,1),WeekdayOption)</f>
        <v>42968</v>
      </c>
      <c r="C9" s="4">
        <f ca="1"/>
        <v>42969</v>
      </c>
      <c r="D9" s="4">
        <f ca="1"/>
        <v>42970</v>
      </c>
      <c r="E9" s="4">
        <f ca="1"/>
        <v>42971</v>
      </c>
      <c r="F9" s="4">
        <f ca="1"/>
        <v>42972</v>
      </c>
      <c r="G9" s="4">
        <f ca="1"/>
        <v>42973</v>
      </c>
      <c r="H9" s="5">
        <f ca="1"/>
        <v>42974</v>
      </c>
    </row>
    <row r="10" spans="1:8" ht="56.25" customHeight="1" x14ac:dyDescent="0.3">
      <c r="B10" s="10"/>
      <c r="C10" s="10" t="s">
        <v>8</v>
      </c>
      <c r="D10" s="10"/>
      <c r="E10" s="10"/>
      <c r="F10" s="10"/>
      <c r="G10" s="10"/>
      <c r="H10" s="11"/>
    </row>
    <row r="11" spans="1:8" ht="16.5" customHeight="1" x14ac:dyDescent="0.3">
      <c r="B11" s="4">
        <f t="array" aca="1" ref="B11:H11" ca="1">Days+29+DATE(Calendar1Year,Calendar1MonthOption,1)-WEEKDAY(DATE(Calendar1Year,Calendar1MonthOption,1),WeekdayOption)</f>
        <v>42975</v>
      </c>
      <c r="C11" s="4">
        <f ca="1"/>
        <v>42976</v>
      </c>
      <c r="D11" s="4">
        <f ca="1"/>
        <v>42977</v>
      </c>
      <c r="E11" s="4">
        <f ca="1"/>
        <v>42978</v>
      </c>
      <c r="F11" s="4">
        <f ca="1"/>
        <v>42979</v>
      </c>
      <c r="G11" s="4">
        <f ca="1"/>
        <v>42980</v>
      </c>
      <c r="H11" s="5">
        <f ca="1"/>
        <v>42981</v>
      </c>
    </row>
    <row r="12" spans="1:8" ht="57" customHeight="1" x14ac:dyDescent="0.3">
      <c r="B12" s="10"/>
      <c r="C12" s="10" t="s">
        <v>9</v>
      </c>
      <c r="D12" s="10"/>
      <c r="E12" s="10"/>
      <c r="F12" s="10"/>
      <c r="G12" s="10"/>
      <c r="H12" s="11"/>
    </row>
    <row r="13" spans="1:8" ht="16.5" customHeight="1" x14ac:dyDescent="0.3">
      <c r="B13" s="4">
        <f t="array" aca="1" ref="B13:C13" ca="1">Days+36+DATE(Calendar1Year,Calendar1MonthOption,1)-WEEKDAY(DATE(Calendar1Year,Calendar1MonthOption,1),WeekdayOption)</f>
        <v>42982</v>
      </c>
      <c r="C13" s="4">
        <f ca="1"/>
        <v>42983</v>
      </c>
      <c r="D13" s="15" t="s">
        <v>0</v>
      </c>
      <c r="E13" s="15"/>
      <c r="F13" s="15"/>
      <c r="G13" s="15"/>
      <c r="H13" s="15"/>
    </row>
    <row r="14" spans="1:8" ht="63.75" customHeight="1" x14ac:dyDescent="0.3">
      <c r="B14" s="10"/>
      <c r="C14" s="10"/>
      <c r="D14" s="16"/>
      <c r="E14" s="16"/>
      <c r="F14" s="16"/>
      <c r="G14" s="16"/>
      <c r="H14" s="16"/>
    </row>
    <row r="15" spans="1:8" ht="54" customHeight="1" x14ac:dyDescent="0.7">
      <c r="A15" s="2"/>
      <c r="B15" s="1">
        <f ca="1">YEAR(DATE(Calendar1Year,Calendar1MonthOption+1,1))</f>
        <v>2017</v>
      </c>
      <c r="C15" s="6" t="str">
        <f ca="1">TEXT(DATE(Calendar1Year,Calendar1MonthOption+1,1),"mmmm")</f>
        <v>September</v>
      </c>
      <c r="D15" s="9"/>
      <c r="E15" s="9"/>
      <c r="F15" s="9"/>
      <c r="G15" s="9"/>
      <c r="H15" s="2"/>
    </row>
    <row r="16" spans="1:8" ht="14.25" customHeight="1" x14ac:dyDescent="0.3">
      <c r="A16" s="3"/>
      <c r="B16" s="7" t="str">
        <f ca="1">UPPER(TEXT(B17,"dddd"))</f>
        <v>MONDAY</v>
      </c>
      <c r="C16" s="8" t="str">
        <f t="shared" ref="C16:H16" ca="1" si="1">UPPER(TEXT(C17,"dddd"))</f>
        <v>TUESDAY</v>
      </c>
      <c r="D16" s="7" t="str">
        <f t="shared" ca="1" si="1"/>
        <v>WEDNESDAY</v>
      </c>
      <c r="E16" s="8" t="str">
        <f t="shared" ca="1" si="1"/>
        <v>THURSDAY</v>
      </c>
      <c r="F16" s="7" t="str">
        <f t="shared" ca="1" si="1"/>
        <v>FRIDAY</v>
      </c>
      <c r="G16" s="8" t="str">
        <f t="shared" ca="1" si="1"/>
        <v>SATURDAY</v>
      </c>
      <c r="H16" s="7" t="str">
        <f t="shared" ca="1" si="1"/>
        <v>SUNDAY</v>
      </c>
    </row>
    <row r="17" spans="1:8" ht="16.5" customHeight="1" x14ac:dyDescent="0.3">
      <c r="B17" s="4">
        <f t="array" aca="1" ref="B17:H17" ca="1">Days+1+DATE(Calendar2Year,Calendar2MonthOption,1)-WEEKDAY(DATE(Calendar2Year,Calendar2MonthOption,1),WeekdayOption)</f>
        <v>42975</v>
      </c>
      <c r="C17" s="4">
        <f ca="1"/>
        <v>42976</v>
      </c>
      <c r="D17" s="4">
        <f ca="1"/>
        <v>42977</v>
      </c>
      <c r="E17" s="4">
        <f ca="1"/>
        <v>42978</v>
      </c>
      <c r="F17" s="4">
        <f ca="1"/>
        <v>42979</v>
      </c>
      <c r="G17" s="4">
        <f ca="1"/>
        <v>42980</v>
      </c>
      <c r="H17" s="5">
        <f ca="1"/>
        <v>42981</v>
      </c>
    </row>
    <row r="18" spans="1:8" ht="56.25" customHeight="1" x14ac:dyDescent="0.3">
      <c r="B18" s="10"/>
      <c r="C18" s="10"/>
      <c r="D18" s="10"/>
      <c r="E18" s="10"/>
      <c r="F18" s="10"/>
      <c r="G18" s="10"/>
      <c r="H18" s="11"/>
    </row>
    <row r="19" spans="1:8" ht="16.5" customHeight="1" x14ac:dyDescent="0.3">
      <c r="B19" s="4">
        <f t="array" aca="1" ref="B19:H19" ca="1">Days+8+DATE(Calendar2Year,Calendar2MonthOption,1)-WEEKDAY(DATE(Calendar2Year,Calendar2MonthOption,1),WeekdayOption)</f>
        <v>42982</v>
      </c>
      <c r="C19" s="4">
        <f ca="1"/>
        <v>42983</v>
      </c>
      <c r="D19" s="4">
        <f ca="1"/>
        <v>42984</v>
      </c>
      <c r="E19" s="4">
        <f ca="1"/>
        <v>42985</v>
      </c>
      <c r="F19" s="4">
        <f ca="1"/>
        <v>42986</v>
      </c>
      <c r="G19" s="4">
        <f ca="1"/>
        <v>42987</v>
      </c>
      <c r="H19" s="5">
        <f ca="1"/>
        <v>42988</v>
      </c>
    </row>
    <row r="20" spans="1:8" ht="56.25" customHeight="1" x14ac:dyDescent="0.3">
      <c r="B20" s="10"/>
      <c r="D20" s="10"/>
      <c r="E20" s="10"/>
      <c r="F20" s="10"/>
      <c r="G20" s="10"/>
      <c r="H20" s="11"/>
    </row>
    <row r="21" spans="1:8" ht="16.5" customHeight="1" x14ac:dyDescent="0.3">
      <c r="B21" s="4">
        <f t="array" aca="1" ref="B21:H21" ca="1">Days+15+DATE(Calendar2Year,Calendar2MonthOption,1)-WEEKDAY(DATE(Calendar2Year,Calendar2MonthOption,1),WeekdayOption)</f>
        <v>42989</v>
      </c>
      <c r="C21" s="4">
        <f ca="1"/>
        <v>42990</v>
      </c>
      <c r="D21" s="4">
        <f ca="1"/>
        <v>42991</v>
      </c>
      <c r="E21" s="4">
        <f ca="1"/>
        <v>42992</v>
      </c>
      <c r="F21" s="4">
        <f ca="1"/>
        <v>42993</v>
      </c>
      <c r="G21" s="4">
        <f ca="1"/>
        <v>42994</v>
      </c>
      <c r="H21" s="5">
        <f ca="1"/>
        <v>42995</v>
      </c>
    </row>
    <row r="22" spans="1:8" ht="56.25" customHeight="1" x14ac:dyDescent="0.3">
      <c r="B22" s="10"/>
      <c r="C22" s="10" t="s">
        <v>10</v>
      </c>
      <c r="D22" s="10"/>
      <c r="E22" s="10"/>
      <c r="F22" s="10"/>
      <c r="G22" s="10"/>
      <c r="H22" s="11"/>
    </row>
    <row r="23" spans="1:8" ht="16.5" customHeight="1" x14ac:dyDescent="0.3">
      <c r="B23" s="4">
        <f t="array" aca="1" ref="B23:H23" ca="1">Days+22+DATE(Calendar2Year,Calendar2MonthOption,1)-WEEKDAY(DATE(Calendar2Year,Calendar2MonthOption,1),WeekdayOption)</f>
        <v>42996</v>
      </c>
      <c r="C23" s="4">
        <f ca="1"/>
        <v>42997</v>
      </c>
      <c r="D23" s="4">
        <f ca="1"/>
        <v>42998</v>
      </c>
      <c r="E23" s="4">
        <f ca="1"/>
        <v>42999</v>
      </c>
      <c r="F23" s="4">
        <f ca="1"/>
        <v>43000</v>
      </c>
      <c r="G23" s="4">
        <f ca="1"/>
        <v>43001</v>
      </c>
      <c r="H23" s="5">
        <f ca="1"/>
        <v>43002</v>
      </c>
    </row>
    <row r="24" spans="1:8" ht="56.25" customHeight="1" x14ac:dyDescent="0.3">
      <c r="B24" s="10"/>
      <c r="D24" s="10"/>
      <c r="E24" s="10"/>
      <c r="F24" s="10"/>
      <c r="G24" s="10"/>
      <c r="H24" s="11"/>
    </row>
    <row r="25" spans="1:8" ht="16.5" customHeight="1" x14ac:dyDescent="0.3">
      <c r="B25" s="4">
        <f t="array" aca="1" ref="B25:H25" ca="1">Days+29+DATE(Calendar2Year,Calendar2MonthOption,1)-WEEKDAY(DATE(Calendar2Year,Calendar2MonthOption,1),WeekdayOption)</f>
        <v>43003</v>
      </c>
      <c r="C25" s="4">
        <f ca="1"/>
        <v>43004</v>
      </c>
      <c r="D25" s="4">
        <f ca="1"/>
        <v>43005</v>
      </c>
      <c r="E25" s="4">
        <f ca="1"/>
        <v>43006</v>
      </c>
      <c r="F25" s="4">
        <f ca="1"/>
        <v>43007</v>
      </c>
      <c r="G25" s="4">
        <f ca="1"/>
        <v>43008</v>
      </c>
      <c r="H25" s="5">
        <f ca="1"/>
        <v>43009</v>
      </c>
    </row>
    <row r="26" spans="1:8" ht="57" customHeight="1" x14ac:dyDescent="0.3">
      <c r="B26" s="10"/>
      <c r="C26" s="10" t="s">
        <v>11</v>
      </c>
      <c r="D26" s="10"/>
      <c r="E26" s="10"/>
      <c r="F26" s="10"/>
      <c r="G26" s="10"/>
      <c r="H26" s="12"/>
    </row>
    <row r="27" spans="1:8" ht="16.5" customHeight="1" x14ac:dyDescent="0.3">
      <c r="B27" s="4">
        <f t="array" aca="1" ref="B27:C27" ca="1">Days+36+DATE(Calendar2Year,Calendar2MonthOption,1)-WEEKDAY(DATE(Calendar2Year,Calendar2MonthOption,1),WeekdayOption)</f>
        <v>43010</v>
      </c>
      <c r="C27" s="4">
        <f ca="1"/>
        <v>43011</v>
      </c>
      <c r="D27" s="17" t="s">
        <v>0</v>
      </c>
      <c r="E27" s="17"/>
      <c r="F27" s="17"/>
      <c r="G27" s="17"/>
      <c r="H27" s="17"/>
    </row>
    <row r="28" spans="1:8" ht="63.75" customHeight="1" x14ac:dyDescent="0.3">
      <c r="B28" s="10"/>
      <c r="C28" s="10"/>
      <c r="D28" s="16"/>
      <c r="E28" s="16"/>
      <c r="F28" s="16"/>
      <c r="G28" s="16"/>
      <c r="H28" s="16"/>
    </row>
    <row r="29" spans="1:8" ht="54" customHeight="1" x14ac:dyDescent="0.7">
      <c r="A29" s="2"/>
      <c r="B29" s="1">
        <f ca="1">YEAR(DATE(Calendar2Year,Calendar2MonthOption+1,1))</f>
        <v>2017</v>
      </c>
      <c r="C29" s="6" t="str">
        <f ca="1">TEXT(DATE(Calendar2Year,Calendar2MonthOption+1,1),"mmmm")</f>
        <v>October</v>
      </c>
      <c r="D29" s="9"/>
      <c r="E29" s="9"/>
      <c r="F29" s="9"/>
      <c r="G29" s="9"/>
      <c r="H29" s="2"/>
    </row>
    <row r="30" spans="1:8" ht="14.25" customHeight="1" x14ac:dyDescent="0.3">
      <c r="A30" s="3"/>
      <c r="B30" s="7" t="str">
        <f ca="1">UPPER(TEXT(B31,"dddd"))</f>
        <v>MONDAY</v>
      </c>
      <c r="C30" s="8" t="str">
        <f t="shared" ref="C30" ca="1" si="2">UPPER(TEXT(C31,"dddd"))</f>
        <v>TUESDAY</v>
      </c>
      <c r="D30" s="7" t="str">
        <f t="shared" ref="D30" ca="1" si="3">UPPER(TEXT(D31,"dddd"))</f>
        <v>WEDNESDAY</v>
      </c>
      <c r="E30" s="8" t="str">
        <f t="shared" ref="E30" ca="1" si="4">UPPER(TEXT(E31,"dddd"))</f>
        <v>THURSDAY</v>
      </c>
      <c r="F30" s="7" t="str">
        <f t="shared" ref="F30" ca="1" si="5">UPPER(TEXT(F31,"dddd"))</f>
        <v>FRIDAY</v>
      </c>
      <c r="G30" s="8" t="str">
        <f t="shared" ref="G30" ca="1" si="6">UPPER(TEXT(G31,"dddd"))</f>
        <v>SATURDAY</v>
      </c>
      <c r="H30" s="7" t="str">
        <f t="shared" ref="H30" ca="1" si="7">UPPER(TEXT(H31,"dddd"))</f>
        <v>SUNDAY</v>
      </c>
    </row>
    <row r="31" spans="1:8" ht="16.5" customHeight="1" x14ac:dyDescent="0.3">
      <c r="B31" s="4">
        <f t="array" aca="1" ref="B31:H31" ca="1">Days+1+DATE(Calendar3Year,Calendar3MonthOption,1)-WEEKDAY(DATE(Calendar3Year,Calendar3MonthOption,1),WeekdayOption)</f>
        <v>43003</v>
      </c>
      <c r="C31" s="4">
        <f ca="1"/>
        <v>43004</v>
      </c>
      <c r="D31" s="4">
        <f ca="1"/>
        <v>43005</v>
      </c>
      <c r="E31" s="4">
        <f ca="1"/>
        <v>43006</v>
      </c>
      <c r="F31" s="4">
        <f ca="1"/>
        <v>43007</v>
      </c>
      <c r="G31" s="4">
        <f ca="1"/>
        <v>43008</v>
      </c>
      <c r="H31" s="5">
        <f ca="1"/>
        <v>43009</v>
      </c>
    </row>
    <row r="32" spans="1:8" ht="56.25" customHeight="1" x14ac:dyDescent="0.3">
      <c r="B32" s="10"/>
      <c r="C32" s="10"/>
      <c r="D32" s="10"/>
      <c r="E32" s="10"/>
      <c r="F32" s="10"/>
      <c r="G32" s="10"/>
      <c r="H32" s="11"/>
    </row>
    <row r="33" spans="1:8" ht="16.5" customHeight="1" x14ac:dyDescent="0.3">
      <c r="B33" s="4">
        <f t="array" aca="1" ref="B33:H33" ca="1">Days+8+DATE(Calendar3Year,Calendar3MonthOption,1)-WEEKDAY(DATE(Calendar3Year,Calendar3MonthOption,1),WeekdayOption)</f>
        <v>43010</v>
      </c>
      <c r="C33" s="4">
        <f ca="1"/>
        <v>43011</v>
      </c>
      <c r="D33" s="4">
        <f ca="1"/>
        <v>43012</v>
      </c>
      <c r="E33" s="4">
        <f ca="1"/>
        <v>43013</v>
      </c>
      <c r="F33" s="4">
        <f ca="1"/>
        <v>43014</v>
      </c>
      <c r="G33" s="4">
        <f ca="1"/>
        <v>43015</v>
      </c>
      <c r="H33" s="5">
        <f ca="1"/>
        <v>43016</v>
      </c>
    </row>
    <row r="34" spans="1:8" ht="56.25" customHeight="1" x14ac:dyDescent="0.3">
      <c r="B34" s="10"/>
      <c r="C34" s="10" t="s">
        <v>13</v>
      </c>
      <c r="D34" s="10"/>
      <c r="E34" s="10"/>
      <c r="F34" s="10"/>
      <c r="G34" s="10"/>
      <c r="H34" s="11"/>
    </row>
    <row r="35" spans="1:8" ht="16.5" customHeight="1" x14ac:dyDescent="0.3">
      <c r="B35" s="4">
        <f t="array" aca="1" ref="B35:H35" ca="1">Days+15+DATE(Calendar3Year,Calendar3MonthOption,1)-WEEKDAY(DATE(Calendar3Year,Calendar3MonthOption,1),WeekdayOption)</f>
        <v>43017</v>
      </c>
      <c r="C35" s="4">
        <f ca="1"/>
        <v>43018</v>
      </c>
      <c r="D35" s="4">
        <f ca="1"/>
        <v>43019</v>
      </c>
      <c r="E35" s="4">
        <f ca="1"/>
        <v>43020</v>
      </c>
      <c r="F35" s="4">
        <f ca="1"/>
        <v>43021</v>
      </c>
      <c r="G35" s="4">
        <f ca="1"/>
        <v>43022</v>
      </c>
      <c r="H35" s="5">
        <f ca="1"/>
        <v>43023</v>
      </c>
    </row>
    <row r="36" spans="1:8" ht="56.25" customHeight="1" x14ac:dyDescent="0.3">
      <c r="B36" s="10"/>
      <c r="C36" s="10" t="s">
        <v>14</v>
      </c>
      <c r="D36" s="10"/>
      <c r="E36" s="10"/>
      <c r="F36" s="10"/>
      <c r="G36" s="10"/>
      <c r="H36" s="11"/>
    </row>
    <row r="37" spans="1:8" ht="16.5" customHeight="1" x14ac:dyDescent="0.3">
      <c r="B37" s="4">
        <f t="array" aca="1" ref="B37:H37" ca="1">Days+22+DATE(Calendar3Year,Calendar3MonthOption,1)-WEEKDAY(DATE(Calendar3Year,Calendar3MonthOption,1),WeekdayOption)</f>
        <v>43024</v>
      </c>
      <c r="C37" s="4">
        <f ca="1"/>
        <v>43025</v>
      </c>
      <c r="D37" s="4">
        <f ca="1"/>
        <v>43026</v>
      </c>
      <c r="E37" s="4">
        <f ca="1"/>
        <v>43027</v>
      </c>
      <c r="F37" s="4">
        <f ca="1"/>
        <v>43028</v>
      </c>
      <c r="G37" s="4">
        <f ca="1"/>
        <v>43029</v>
      </c>
      <c r="H37" s="5">
        <f ca="1"/>
        <v>43030</v>
      </c>
    </row>
    <row r="38" spans="1:8" ht="56.25" customHeight="1" x14ac:dyDescent="0.3">
      <c r="B38" s="10"/>
      <c r="C38" s="10" t="s">
        <v>14</v>
      </c>
      <c r="D38" s="10"/>
      <c r="E38" s="10"/>
      <c r="F38" s="10"/>
      <c r="G38" s="10"/>
      <c r="H38" s="11"/>
    </row>
    <row r="39" spans="1:8" ht="16.5" customHeight="1" x14ac:dyDescent="0.3">
      <c r="B39" s="4">
        <f t="array" aca="1" ref="B39:H39" ca="1">Days+29+DATE(Calendar3Year,Calendar3MonthOption,1)-WEEKDAY(DATE(Calendar3Year,Calendar3MonthOption,1),WeekdayOption)</f>
        <v>43031</v>
      </c>
      <c r="C39" s="4">
        <f ca="1"/>
        <v>43032</v>
      </c>
      <c r="D39" s="4">
        <f ca="1"/>
        <v>43033</v>
      </c>
      <c r="E39" s="4">
        <f ca="1"/>
        <v>43034</v>
      </c>
      <c r="F39" s="4">
        <f ca="1"/>
        <v>43035</v>
      </c>
      <c r="G39" s="4">
        <f ca="1"/>
        <v>43036</v>
      </c>
      <c r="H39" s="5">
        <f ca="1"/>
        <v>43037</v>
      </c>
    </row>
    <row r="40" spans="1:8" ht="57" customHeight="1" x14ac:dyDescent="0.3">
      <c r="B40" s="10"/>
      <c r="C40" s="10" t="s">
        <v>14</v>
      </c>
      <c r="D40" s="10"/>
      <c r="E40" s="10"/>
      <c r="F40" s="10" t="s">
        <v>4</v>
      </c>
      <c r="G40" s="10"/>
      <c r="H40" s="12"/>
    </row>
    <row r="41" spans="1:8" ht="16.5" customHeight="1" x14ac:dyDescent="0.3">
      <c r="B41" s="4">
        <f t="array" aca="1" ref="B41:C41" ca="1">Days+36+DATE(Calendar3Year,Calendar3MonthOption,1)-WEEKDAY(DATE(Calendar3Year,Calendar3MonthOption,1),WeekdayOption)</f>
        <v>43038</v>
      </c>
      <c r="C41" s="4">
        <f ca="1"/>
        <v>43039</v>
      </c>
      <c r="D41" s="17" t="s">
        <v>0</v>
      </c>
      <c r="E41" s="17"/>
      <c r="F41" s="17"/>
      <c r="G41" s="17"/>
      <c r="H41" s="17"/>
    </row>
    <row r="42" spans="1:8" ht="63.75" customHeight="1" x14ac:dyDescent="0.3">
      <c r="B42" s="10"/>
      <c r="C42" s="10"/>
      <c r="D42" s="18" t="s">
        <v>12</v>
      </c>
      <c r="E42" s="16"/>
      <c r="F42" s="16"/>
      <c r="G42" s="16"/>
      <c r="H42" s="16"/>
    </row>
    <row r="43" spans="1:8" ht="54" customHeight="1" x14ac:dyDescent="0.7">
      <c r="A43" s="2"/>
      <c r="B43" s="1">
        <f ca="1">YEAR(DATE(Calendar3Year,Calendar3MonthOption+1,1))</f>
        <v>2017</v>
      </c>
      <c r="C43" s="6" t="str">
        <f ca="1">TEXT(DATE(Calendar3Year,Calendar3MonthOption+1,1),"mmmm")</f>
        <v>November</v>
      </c>
      <c r="D43" s="9"/>
      <c r="E43" s="9"/>
      <c r="F43" s="9"/>
      <c r="G43" s="9"/>
      <c r="H43" s="2"/>
    </row>
    <row r="44" spans="1:8" ht="14.25" customHeight="1" x14ac:dyDescent="0.3">
      <c r="A44" s="3"/>
      <c r="B44" s="7" t="str">
        <f ca="1">UPPER(TEXT(B45,"dddd"))</f>
        <v>MONDAY</v>
      </c>
      <c r="C44" s="8" t="str">
        <f t="shared" ref="C44" ca="1" si="8">UPPER(TEXT(C45,"dddd"))</f>
        <v>TUESDAY</v>
      </c>
      <c r="D44" s="7" t="str">
        <f t="shared" ref="D44" ca="1" si="9">UPPER(TEXT(D45,"dddd"))</f>
        <v>WEDNESDAY</v>
      </c>
      <c r="E44" s="8" t="str">
        <f t="shared" ref="E44" ca="1" si="10">UPPER(TEXT(E45,"dddd"))</f>
        <v>THURSDAY</v>
      </c>
      <c r="F44" s="7" t="str">
        <f t="shared" ref="F44" ca="1" si="11">UPPER(TEXT(F45,"dddd"))</f>
        <v>FRIDAY</v>
      </c>
      <c r="G44" s="8" t="str">
        <f t="shared" ref="G44" ca="1" si="12">UPPER(TEXT(G45,"dddd"))</f>
        <v>SATURDAY</v>
      </c>
      <c r="H44" s="7" t="str">
        <f t="shared" ref="H44" ca="1" si="13">UPPER(TEXT(H45,"dddd"))</f>
        <v>SUNDAY</v>
      </c>
    </row>
    <row r="45" spans="1:8" ht="16.5" customHeight="1" x14ac:dyDescent="0.3">
      <c r="B45" s="4">
        <f t="array" aca="1" ref="B45:H45" ca="1">Days+1+DATE(Calendar4Year,Calendar4MonthOption,1)-WEEKDAY(DATE(Calendar4Year,Calendar4MonthOption,1),WeekdayOption)</f>
        <v>43038</v>
      </c>
      <c r="C45" s="4">
        <f ca="1"/>
        <v>43039</v>
      </c>
      <c r="D45" s="4">
        <f ca="1"/>
        <v>43040</v>
      </c>
      <c r="E45" s="4">
        <f ca="1"/>
        <v>43041</v>
      </c>
      <c r="F45" s="4">
        <f ca="1"/>
        <v>43042</v>
      </c>
      <c r="G45" s="4">
        <f ca="1"/>
        <v>43043</v>
      </c>
      <c r="H45" s="5">
        <f ca="1"/>
        <v>43044</v>
      </c>
    </row>
    <row r="46" spans="1:8" ht="56.25" customHeight="1" x14ac:dyDescent="0.3">
      <c r="B46" s="10"/>
      <c r="C46" s="10"/>
      <c r="D46" s="10"/>
      <c r="E46" s="10"/>
      <c r="F46" s="10" t="s">
        <v>5</v>
      </c>
      <c r="G46" s="10"/>
      <c r="H46" s="11"/>
    </row>
    <row r="47" spans="1:8" ht="16.5" customHeight="1" x14ac:dyDescent="0.3">
      <c r="B47" s="4">
        <f t="array" aca="1" ref="B47:H47" ca="1">Days+8+DATE(Calendar4Year,Calendar4MonthOption,1)-WEEKDAY(DATE(Calendar4Year,Calendar4MonthOption,1),WeekdayOption)</f>
        <v>43045</v>
      </c>
      <c r="C47" s="4">
        <f ca="1"/>
        <v>43046</v>
      </c>
      <c r="D47" s="4">
        <f ca="1"/>
        <v>43047</v>
      </c>
      <c r="E47" s="4">
        <f ca="1"/>
        <v>43048</v>
      </c>
      <c r="F47" s="4">
        <f ca="1"/>
        <v>43049</v>
      </c>
      <c r="G47" s="4">
        <f ca="1"/>
        <v>43050</v>
      </c>
      <c r="H47" s="5">
        <f ca="1"/>
        <v>43051</v>
      </c>
    </row>
    <row r="48" spans="1:8" ht="56.25" customHeight="1" x14ac:dyDescent="0.3">
      <c r="B48" s="10"/>
      <c r="C48" s="10"/>
      <c r="D48" s="10"/>
      <c r="E48" s="10"/>
      <c r="F48" s="10" t="s">
        <v>6</v>
      </c>
      <c r="G48" s="10"/>
      <c r="H48" s="11"/>
    </row>
    <row r="49" spans="1:8" ht="16.5" customHeight="1" x14ac:dyDescent="0.3">
      <c r="B49" s="4">
        <f t="array" aca="1" ref="B49:H49" ca="1">Days+15+DATE(Calendar4Year,Calendar4MonthOption,1)-WEEKDAY(DATE(Calendar4Year,Calendar4MonthOption,1),WeekdayOption)</f>
        <v>43052</v>
      </c>
      <c r="C49" s="4">
        <f ca="1"/>
        <v>43053</v>
      </c>
      <c r="D49" s="4">
        <f ca="1"/>
        <v>43054</v>
      </c>
      <c r="E49" s="4">
        <f ca="1"/>
        <v>43055</v>
      </c>
      <c r="F49" s="4">
        <f ca="1"/>
        <v>43056</v>
      </c>
      <c r="G49" s="4">
        <f ca="1"/>
        <v>43057</v>
      </c>
      <c r="H49" s="5">
        <f ca="1"/>
        <v>43058</v>
      </c>
    </row>
    <row r="50" spans="1:8" ht="56.25" customHeight="1" x14ac:dyDescent="0.3">
      <c r="B50" s="10"/>
      <c r="C50" s="10"/>
      <c r="D50" s="10"/>
      <c r="E50" s="10"/>
      <c r="F50" s="10"/>
      <c r="G50" s="10"/>
      <c r="H50" s="11"/>
    </row>
    <row r="51" spans="1:8" ht="16.5" customHeight="1" x14ac:dyDescent="0.3">
      <c r="B51" s="4">
        <f t="array" aca="1" ref="B51:H51" ca="1">Days+22+DATE(Calendar4Year,Calendar4MonthOption,1)-WEEKDAY(DATE(Calendar4Year,Calendar4MonthOption,1),WeekdayOption)</f>
        <v>43059</v>
      </c>
      <c r="C51" s="4">
        <f ca="1"/>
        <v>43060</v>
      </c>
      <c r="D51" s="4">
        <f ca="1"/>
        <v>43061</v>
      </c>
      <c r="E51" s="4">
        <f ca="1"/>
        <v>43062</v>
      </c>
      <c r="F51" s="4">
        <f ca="1"/>
        <v>43063</v>
      </c>
      <c r="G51" s="4">
        <f ca="1"/>
        <v>43064</v>
      </c>
      <c r="H51" s="5">
        <f ca="1"/>
        <v>43065</v>
      </c>
    </row>
    <row r="52" spans="1:8" ht="56.25" customHeight="1" x14ac:dyDescent="0.3">
      <c r="B52" s="10"/>
      <c r="C52" s="10"/>
      <c r="D52" s="10"/>
      <c r="E52" s="10"/>
      <c r="F52" s="10"/>
      <c r="G52" s="10"/>
      <c r="H52" s="11"/>
    </row>
    <row r="53" spans="1:8" ht="16.5" customHeight="1" x14ac:dyDescent="0.3">
      <c r="B53" s="4">
        <f t="array" aca="1" ref="B53:H53" ca="1">Days+29+DATE(Calendar4Year,Calendar4MonthOption,1)-WEEKDAY(DATE(Calendar4Year,Calendar4MonthOption,1),WeekdayOption)</f>
        <v>43066</v>
      </c>
      <c r="C53" s="4">
        <f ca="1"/>
        <v>43067</v>
      </c>
      <c r="D53" s="4">
        <f ca="1"/>
        <v>43068</v>
      </c>
      <c r="E53" s="4">
        <f ca="1"/>
        <v>43069</v>
      </c>
      <c r="F53" s="4">
        <f ca="1"/>
        <v>43070</v>
      </c>
      <c r="G53" s="4">
        <f ca="1"/>
        <v>43071</v>
      </c>
      <c r="H53" s="5">
        <f ca="1"/>
        <v>43072</v>
      </c>
    </row>
    <row r="54" spans="1:8" ht="57" customHeight="1" x14ac:dyDescent="0.3">
      <c r="B54" s="10"/>
      <c r="C54" s="10"/>
      <c r="D54" s="10"/>
      <c r="E54" s="10"/>
      <c r="F54" s="10"/>
      <c r="G54" s="10"/>
      <c r="H54" s="12"/>
    </row>
    <row r="55" spans="1:8" ht="16.5" customHeight="1" x14ac:dyDescent="0.3">
      <c r="B55" s="4">
        <f t="array" aca="1" ref="B55:C55" ca="1">Days+36+DATE(Calendar4Year,Calendar4MonthOption,1)-WEEKDAY(DATE(Calendar4Year,Calendar4MonthOption,1),WeekdayOption)</f>
        <v>43073</v>
      </c>
      <c r="C55" s="4">
        <f ca="1"/>
        <v>43074</v>
      </c>
      <c r="D55" s="13" t="s">
        <v>0</v>
      </c>
      <c r="E55" s="14"/>
      <c r="F55" s="14"/>
      <c r="G55" s="14"/>
      <c r="H55" s="14"/>
    </row>
    <row r="56" spans="1:8" ht="63.75" customHeight="1" x14ac:dyDescent="0.3">
      <c r="B56" s="10"/>
      <c r="C56" s="10"/>
      <c r="D56" s="16"/>
      <c r="E56" s="16"/>
      <c r="F56" s="16"/>
      <c r="G56" s="16"/>
      <c r="H56" s="16"/>
    </row>
    <row r="57" spans="1:8" ht="54" customHeight="1" x14ac:dyDescent="0.7">
      <c r="A57" s="2"/>
      <c r="B57" s="1">
        <f ca="1">YEAR(DATE(Calendar4Year,Calendar4MonthOption+1,1))</f>
        <v>2017</v>
      </c>
      <c r="C57" s="6" t="str">
        <f ca="1">TEXT(DATE(Calendar4Year,Calendar4MonthOption+1,1),"mmmm")</f>
        <v>December</v>
      </c>
      <c r="D57" s="9"/>
      <c r="E57" s="9"/>
      <c r="F57" s="9"/>
      <c r="G57" s="9"/>
      <c r="H57" s="2"/>
    </row>
    <row r="58" spans="1:8" ht="14.25" customHeight="1" x14ac:dyDescent="0.3">
      <c r="A58" s="3"/>
      <c r="B58" s="7" t="str">
        <f ca="1">UPPER(TEXT(B59,"dddd"))</f>
        <v>MONDAY</v>
      </c>
      <c r="C58" s="8" t="str">
        <f t="shared" ref="C58" ca="1" si="14">UPPER(TEXT(C59,"dddd"))</f>
        <v>TUESDAY</v>
      </c>
      <c r="D58" s="7" t="str">
        <f t="shared" ref="D58" ca="1" si="15">UPPER(TEXT(D59,"dddd"))</f>
        <v>WEDNESDAY</v>
      </c>
      <c r="E58" s="8" t="str">
        <f t="shared" ref="E58" ca="1" si="16">UPPER(TEXT(E59,"dddd"))</f>
        <v>THURSDAY</v>
      </c>
      <c r="F58" s="7" t="str">
        <f t="shared" ref="F58" ca="1" si="17">UPPER(TEXT(F59,"dddd"))</f>
        <v>FRIDAY</v>
      </c>
      <c r="G58" s="8" t="str">
        <f t="shared" ref="G58" ca="1" si="18">UPPER(TEXT(G59,"dddd"))</f>
        <v>SATURDAY</v>
      </c>
      <c r="H58" s="7" t="str">
        <f t="shared" ref="H58" ca="1" si="19">UPPER(TEXT(H59,"dddd"))</f>
        <v>SUNDAY</v>
      </c>
    </row>
    <row r="59" spans="1:8" ht="16.5" customHeight="1" x14ac:dyDescent="0.3">
      <c r="B59" s="4">
        <f t="array" aca="1" ref="B59:H59" ca="1">Days+1+DATE(Calendar5Year,Calendar5MonthOption,1)-WEEKDAY(DATE(Calendar5Year,Calendar5MonthOption,1),WeekdayOption)</f>
        <v>43066</v>
      </c>
      <c r="C59" s="4">
        <f ca="1"/>
        <v>43067</v>
      </c>
      <c r="D59" s="4">
        <f ca="1"/>
        <v>43068</v>
      </c>
      <c r="E59" s="4">
        <f ca="1"/>
        <v>43069</v>
      </c>
      <c r="F59" s="4">
        <f ca="1"/>
        <v>43070</v>
      </c>
      <c r="G59" s="4">
        <f ca="1"/>
        <v>43071</v>
      </c>
      <c r="H59" s="5">
        <f ca="1"/>
        <v>43072</v>
      </c>
    </row>
    <row r="60" spans="1:8" ht="56.25" customHeight="1" x14ac:dyDescent="0.3">
      <c r="B60" s="10"/>
      <c r="C60" s="10"/>
      <c r="D60" s="10"/>
      <c r="E60" s="10"/>
      <c r="F60" s="10"/>
      <c r="G60" s="10"/>
      <c r="H60" s="11"/>
    </row>
    <row r="61" spans="1:8" ht="16.5" customHeight="1" x14ac:dyDescent="0.3">
      <c r="B61" s="4">
        <f t="array" aca="1" ref="B61:H61" ca="1">Days+8+DATE(Calendar5Year,Calendar5MonthOption,1)-WEEKDAY(DATE(Calendar5Year,Calendar5MonthOption,1),WeekdayOption)</f>
        <v>43073</v>
      </c>
      <c r="C61" s="4">
        <f ca="1"/>
        <v>43074</v>
      </c>
      <c r="D61" s="4">
        <f ca="1"/>
        <v>43075</v>
      </c>
      <c r="E61" s="4">
        <f ca="1"/>
        <v>43076</v>
      </c>
      <c r="F61" s="4">
        <f ca="1"/>
        <v>43077</v>
      </c>
      <c r="G61" s="4">
        <f ca="1"/>
        <v>43078</v>
      </c>
      <c r="H61" s="5">
        <f ca="1"/>
        <v>43079</v>
      </c>
    </row>
    <row r="62" spans="1:8" ht="56.25" customHeight="1" x14ac:dyDescent="0.3">
      <c r="B62" s="10"/>
      <c r="C62" s="10"/>
      <c r="D62" s="10"/>
      <c r="E62" s="10"/>
      <c r="F62" s="10"/>
      <c r="G62" s="10"/>
      <c r="H62" s="11"/>
    </row>
    <row r="63" spans="1:8" ht="16.5" customHeight="1" x14ac:dyDescent="0.3">
      <c r="B63" s="4">
        <f t="array" aca="1" ref="B63:H63" ca="1">Days+15+DATE(Calendar5Year,Calendar5MonthOption,1)-WEEKDAY(DATE(Calendar5Year,Calendar5MonthOption,1),WeekdayOption)</f>
        <v>43080</v>
      </c>
      <c r="C63" s="4">
        <f ca="1"/>
        <v>43081</v>
      </c>
      <c r="D63" s="4">
        <f ca="1"/>
        <v>43082</v>
      </c>
      <c r="E63" s="4">
        <f ca="1"/>
        <v>43083</v>
      </c>
      <c r="F63" s="4">
        <f ca="1"/>
        <v>43084</v>
      </c>
      <c r="G63" s="4">
        <f ca="1"/>
        <v>43085</v>
      </c>
      <c r="H63" s="5">
        <f ca="1"/>
        <v>43086</v>
      </c>
    </row>
    <row r="64" spans="1:8" ht="56.25" customHeight="1" x14ac:dyDescent="0.3">
      <c r="B64" s="10"/>
      <c r="C64" s="10"/>
      <c r="D64" s="10"/>
      <c r="E64" s="10"/>
      <c r="F64" s="10"/>
      <c r="G64" s="10"/>
      <c r="H64" s="11"/>
    </row>
    <row r="65" spans="1:8" ht="16.5" customHeight="1" x14ac:dyDescent="0.3">
      <c r="B65" s="4">
        <f t="array" aca="1" ref="B65:H65" ca="1">Days+22+DATE(Calendar5Year,Calendar5MonthOption,1)-WEEKDAY(DATE(Calendar5Year,Calendar5MonthOption,1),WeekdayOption)</f>
        <v>43087</v>
      </c>
      <c r="C65" s="4">
        <f ca="1"/>
        <v>43088</v>
      </c>
      <c r="D65" s="4">
        <f ca="1"/>
        <v>43089</v>
      </c>
      <c r="E65" s="4">
        <f ca="1"/>
        <v>43090</v>
      </c>
      <c r="F65" s="4">
        <f ca="1"/>
        <v>43091</v>
      </c>
      <c r="G65" s="4">
        <f ca="1"/>
        <v>43092</v>
      </c>
      <c r="H65" s="5">
        <f ca="1"/>
        <v>43093</v>
      </c>
    </row>
    <row r="66" spans="1:8" ht="56.25" customHeight="1" x14ac:dyDescent="0.3">
      <c r="B66" s="10"/>
      <c r="C66" s="10"/>
      <c r="D66" s="10"/>
      <c r="E66" s="10"/>
      <c r="F66" s="10"/>
      <c r="G66" s="10"/>
      <c r="H66" s="11"/>
    </row>
    <row r="67" spans="1:8" ht="16.5" customHeight="1" x14ac:dyDescent="0.3">
      <c r="B67" s="4">
        <f t="array" aca="1" ref="B67:H67" ca="1">Days+29+DATE(Calendar5Year,Calendar5MonthOption,1)-WEEKDAY(DATE(Calendar5Year,Calendar5MonthOption,1),WeekdayOption)</f>
        <v>43094</v>
      </c>
      <c r="C67" s="4">
        <f ca="1"/>
        <v>43095</v>
      </c>
      <c r="D67" s="4">
        <f ca="1"/>
        <v>43096</v>
      </c>
      <c r="E67" s="4">
        <f ca="1"/>
        <v>43097</v>
      </c>
      <c r="F67" s="4">
        <f ca="1"/>
        <v>43098</v>
      </c>
      <c r="G67" s="4">
        <f ca="1"/>
        <v>43099</v>
      </c>
      <c r="H67" s="5">
        <f ca="1"/>
        <v>43100</v>
      </c>
    </row>
    <row r="68" spans="1:8" ht="57" customHeight="1" x14ac:dyDescent="0.3">
      <c r="B68" s="10"/>
      <c r="C68" s="10"/>
      <c r="D68" s="10"/>
      <c r="E68" s="10"/>
      <c r="F68" s="10"/>
      <c r="G68" s="10"/>
      <c r="H68" s="12"/>
    </row>
    <row r="69" spans="1:8" ht="16.5" customHeight="1" x14ac:dyDescent="0.3">
      <c r="B69" s="4">
        <f t="array" aca="1" ref="B69:C69" ca="1">Days+36+DATE(Calendar5Year,Calendar5MonthOption,1)-WEEKDAY(DATE(Calendar5Year,Calendar5MonthOption,1),WeekdayOption)</f>
        <v>43101</v>
      </c>
      <c r="C69" s="4">
        <f ca="1"/>
        <v>43102</v>
      </c>
      <c r="D69" s="13" t="s">
        <v>0</v>
      </c>
      <c r="E69" s="14"/>
      <c r="F69" s="14"/>
      <c r="G69" s="14"/>
      <c r="H69" s="14"/>
    </row>
    <row r="70" spans="1:8" ht="63.75" customHeight="1" x14ac:dyDescent="0.3">
      <c r="B70" s="10"/>
      <c r="C70" s="10"/>
      <c r="D70" s="16"/>
      <c r="E70" s="16"/>
      <c r="F70" s="16"/>
      <c r="G70" s="16"/>
      <c r="H70" s="16"/>
    </row>
    <row r="71" spans="1:8" ht="54" customHeight="1" x14ac:dyDescent="0.3">
      <c r="A71" s="2"/>
    </row>
    <row r="72" spans="1:8" ht="14.25" customHeight="1" x14ac:dyDescent="0.3">
      <c r="A72" s="3"/>
    </row>
    <row r="73" spans="1:8" ht="16.5" customHeight="1" x14ac:dyDescent="0.3"/>
    <row r="74" spans="1:8" ht="56.25" customHeight="1" x14ac:dyDescent="0.3"/>
    <row r="75" spans="1:8" ht="16.5" customHeight="1" x14ac:dyDescent="0.3"/>
    <row r="76" spans="1:8" ht="56.25" customHeight="1" x14ac:dyDescent="0.3"/>
    <row r="77" spans="1:8" ht="16.5" customHeight="1" x14ac:dyDescent="0.3"/>
    <row r="78" spans="1:8" ht="56.25" customHeight="1" x14ac:dyDescent="0.3"/>
    <row r="79" spans="1:8" ht="16.5" customHeight="1" x14ac:dyDescent="0.3"/>
    <row r="80" spans="1:8" ht="56.25" customHeight="1" x14ac:dyDescent="0.3"/>
    <row r="81" spans="1:1" ht="16.5" customHeight="1" x14ac:dyDescent="0.3"/>
    <row r="82" spans="1:1" ht="57" customHeight="1" x14ac:dyDescent="0.3"/>
    <row r="83" spans="1:1" ht="16.5" customHeight="1" x14ac:dyDescent="0.3"/>
    <row r="84" spans="1:1" ht="63.75" customHeight="1" x14ac:dyDescent="0.3"/>
    <row r="85" spans="1:1" ht="54" customHeight="1" x14ac:dyDescent="0.3">
      <c r="A85" s="2"/>
    </row>
    <row r="86" spans="1:1" ht="14.25" customHeight="1" x14ac:dyDescent="0.3">
      <c r="A86" s="3"/>
    </row>
    <row r="87" spans="1:1" ht="16.5" customHeight="1" x14ac:dyDescent="0.3"/>
    <row r="88" spans="1:1" ht="56.25" customHeight="1" x14ac:dyDescent="0.3"/>
    <row r="89" spans="1:1" ht="16.5" customHeight="1" x14ac:dyDescent="0.3"/>
    <row r="90" spans="1:1" ht="56.25" customHeight="1" x14ac:dyDescent="0.3"/>
    <row r="91" spans="1:1" ht="16.5" customHeight="1" x14ac:dyDescent="0.3"/>
    <row r="92" spans="1:1" ht="56.25" customHeight="1" x14ac:dyDescent="0.3"/>
    <row r="93" spans="1:1" ht="16.5" customHeight="1" x14ac:dyDescent="0.3"/>
    <row r="94" spans="1:1" ht="56.25" customHeight="1" x14ac:dyDescent="0.3"/>
    <row r="95" spans="1:1" ht="16.5" customHeight="1" x14ac:dyDescent="0.3"/>
    <row r="96" spans="1:1" ht="57" customHeight="1" x14ac:dyDescent="0.3"/>
    <row r="97" spans="1:1" ht="16.5" customHeight="1" x14ac:dyDescent="0.3"/>
    <row r="98" spans="1:1" ht="63.75" customHeight="1" x14ac:dyDescent="0.3"/>
    <row r="99" spans="1:1" ht="54" customHeight="1" x14ac:dyDescent="0.3">
      <c r="A99" s="2"/>
    </row>
    <row r="100" spans="1:1" ht="14.25" customHeight="1" x14ac:dyDescent="0.3">
      <c r="A100" s="3"/>
    </row>
    <row r="101" spans="1:1" ht="16.5" customHeight="1" x14ac:dyDescent="0.3"/>
    <row r="102" spans="1:1" ht="56.25" customHeight="1" x14ac:dyDescent="0.3"/>
    <row r="103" spans="1:1" ht="16.5" customHeight="1" x14ac:dyDescent="0.3"/>
    <row r="104" spans="1:1" ht="56.25" customHeight="1" x14ac:dyDescent="0.3"/>
    <row r="105" spans="1:1" ht="16.5" customHeight="1" x14ac:dyDescent="0.3"/>
    <row r="106" spans="1:1" ht="56.25" customHeight="1" x14ac:dyDescent="0.3"/>
    <row r="107" spans="1:1" ht="16.5" customHeight="1" x14ac:dyDescent="0.3"/>
    <row r="108" spans="1:1" ht="56.25" customHeight="1" x14ac:dyDescent="0.3"/>
    <row r="109" spans="1:1" ht="16.5" customHeight="1" x14ac:dyDescent="0.3"/>
    <row r="110" spans="1:1" ht="57" customHeight="1" x14ac:dyDescent="0.3"/>
    <row r="111" spans="1:1" ht="16.5" customHeight="1" x14ac:dyDescent="0.3"/>
    <row r="112" spans="1:1" ht="63.75" customHeight="1" x14ac:dyDescent="0.3"/>
    <row r="113" spans="1:1" ht="54" customHeight="1" x14ac:dyDescent="0.3">
      <c r="A113" s="2"/>
    </row>
    <row r="114" spans="1:1" ht="14.25" customHeight="1" x14ac:dyDescent="0.3">
      <c r="A114" s="3"/>
    </row>
    <row r="115" spans="1:1" ht="16.5" customHeight="1" x14ac:dyDescent="0.3"/>
    <row r="116" spans="1:1" ht="56.25" customHeight="1" x14ac:dyDescent="0.3"/>
    <row r="117" spans="1:1" ht="16.5" customHeight="1" x14ac:dyDescent="0.3"/>
    <row r="118" spans="1:1" ht="56.25" customHeight="1" x14ac:dyDescent="0.3"/>
    <row r="119" spans="1:1" ht="16.5" customHeight="1" x14ac:dyDescent="0.3"/>
    <row r="120" spans="1:1" ht="56.25" customHeight="1" x14ac:dyDescent="0.3"/>
    <row r="121" spans="1:1" ht="16.5" customHeight="1" x14ac:dyDescent="0.3"/>
    <row r="122" spans="1:1" ht="56.25" customHeight="1" x14ac:dyDescent="0.3"/>
    <row r="123" spans="1:1" ht="16.5" customHeight="1" x14ac:dyDescent="0.3"/>
    <row r="124" spans="1:1" ht="57" customHeight="1" x14ac:dyDescent="0.3"/>
    <row r="125" spans="1:1" ht="16.5" customHeight="1" x14ac:dyDescent="0.3"/>
    <row r="126" spans="1:1" ht="63.75" customHeight="1" x14ac:dyDescent="0.3"/>
    <row r="127" spans="1:1" ht="54" customHeight="1" x14ac:dyDescent="0.3">
      <c r="A127" s="2"/>
    </row>
    <row r="128" spans="1:1" ht="14.25" customHeight="1" x14ac:dyDescent="0.3">
      <c r="A128" s="3"/>
    </row>
    <row r="129" ht="16.5" customHeight="1" x14ac:dyDescent="0.3"/>
    <row r="130" ht="56.25" customHeight="1" x14ac:dyDescent="0.3"/>
    <row r="131" ht="16.5" customHeight="1" x14ac:dyDescent="0.3"/>
    <row r="132" ht="56.25" customHeight="1" x14ac:dyDescent="0.3"/>
    <row r="133" ht="16.5" customHeight="1" x14ac:dyDescent="0.3"/>
    <row r="134" ht="56.25" customHeight="1" x14ac:dyDescent="0.3"/>
    <row r="135" ht="16.5" customHeight="1" x14ac:dyDescent="0.3"/>
    <row r="136" ht="56.25" customHeight="1" x14ac:dyDescent="0.3"/>
    <row r="137" ht="16.5" customHeight="1" x14ac:dyDescent="0.3"/>
    <row r="138" ht="57" customHeight="1" x14ac:dyDescent="0.3"/>
    <row r="139" ht="16.5" customHeight="1" x14ac:dyDescent="0.3"/>
    <row r="140" ht="63.75" customHeight="1" x14ac:dyDescent="0.3"/>
    <row r="141" ht="54" customHeight="1" x14ac:dyDescent="0.3"/>
    <row r="142" ht="14.25" customHeight="1" x14ac:dyDescent="0.3"/>
    <row r="143" ht="16.5" customHeight="1" x14ac:dyDescent="0.3"/>
    <row r="144" ht="56.25" customHeight="1" x14ac:dyDescent="0.3"/>
    <row r="145" ht="16.5" customHeight="1" x14ac:dyDescent="0.3"/>
    <row r="146" ht="56.25" customHeight="1" x14ac:dyDescent="0.3"/>
    <row r="147" ht="16.5" customHeight="1" x14ac:dyDescent="0.3"/>
    <row r="148" ht="56.25" customHeight="1" x14ac:dyDescent="0.3"/>
    <row r="149" ht="16.5" customHeight="1" x14ac:dyDescent="0.3"/>
    <row r="150" ht="56.25" customHeight="1" x14ac:dyDescent="0.3"/>
    <row r="151" ht="16.5" customHeight="1" x14ac:dyDescent="0.3"/>
    <row r="152" ht="57" customHeight="1" x14ac:dyDescent="0.3"/>
    <row r="153" ht="16.5" customHeight="1" x14ac:dyDescent="0.3"/>
    <row r="154" ht="63.75" customHeight="1" x14ac:dyDescent="0.3"/>
    <row r="155" ht="54" customHeight="1" x14ac:dyDescent="0.3"/>
    <row r="156" ht="14.25" customHeight="1" x14ac:dyDescent="0.3"/>
    <row r="157" ht="16.5" customHeight="1" x14ac:dyDescent="0.3"/>
    <row r="158" ht="56.25" customHeight="1" x14ac:dyDescent="0.3"/>
    <row r="159" ht="16.5" customHeight="1" x14ac:dyDescent="0.3"/>
    <row r="160" ht="56.25" customHeight="1" x14ac:dyDescent="0.3"/>
    <row r="161" ht="16.5" customHeight="1" x14ac:dyDescent="0.3"/>
    <row r="162" ht="56.25" customHeight="1" x14ac:dyDescent="0.3"/>
    <row r="163" ht="16.5" customHeight="1" x14ac:dyDescent="0.3"/>
    <row r="164" ht="56.25" customHeight="1" x14ac:dyDescent="0.3"/>
    <row r="165" ht="16.5" customHeight="1" x14ac:dyDescent="0.3"/>
    <row r="166" ht="57" customHeight="1" x14ac:dyDescent="0.3"/>
    <row r="167" ht="16.5" customHeight="1" x14ac:dyDescent="0.3"/>
    <row r="168" ht="63.75" customHeight="1" x14ac:dyDescent="0.3"/>
  </sheetData>
  <mergeCells count="10"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</mergeCells>
  <phoneticPr fontId="3" type="noConversion"/>
  <conditionalFormatting sqref="B3:H3 B5:H5 B7:H7 B9:H9 B11:H11 B13:C13">
    <cfRule type="expression" dxfId="4" priority="38">
      <formula>MONTH(B3)&lt;&gt;Calendar1MonthOption</formula>
    </cfRule>
  </conditionalFormatting>
  <conditionalFormatting sqref="B17:H17 B19:H19 B21:H21 B23:H23 B25:H25 B27:C27">
    <cfRule type="expression" dxfId="3" priority="27">
      <formula>MONTH(B17)&lt;&gt;Calendar2MonthOption</formula>
    </cfRule>
  </conditionalFormatting>
  <conditionalFormatting sqref="B31:H31 B33:H33 B35:H35 B37:H37 B39:H39 B41:C41">
    <cfRule type="expression" dxfId="2" priority="25">
      <formula>MONTH(B31)&lt;&gt;Calendar3MonthOption</formula>
    </cfRule>
  </conditionalFormatting>
  <conditionalFormatting sqref="B45:H45 B47:H47 B49:H49 B51:H51 B53:H53 B55:C55">
    <cfRule type="expression" dxfId="1" priority="23">
      <formula>MONTH(B45)&lt;&gt;Calendar4MonthOption</formula>
    </cfRule>
  </conditionalFormatting>
  <conditionalFormatting sqref="B59:H59 B61:H61 B63:H63 B65:H65 B67:H67 B69:C69">
    <cfRule type="expression" dxfId="0" priority="21">
      <formula>MONTH(B59)&lt;&gt;Calendar5MonthOption</formula>
    </cfRule>
  </conditionalFormatting>
  <dataValidations xWindow="37" yWindow="297" count="11">
    <dataValidation type="list" allowBlank="1" showInputMessage="1" showErrorMessage="1" error="Only days from the dropdown list can be used for the weekday headings. To select a different weekday, select CANCEL, then ALT+DOWN ARROW to pick from the dropdown list" prompt="Select the starting day of the week from the dropdown list. Press ALT+DOWN ARROW to open the dropdown list then press ENTER to select a day. The calendar will update automatically" sqref="B2">
      <formula1>"SUNDAY,MONDAY,TUESDAY,WEDNESDAY,THURSDAY,FRIDAY,SATURDAY"</formula1>
    </dataValidation>
    <dataValidation type="list" allowBlank="1" showInputMessage="1" showErrorMessage="1" error="Select a month from the entries in the list. Select CANCEL, then ALT+DOWN ARROW to pick from the dropdown list" prompt="Select the calendar's start month from the dropdown list. Press ALT+DOWN ARROW to open the dropdown list then press ENTER to choose one of the items" sqref="C1">
      <formula1>"January,February,March,April,May,June,July,August,September,October,November,December"</formula1>
    </dataValidation>
    <dataValidation allowBlank="1" showInputMessage="1" prompt="This workbook is a 12 month calendar. Type the starting year in cell B1 then select the starting month in cell C1. The calendar will update automatically for subsequent months" sqref="A1"/>
    <dataValidation allowBlank="1" showInputMessage="1" showErrorMessage="1" prompt="Enter the year for this calendar" sqref="B1"/>
    <dataValidation allowBlank="1" showInputMessage="1" prompt="Automatically determined weekday. To change weekdays, select a new starting day of the week in B2" sqref="C2:H2 B16"/>
    <dataValidation allowBlank="1" showInputMessage="1" prompt="Date" sqref="B3"/>
    <dataValidation allowBlank="1" showInputMessage="1" prompt="Enter monthly notes here" sqref="D14"/>
    <dataValidation allowBlank="1" showInputMessage="1" prompt="Monthly notes heading" sqref="D13"/>
    <dataValidation allowBlank="1" showInputMessage="1" prompt="Enter daily notes here" sqref="B4"/>
    <dataValidation allowBlank="1" showInputMessage="1" prompt="Calendar year automatically determined by the year input in B1" sqref="B15"/>
    <dataValidation allowBlank="1" showInputMessage="1" prompt="Calendar month offset by the month selected in C1" sqref="C15"/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rowBreaks count="4" manualBreakCount="4">
    <brk id="14" min="1" max="8" man="1"/>
    <brk id="28" min="1" max="8" man="1"/>
    <brk id="42" min="1" max="8" man="1"/>
    <brk id="56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Calendar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Calendar!Print_Area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Windows User</dc:creator>
  <cp:lastModifiedBy>Windows User</cp:lastModifiedBy>
  <dcterms:created xsi:type="dcterms:W3CDTF">2016-07-26T15:53:57Z</dcterms:created>
  <dcterms:modified xsi:type="dcterms:W3CDTF">2017-08-15T08:18:07Z</dcterms:modified>
</cp:coreProperties>
</file>