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endrik/OneDrive - Aalborg Universitet/research projects/ArtPlayer/Colab experiment/data/analysis/"/>
    </mc:Choice>
  </mc:AlternateContent>
  <bookViews>
    <workbookView xWindow="0" yWindow="460" windowWidth="25600" windowHeight="15540" tabRatio="500" activeTab="1"/>
  </bookViews>
  <sheets>
    <sheet name="Sheet1" sheetId="2" r:id="rId1"/>
    <sheet name="fdf" sheetId="1" r:id="rId2"/>
  </sheets>
  <definedNames>
    <definedName name="_xlnm._FilterDatabase" localSheetId="1" hidden="1">fdf!$A$1:$S$36</definedName>
  </definedNames>
  <calcPr calcId="0" concurrentCalc="0"/>
  <pivotCaches>
    <pivotCache cacheId="36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4" i="1" l="1"/>
  <c r="P34" i="1"/>
  <c r="O34" i="1"/>
  <c r="N34" i="1"/>
  <c r="M34" i="1"/>
  <c r="L34" i="1"/>
  <c r="K34" i="1"/>
  <c r="Q29" i="1"/>
  <c r="P29" i="1"/>
  <c r="O29" i="1"/>
  <c r="N29" i="1"/>
  <c r="M29" i="1"/>
  <c r="L29" i="1"/>
  <c r="K29" i="1"/>
  <c r="Q24" i="1"/>
  <c r="P24" i="1"/>
  <c r="O24" i="1"/>
  <c r="N24" i="1"/>
  <c r="M24" i="1"/>
  <c r="L24" i="1"/>
  <c r="K24" i="1"/>
  <c r="Q19" i="1"/>
  <c r="P19" i="1"/>
  <c r="O19" i="1"/>
  <c r="N19" i="1"/>
  <c r="M19" i="1"/>
  <c r="L19" i="1"/>
  <c r="K19" i="1"/>
  <c r="Q14" i="1"/>
  <c r="P14" i="1"/>
  <c r="O14" i="1"/>
  <c r="N14" i="1"/>
  <c r="M14" i="1"/>
  <c r="L14" i="1"/>
  <c r="K14" i="1"/>
  <c r="Q9" i="1"/>
  <c r="P9" i="1"/>
  <c r="O9" i="1"/>
  <c r="N9" i="1"/>
  <c r="M9" i="1"/>
  <c r="L9" i="1"/>
  <c r="K9" i="1"/>
  <c r="L4" i="1"/>
  <c r="M4" i="1"/>
  <c r="N4" i="1"/>
  <c r="O4" i="1"/>
  <c r="P4" i="1"/>
  <c r="Q4" i="1"/>
  <c r="K4" i="1"/>
  <c r="O26" i="1"/>
  <c r="M1" i="1"/>
  <c r="N1" i="1"/>
  <c r="O1" i="1"/>
  <c r="P1" i="1"/>
  <c r="Q1" i="1"/>
  <c r="L1" i="1"/>
  <c r="L6" i="1"/>
  <c r="M6" i="1"/>
  <c r="N6" i="1"/>
  <c r="O6" i="1"/>
  <c r="P6" i="1"/>
  <c r="Q6" i="1"/>
  <c r="L11" i="1"/>
  <c r="M11" i="1"/>
  <c r="N11" i="1"/>
  <c r="O11" i="1"/>
  <c r="P11" i="1"/>
  <c r="Q11" i="1"/>
  <c r="L16" i="1"/>
  <c r="M16" i="1"/>
  <c r="N16" i="1"/>
  <c r="O16" i="1"/>
  <c r="P16" i="1"/>
  <c r="Q16" i="1"/>
  <c r="L21" i="1"/>
  <c r="M21" i="1"/>
  <c r="N21" i="1"/>
  <c r="O21" i="1"/>
  <c r="P21" i="1"/>
  <c r="Q21" i="1"/>
  <c r="L26" i="1"/>
  <c r="M26" i="1"/>
  <c r="N26" i="1"/>
  <c r="P26" i="1"/>
  <c r="Q26" i="1"/>
  <c r="L31" i="1"/>
  <c r="M31" i="1"/>
  <c r="N31" i="1"/>
  <c r="O31" i="1"/>
  <c r="P31" i="1"/>
  <c r="Q31" i="1"/>
  <c r="L36" i="1"/>
  <c r="M36" i="1"/>
  <c r="N36" i="1"/>
  <c r="O36" i="1"/>
  <c r="P36" i="1"/>
  <c r="Q36" i="1"/>
  <c r="K11" i="1"/>
  <c r="K16" i="1"/>
  <c r="K21" i="1"/>
  <c r="K26" i="1"/>
  <c r="K31" i="1"/>
  <c r="K36" i="1"/>
  <c r="K6" i="1"/>
</calcChain>
</file>

<file path=xl/sharedStrings.xml><?xml version="1.0" encoding="utf-8"?>
<sst xmlns="http://schemas.openxmlformats.org/spreadsheetml/2006/main" count="98" uniqueCount="22">
  <si>
    <t>PID</t>
  </si>
  <si>
    <t>episode</t>
  </si>
  <si>
    <t>Avg.HR</t>
  </si>
  <si>
    <t>HF</t>
  </si>
  <si>
    <t>LF</t>
  </si>
  <si>
    <t>LFHF</t>
  </si>
  <si>
    <t>pNN50</t>
  </si>
  <si>
    <t>rMSSD</t>
  </si>
  <si>
    <t>SDNN</t>
  </si>
  <si>
    <t>ArtPlayer</t>
  </si>
  <si>
    <t>baseline</t>
  </si>
  <si>
    <t>Debrief</t>
  </si>
  <si>
    <t>syringe</t>
  </si>
  <si>
    <t>ThreatRemoval</t>
  </si>
  <si>
    <t>NA</t>
  </si>
  <si>
    <t>order</t>
  </si>
  <si>
    <t>Row Labels</t>
  </si>
  <si>
    <t>Grand Total</t>
  </si>
  <si>
    <t>Average of HF</t>
  </si>
  <si>
    <t>Average of rMSSD</t>
  </si>
  <si>
    <t>Average of SDNN</t>
  </si>
  <si>
    <t>SDNNdeb-BL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</si>
</sst>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5999938962981048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NumberFormat="1" applyFont="1" applyBorder="1"/>
    <xf numFmtId="0" fontId="1" fillId="2" borderId="3" xfId="0" applyFont="1" applyFill="1" applyBorder="1"/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45.31390168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Sheet1!$A$35:$A$39</c:f>
              <c:numCache>
                <c:formatCode>General</c:formatCode>
                <c:ptCount val="5"/>
              </c:numCache>
            </c:numRef>
          </c:cat>
          <c:val>
            <c:numRef>
              <c:f>Sheet1!$C$35:$C$39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70.57936733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Sheet1!$A$35:$A$39</c:f>
              <c:numCache>
                <c:formatCode>General</c:formatCode>
                <c:ptCount val="5"/>
              </c:numCache>
            </c:numRef>
          </c:cat>
          <c:val>
            <c:numRef>
              <c:f>Sheet1!$D$35:$D$39</c:f>
              <c:numCache>
                <c:formatCode>General</c:formatCode>
                <c:ptCount val="5"/>
                <c:pt idx="0">
                  <c:v>234.4030214646385</c:v>
                </c:pt>
                <c:pt idx="1">
                  <c:v>140.3606366566488</c:v>
                </c:pt>
                <c:pt idx="2">
                  <c:v>0.0</c:v>
                </c:pt>
                <c:pt idx="3">
                  <c:v>212.1360710188771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Sheet1!$A$35:$A$39</c:f>
              <c:numCache>
                <c:formatCode>General</c:formatCode>
                <c:ptCount val="5"/>
              </c:numCache>
            </c:numRef>
          </c:cat>
          <c:val>
            <c:numRef>
              <c:f>Sheet1!$E$35:$E$39</c:f>
              <c:numCache>
                <c:formatCode>General</c:formatCode>
                <c:ptCount val="5"/>
                <c:pt idx="0">
                  <c:v>29.61257602159147</c:v>
                </c:pt>
                <c:pt idx="1">
                  <c:v>27.10622707259543</c:v>
                </c:pt>
                <c:pt idx="2">
                  <c:v>31.89674815709261</c:v>
                </c:pt>
                <c:pt idx="3">
                  <c:v>34.234191151054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722240"/>
        <c:axId val="-61156320"/>
      </c:lineChart>
      <c:catAx>
        <c:axId val="-767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156320"/>
        <c:crosses val="autoZero"/>
        <c:auto val="1"/>
        <c:lblAlgn val="ctr"/>
        <c:lblOffset val="100"/>
        <c:noMultiLvlLbl val="0"/>
      </c:catAx>
      <c:valAx>
        <c:axId val="-611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Average of 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Sheet1!$C$34:$C$38</c:f>
              <c:strCache>
                <c:ptCount val="5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  <c:pt idx="3">
                  <c:v>ThreatRemoval</c:v>
                </c:pt>
                <c:pt idx="4">
                  <c:v>Debrief</c:v>
                </c:pt>
              </c:strCache>
            </c:strRef>
          </c:cat>
          <c:val>
            <c:numRef>
              <c:f>Sheet1!$D$34:$D$38</c:f>
              <c:numCache>
                <c:formatCode>General</c:formatCode>
                <c:ptCount val="5"/>
                <c:pt idx="0">
                  <c:v>156.7283958838694</c:v>
                </c:pt>
                <c:pt idx="1">
                  <c:v>234.4030214646385</c:v>
                </c:pt>
                <c:pt idx="2">
                  <c:v>140.3606366566488</c:v>
                </c:pt>
                <c:pt idx="3">
                  <c:v>0.0</c:v>
                </c:pt>
                <c:pt idx="4">
                  <c:v>212.1360710188771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Average of rMSSD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Sheet1!$C$34:$C$38</c:f>
              <c:strCache>
                <c:ptCount val="5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  <c:pt idx="3">
                  <c:v>ThreatRemoval</c:v>
                </c:pt>
                <c:pt idx="4">
                  <c:v>Debrief</c:v>
                </c:pt>
              </c:strCache>
            </c:strRef>
          </c:cat>
          <c:val>
            <c:numRef>
              <c:f>Sheet1!$E$34:$E$38</c:f>
              <c:numCache>
                <c:formatCode>General</c:formatCode>
                <c:ptCount val="5"/>
                <c:pt idx="0">
                  <c:v>45.31390168304805</c:v>
                </c:pt>
                <c:pt idx="1">
                  <c:v>29.61257602159147</c:v>
                </c:pt>
                <c:pt idx="2">
                  <c:v>27.10622707259543</c:v>
                </c:pt>
                <c:pt idx="3">
                  <c:v>31.89674815709261</c:v>
                </c:pt>
                <c:pt idx="4">
                  <c:v>34.234191151054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Sheet1!$F$33</c:f>
              <c:strCache>
                <c:ptCount val="1"/>
                <c:pt idx="0">
                  <c:v>Average of SDNN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Sheet1!$C$34:$C$38</c:f>
              <c:strCache>
                <c:ptCount val="5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  <c:pt idx="3">
                  <c:v>ThreatRemoval</c:v>
                </c:pt>
                <c:pt idx="4">
                  <c:v>Debrief</c:v>
                </c:pt>
              </c:strCache>
            </c:strRef>
          </c:cat>
          <c:val>
            <c:numRef>
              <c:f>Sheet1!$F$34:$F$38</c:f>
              <c:numCache>
                <c:formatCode>General</c:formatCode>
                <c:ptCount val="5"/>
                <c:pt idx="0">
                  <c:v>70.57936732671681</c:v>
                </c:pt>
                <c:pt idx="1">
                  <c:v>57.58435103134256</c:v>
                </c:pt>
                <c:pt idx="2">
                  <c:v>49.54526146403018</c:v>
                </c:pt>
                <c:pt idx="3">
                  <c:v>38.45934777249253</c:v>
                </c:pt>
                <c:pt idx="4">
                  <c:v>67.95482164458408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3472"/>
        <c:axId val="-449806784"/>
      </c:lineChart>
      <c:catAx>
        <c:axId val="103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9806784"/>
        <c:crosses val="autoZero"/>
        <c:auto val="1"/>
        <c:lblAlgn val="ctr"/>
        <c:lblOffset val="100"/>
        <c:noMultiLvlLbl val="0"/>
      </c:catAx>
      <c:valAx>
        <c:axId val="-4498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17</xdr:row>
      <xdr:rowOff>139700</xdr:rowOff>
    </xdr:from>
    <xdr:to>
      <xdr:col>8</xdr:col>
      <xdr:colOff>393700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787400</xdr:colOff>
      <xdr:row>5</xdr:row>
      <xdr:rowOff>127000</xdr:rowOff>
    </xdr:from>
    <xdr:to>
      <xdr:col>12</xdr:col>
      <xdr:colOff>406400</xdr:colOff>
      <xdr:row>19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557.432177546296" createdVersion="4" refreshedVersion="4" minRefreshableVersion="3" recordCount="35">
  <cacheSource type="worksheet">
    <worksheetSource ref="A1:J36" sheet="fdf"/>
  </cacheSource>
  <cacheFields count="10">
    <cacheField name="PID" numFmtId="0">
      <sharedItems containsSemiMixedTypes="0" containsString="0" containsNumber="1" containsInteger="1" minValue="1" maxValue="7"/>
    </cacheField>
    <cacheField name="order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episode" numFmtId="0">
      <sharedItems count="5">
        <s v="baseline"/>
        <s v="syringe"/>
        <s v="ArtPlayer"/>
        <s v="ThreatRemoval"/>
        <s v="Debrief"/>
      </sharedItems>
    </cacheField>
    <cacheField name="Avg.HR" numFmtId="0">
      <sharedItems containsSemiMixedTypes="0" containsString="0" containsNumber="1" minValue="54.462177812973799" maxValue="105.108848137496"/>
    </cacheField>
    <cacheField name="HF" numFmtId="0">
      <sharedItems containsMixedTypes="1" containsNumber="1" minValue="2.5376901251866202" maxValue="462.81788719416801"/>
    </cacheField>
    <cacheField name="LF" numFmtId="0">
      <sharedItems containsMixedTypes="1" containsNumber="1" minValue="11.2697654327677" maxValue="1619.2665211661899"/>
    </cacheField>
    <cacheField name="LFHF" numFmtId="0">
      <sharedItems containsMixedTypes="1" containsNumber="1" minValue="0.71736270882597397" maxValue="12.3121766573201"/>
    </cacheField>
    <cacheField name="pNN50" numFmtId="0">
      <sharedItems containsSemiMixedTypes="0" containsString="0" containsNumber="1" minValue="0" maxValue="37.5"/>
    </cacheField>
    <cacheField name="rMSSD" numFmtId="0">
      <sharedItems containsSemiMixedTypes="0" containsString="0" containsNumber="1" minValue="4.9151380539694296" maxValue="128.62764308077899"/>
    </cacheField>
    <cacheField name="SDNN" numFmtId="0">
      <sharedItems containsSemiMixedTypes="0" containsString="0" containsNumber="1" minValue="10.7725604665838" maxValue="132.62014762781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1"/>
    <x v="0"/>
    <x v="0"/>
    <n v="61.436133899159401"/>
    <n v="155.46046705671401"/>
    <n v="659.766921881499"/>
    <n v="4.2784320797783399"/>
    <n v="16.2790697674419"/>
    <n v="38.741060484217897"/>
    <n v="74.485584104904206"/>
  </r>
  <r>
    <n v="1"/>
    <x v="1"/>
    <x v="1"/>
    <n v="55.905118359695201"/>
    <n v="123.680870655912"/>
    <n v="753.30458649998604"/>
    <n v="6.2047439392577504"/>
    <n v="28.828828828828801"/>
    <n v="46.188996778709203"/>
    <n v="74.877621628365802"/>
  </r>
  <r>
    <n v="1"/>
    <x v="2"/>
    <x v="2"/>
    <n v="55.266794816113503"/>
    <n v="119.337639020669"/>
    <n v="204.66158724962901"/>
    <n v="1.97565410190588"/>
    <n v="12.709030100334401"/>
    <n v="35.089898879089297"/>
    <n v="70.9183115286"/>
  </r>
  <r>
    <n v="1"/>
    <x v="3"/>
    <x v="3"/>
    <n v="54.462177812973799"/>
    <s v="NA"/>
    <s v="NA"/>
    <s v="NA"/>
    <n v="37.5"/>
    <n v="50.141051045917202"/>
    <n v="46.875129629419597"/>
  </r>
  <r>
    <n v="1"/>
    <x v="4"/>
    <x v="4"/>
    <n v="59.6111367464935"/>
    <n v="106.17295465917999"/>
    <n v="398.74245939044903"/>
    <n v="4.5431591079977398"/>
    <n v="14.8780487804878"/>
    <n v="34.635981572816704"/>
    <n v="80.888395718210504"/>
  </r>
  <r>
    <n v="2"/>
    <x v="0"/>
    <x v="0"/>
    <n v="72.292942089842796"/>
    <n v="211.070790811027"/>
    <n v="1523.37096303971"/>
    <n v="6.6129537020188698"/>
    <n v="17.0483460559796"/>
    <n v="41.568515439296803"/>
    <n v="66.1083108232028"/>
  </r>
  <r>
    <n v="2"/>
    <x v="1"/>
    <x v="1"/>
    <n v="72.024760375505707"/>
    <n v="161.34541595452399"/>
    <n v="406.107105658671"/>
    <n v="2.5740560454113099"/>
    <n v="9.7222222222222197"/>
    <n v="30.1897931611209"/>
    <n v="49.265529865720701"/>
  </r>
  <r>
    <n v="2"/>
    <x v="2"/>
    <x v="2"/>
    <n v="65.172470897690005"/>
    <n v="89.673581982609093"/>
    <n v="238.62484660098801"/>
    <n v="2.5275683642350102"/>
    <n v="6.83760683760684"/>
    <n v="28.280267047423202"/>
    <n v="42.081328865053401"/>
  </r>
  <r>
    <n v="2"/>
    <x v="3"/>
    <x v="3"/>
    <n v="65.374262607199299"/>
    <s v="NA"/>
    <s v="NA"/>
    <s v="NA"/>
    <n v="10"/>
    <n v="25.0738908029114"/>
    <n v="17.3310021742023"/>
  </r>
  <r>
    <n v="2"/>
    <x v="4"/>
    <x v="4"/>
    <n v="69.329111578128604"/>
    <n v="108.014457223045"/>
    <n v="310.26973586722102"/>
    <n v="3.0526436270962201"/>
    <n v="6.0941828254847596"/>
    <n v="26.181658167063802"/>
    <n v="47.436494734921197"/>
  </r>
  <r>
    <n v="3"/>
    <x v="0"/>
    <x v="0"/>
    <n v="105.108848137496"/>
    <n v="104.466803113032"/>
    <n v="368.95227959439802"/>
    <n v="3.8902289717988698"/>
    <n v="1.53061224489796"/>
    <n v="17.836273519466001"/>
    <n v="46.257951126237799"/>
  </r>
  <r>
    <n v="3"/>
    <x v="1"/>
    <x v="1"/>
    <n v="97.624932430621996"/>
    <s v="NA"/>
    <s v="NA"/>
    <s v="NA"/>
    <n v="2.0618556701030899"/>
    <n v="22.066674972224199"/>
    <n v="47.4139125988548"/>
  </r>
  <r>
    <n v="3"/>
    <x v="2"/>
    <x v="2"/>
    <n v="92.2439828351865"/>
    <n v="115.914583061976"/>
    <n v="192.06942031115699"/>
    <n v="1.5258990965222201"/>
    <n v="2.5050100200400802"/>
    <n v="21.406973560831599"/>
    <n v="39.5467713914584"/>
  </r>
  <r>
    <n v="3"/>
    <x v="3"/>
    <x v="3"/>
    <n v="85.892072196330105"/>
    <s v="NA"/>
    <s v="NA"/>
    <s v="NA"/>
    <n v="0"/>
    <n v="22.234761419492099"/>
    <n v="24.4347077955412"/>
  </r>
  <r>
    <n v="3"/>
    <x v="4"/>
    <x v="4"/>
    <n v="79.560882188036004"/>
    <n v="462.81788719416801"/>
    <n v="1142.93992720338"/>
    <n v="3.47650729709544"/>
    <n v="23.010380622837399"/>
    <n v="49.452364272909001"/>
    <n v="87.107017037580306"/>
  </r>
  <r>
    <n v="4"/>
    <x v="0"/>
    <x v="0"/>
    <n v="77.865319780172399"/>
    <n v="138.53047900247699"/>
    <n v="1019.29166679435"/>
    <n v="7.5583224104267996"/>
    <n v="9.5794392523364493"/>
    <n v="32.464466556298703"/>
    <n v="70.772753048922397"/>
  </r>
  <r>
    <n v="4"/>
    <x v="1"/>
    <x v="1"/>
    <n v="79.185570308174505"/>
    <n v="372.66716333651499"/>
    <n v="1338.74671520488"/>
    <n v="3.5923388130550298"/>
    <n v="18.939393939393899"/>
    <n v="42.959371221629297"/>
    <n v="98.608414972068601"/>
  </r>
  <r>
    <n v="4"/>
    <x v="2"/>
    <x v="2"/>
    <n v="73.887553833823304"/>
    <n v="105.592152797236"/>
    <n v="493.14301116126597"/>
    <n v="5.5308819295398104"/>
    <n v="10.5131414267835"/>
    <n v="30.697339596827099"/>
    <n v="52.928840920512897"/>
  </r>
  <r>
    <n v="4"/>
    <x v="3"/>
    <x v="3"/>
    <n v="80.021316435210693"/>
    <s v="NA"/>
    <s v="NA"/>
    <s v="NA"/>
    <n v="23.076923076923102"/>
    <n v="44.673172124844797"/>
    <n v="56.836955939270702"/>
  </r>
  <r>
    <n v="4"/>
    <x v="4"/>
    <x v="4"/>
    <n v="74.219293246850398"/>
    <n v="129.248099352205"/>
    <n v="1335.6546708522601"/>
    <n v="12.3121766573201"/>
    <n v="16.258741258741299"/>
    <n v="39.768143592012599"/>
    <n v="87.803466399946998"/>
  </r>
  <r>
    <n v="5"/>
    <x v="0"/>
    <x v="0"/>
    <n v="101.325220177573"/>
    <n v="10.8558819729375"/>
    <n v="80.399262700595401"/>
    <n v="7.0720883773664003"/>
    <n v="0"/>
    <n v="7.4559032720021099"/>
    <n v="23.052008763255099"/>
  </r>
  <r>
    <n v="5"/>
    <x v="1"/>
    <x v="1"/>
    <n v="101.061005151381"/>
    <s v="NA"/>
    <s v="NA"/>
    <s v="NA"/>
    <n v="0"/>
    <n v="5.2165601693044996"/>
    <n v="10.7725604665838"/>
  </r>
  <r>
    <n v="5"/>
    <x v="2"/>
    <x v="2"/>
    <n v="99.032135883605804"/>
    <n v="2.5376901251866202"/>
    <n v="11.2697654327677"/>
    <n v="5.6324363724558202"/>
    <n v="0"/>
    <n v="4.9151380539694296"/>
    <n v="13.517652417317599"/>
  </r>
  <r>
    <n v="5"/>
    <x v="3"/>
    <x v="3"/>
    <n v="97.369123944328507"/>
    <s v="NA"/>
    <s v="NA"/>
    <s v="NA"/>
    <n v="0"/>
    <n v="6.4601341575569"/>
    <n v="12.584216304578201"/>
  </r>
  <r>
    <n v="5"/>
    <x v="4"/>
    <x v="4"/>
    <n v="97.999685170081307"/>
    <s v="NA"/>
    <s v="NA"/>
    <s v="NA"/>
    <n v="0"/>
    <n v="7.18107210730519"/>
    <n v="12.627484081282301"/>
  </r>
  <r>
    <n v="6"/>
    <x v="0"/>
    <x v="0"/>
    <n v="64.317566554164102"/>
    <n v="217.73083323233001"/>
    <n v="1619.2665211661899"/>
    <n v="7.4724160379017901"/>
    <n v="26.861702127659601"/>
    <n v="50.503449429275797"/>
    <n v="80.758815792675307"/>
  </r>
  <r>
    <n v="6"/>
    <x v="1"/>
    <x v="1"/>
    <n v="74.887877798508001"/>
    <s v="NA"/>
    <s v="NA"/>
    <s v="NA"/>
    <n v="9.6153846153846096"/>
    <n v="31.5091561784409"/>
    <n v="75.490793412906697"/>
  </r>
  <r>
    <n v="6"/>
    <x v="2"/>
    <x v="2"/>
    <n v="65.137232663652298"/>
    <n v="189.92202278740299"/>
    <n v="1008.40121587661"/>
    <n v="5.8491166635596699"/>
    <n v="20.170454545454501"/>
    <n v="41.317489555655101"/>
    <n v="84.017922583699402"/>
  </r>
  <r>
    <n v="6"/>
    <x v="3"/>
    <x v="3"/>
    <n v="61.577282552404697"/>
    <s v="NA"/>
    <s v="NA"/>
    <s v="NA"/>
    <n v="33.3333333333333"/>
    <n v="51.252100227947501"/>
    <n v="62.230396288479703"/>
  </r>
  <r>
    <n v="6"/>
    <x v="4"/>
    <x v="4"/>
    <n v="66.932667948467895"/>
    <n v="155.44316239781099"/>
    <n v="1467.61986258668"/>
    <n v="10.1453669123648"/>
    <n v="18.478260869565201"/>
    <n v="40.438179692117401"/>
    <n v="83.514568575159302"/>
  </r>
  <r>
    <n v="7"/>
    <x v="0"/>
    <x v="0"/>
    <n v="81.566769254059807"/>
    <n v="258.98351599856801"/>
    <n v="763.66870354450805"/>
    <n v="3.2713626641545899"/>
    <n v="12.298387096774199"/>
    <n v="128.62764308077899"/>
    <n v="132.62014762781999"/>
  </r>
  <r>
    <n v="7"/>
    <x v="1"/>
    <x v="1"/>
    <n v="78.551507830793199"/>
    <n v="279.91863591160302"/>
    <n v="247.612054988426"/>
    <n v="0.88596415663636796"/>
    <n v="6.2068965517241397"/>
    <n v="29.1574796697113"/>
    <n v="46.661624274897498"/>
  </r>
  <r>
    <n v="7"/>
    <x v="2"/>
    <x v="2"/>
    <n v="81.219943202810299"/>
    <n v="359.54678682146198"/>
    <n v="257.27807401636301"/>
    <n v="0.71736270882597397"/>
    <n v="5.8020477815699696"/>
    <n v="28.036482814372299"/>
    <n v="43.806002541569498"/>
  </r>
  <r>
    <n v="7"/>
    <x v="3"/>
    <x v="3"/>
    <n v="92.170592128417894"/>
    <s v="NA"/>
    <s v="NA"/>
    <s v="NA"/>
    <n v="0"/>
    <n v="23.4421273209784"/>
    <n v="48.923026275955998"/>
  </r>
  <r>
    <n v="7"/>
    <x v="4"/>
    <x v="4"/>
    <n v="80.374569431489903"/>
    <n v="311.11986528685401"/>
    <n v="1580.61863436517"/>
    <n v="5.9918989034305596"/>
    <n v="18.75"/>
    <n v="41.9819386531533"/>
    <n v="76.306324964987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4" firstHeaderRow="0" firstDataRow="1" firstDataCol="1"/>
  <pivotFields count="10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dataField="1" showAll="0"/>
  </pivotFields>
  <rowFields count="2">
    <field x="1"/>
    <field x="2"/>
  </rowFields>
  <rowItems count="11">
    <i>
      <x/>
    </i>
    <i r="1">
      <x v="1"/>
    </i>
    <i>
      <x v="1"/>
    </i>
    <i r="1">
      <x v="3"/>
    </i>
    <i>
      <x v="2"/>
    </i>
    <i r="1">
      <x/>
    </i>
    <i>
      <x v="3"/>
    </i>
    <i r="1">
      <x v="4"/>
    </i>
    <i>
      <x v="4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HF" fld="4" subtotal="average" baseField="0" baseItem="0"/>
    <dataField name="Average of rMSSD" fld="8" subtotal="average" baseField="0" baseItem="0"/>
    <dataField name="Average of SDNN" fld="9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8"/>
  <sheetViews>
    <sheetView workbookViewId="0">
      <selection activeCell="C33" sqref="C33:F38"/>
    </sheetView>
  </sheetViews>
  <sheetFormatPr baseColWidth="10" defaultRowHeight="16" x14ac:dyDescent="0.2"/>
  <cols>
    <col min="1" max="1" width="17.83203125" customWidth="1"/>
    <col min="2" max="2" width="12.5" customWidth="1"/>
    <col min="3" max="3" width="15.83203125" customWidth="1"/>
    <col min="4" max="4" width="15" customWidth="1"/>
    <col min="5" max="5" width="12.1640625" customWidth="1"/>
    <col min="6" max="6" width="13.5" bestFit="1" customWidth="1"/>
    <col min="7" max="7" width="15.83203125" bestFit="1" customWidth="1"/>
    <col min="8" max="10" width="12.1640625" bestFit="1" customWidth="1"/>
    <col min="11" max="11" width="13.5" bestFit="1" customWidth="1"/>
    <col min="12" max="12" width="15" bestFit="1" customWidth="1"/>
    <col min="13" max="15" width="12.1640625" bestFit="1" customWidth="1"/>
    <col min="16" max="16" width="13.5" bestFit="1" customWidth="1"/>
    <col min="17" max="17" width="17" bestFit="1" customWidth="1"/>
    <col min="18" max="18" width="20.33203125" bestFit="1" customWidth="1"/>
    <col min="19" max="19" width="19.6640625" bestFit="1" customWidth="1"/>
  </cols>
  <sheetData>
    <row r="3" spans="1:4" x14ac:dyDescent="0.2">
      <c r="A3" s="3" t="s">
        <v>16</v>
      </c>
      <c r="B3" t="s">
        <v>18</v>
      </c>
      <c r="C3" t="s">
        <v>19</v>
      </c>
      <c r="D3" t="s">
        <v>20</v>
      </c>
    </row>
    <row r="4" spans="1:4" x14ac:dyDescent="0.2">
      <c r="A4" s="4">
        <v>1</v>
      </c>
      <c r="B4" s="1">
        <v>156.72839588386938</v>
      </c>
      <c r="C4" s="1">
        <v>45.313901683048051</v>
      </c>
      <c r="D4" s="1">
        <v>70.579367326716806</v>
      </c>
    </row>
    <row r="5" spans="1:4" x14ac:dyDescent="0.2">
      <c r="A5" s="7" t="s">
        <v>10</v>
      </c>
      <c r="B5" s="1">
        <v>156.72839588386938</v>
      </c>
      <c r="C5" s="1">
        <v>45.313901683048051</v>
      </c>
      <c r="D5" s="1">
        <v>70.579367326716806</v>
      </c>
    </row>
    <row r="6" spans="1:4" x14ac:dyDescent="0.2">
      <c r="A6" s="4">
        <v>2</v>
      </c>
      <c r="B6" s="1">
        <v>234.4030214646385</v>
      </c>
      <c r="C6" s="1">
        <v>29.612576021591472</v>
      </c>
      <c r="D6" s="1">
        <v>57.584351031342564</v>
      </c>
    </row>
    <row r="7" spans="1:4" x14ac:dyDescent="0.2">
      <c r="A7" s="7" t="s">
        <v>12</v>
      </c>
      <c r="B7" s="1">
        <v>234.4030214646385</v>
      </c>
      <c r="C7" s="1">
        <v>29.612576021591472</v>
      </c>
      <c r="D7" s="1">
        <v>57.584351031342564</v>
      </c>
    </row>
    <row r="8" spans="1:4" x14ac:dyDescent="0.2">
      <c r="A8" s="4">
        <v>3</v>
      </c>
      <c r="B8" s="1">
        <v>140.36063665664881</v>
      </c>
      <c r="C8" s="1">
        <v>27.106227072595434</v>
      </c>
      <c r="D8" s="1">
        <v>49.545261464030183</v>
      </c>
    </row>
    <row r="9" spans="1:4" x14ac:dyDescent="0.2">
      <c r="A9" s="7" t="s">
        <v>9</v>
      </c>
      <c r="B9" s="1">
        <v>140.36063665664881</v>
      </c>
      <c r="C9" s="1">
        <v>27.106227072595434</v>
      </c>
      <c r="D9" s="1">
        <v>49.545261464030183</v>
      </c>
    </row>
    <row r="10" spans="1:4" x14ac:dyDescent="0.2">
      <c r="A10" s="4">
        <v>4</v>
      </c>
      <c r="B10" s="1" t="e">
        <v>#DIV/0!</v>
      </c>
      <c r="C10" s="1">
        <v>31.896748157092613</v>
      </c>
      <c r="D10" s="1">
        <v>38.459347772492535</v>
      </c>
    </row>
    <row r="11" spans="1:4" x14ac:dyDescent="0.2">
      <c r="A11" s="7" t="s">
        <v>13</v>
      </c>
      <c r="B11" s="1" t="e">
        <v>#DIV/0!</v>
      </c>
      <c r="C11" s="1">
        <v>31.896748157092613</v>
      </c>
      <c r="D11" s="1">
        <v>38.459347772492535</v>
      </c>
    </row>
    <row r="12" spans="1:4" x14ac:dyDescent="0.2">
      <c r="A12" s="4">
        <v>5</v>
      </c>
      <c r="B12" s="1">
        <v>212.13607101887715</v>
      </c>
      <c r="C12" s="1">
        <v>34.234191151053999</v>
      </c>
      <c r="D12" s="1">
        <v>67.954821644584086</v>
      </c>
    </row>
    <row r="13" spans="1:4" x14ac:dyDescent="0.2">
      <c r="A13" s="7" t="s">
        <v>11</v>
      </c>
      <c r="B13" s="1">
        <v>212.13607101887715</v>
      </c>
      <c r="C13" s="1">
        <v>34.234191151053999</v>
      </c>
      <c r="D13" s="1">
        <v>67.954821644584086</v>
      </c>
    </row>
    <row r="14" spans="1:4" x14ac:dyDescent="0.2">
      <c r="A14" s="4" t="s">
        <v>17</v>
      </c>
      <c r="B14" s="1">
        <v>178.75215582314354</v>
      </c>
      <c r="C14" s="1">
        <v>33.632728817076327</v>
      </c>
      <c r="D14" s="1">
        <v>56.824629847833229</v>
      </c>
    </row>
    <row r="33" spans="3:6" x14ac:dyDescent="0.2">
      <c r="C33" s="2" t="s">
        <v>16</v>
      </c>
      <c r="D33" s="6" t="s">
        <v>18</v>
      </c>
      <c r="E33" s="6" t="s">
        <v>19</v>
      </c>
      <c r="F33" s="6" t="s">
        <v>20</v>
      </c>
    </row>
    <row r="34" spans="3:6" x14ac:dyDescent="0.2">
      <c r="C34" s="8" t="s">
        <v>10</v>
      </c>
      <c r="D34" s="5">
        <v>156.72839588386938</v>
      </c>
      <c r="E34" s="5">
        <v>45.313901683048051</v>
      </c>
      <c r="F34" s="5">
        <v>70.579367326716806</v>
      </c>
    </row>
    <row r="35" spans="3:6" x14ac:dyDescent="0.2">
      <c r="C35" s="8" t="s">
        <v>12</v>
      </c>
      <c r="D35" s="5">
        <v>234.4030214646385</v>
      </c>
      <c r="E35" s="5">
        <v>29.612576021591472</v>
      </c>
      <c r="F35" s="5">
        <v>57.584351031342564</v>
      </c>
    </row>
    <row r="36" spans="3:6" x14ac:dyDescent="0.2">
      <c r="C36" s="8" t="s">
        <v>9</v>
      </c>
      <c r="D36" s="5">
        <v>140.36063665664881</v>
      </c>
      <c r="E36" s="5">
        <v>27.106227072595434</v>
      </c>
      <c r="F36" s="5">
        <v>49.545261464030183</v>
      </c>
    </row>
    <row r="37" spans="3:6" x14ac:dyDescent="0.2">
      <c r="C37" s="8" t="s">
        <v>13</v>
      </c>
      <c r="D37" s="5" t="e">
        <v>#DIV/0!</v>
      </c>
      <c r="E37" s="5">
        <v>31.896748157092613</v>
      </c>
      <c r="F37" s="5">
        <v>38.459347772492535</v>
      </c>
    </row>
    <row r="38" spans="3:6" x14ac:dyDescent="0.2">
      <c r="C38" s="8" t="s">
        <v>11</v>
      </c>
      <c r="D38" s="5">
        <v>212.13607101887715</v>
      </c>
      <c r="E38" s="5">
        <v>34.234191151053999</v>
      </c>
      <c r="F38" s="5">
        <v>67.954821644584086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36"/>
  <sheetViews>
    <sheetView tabSelected="1" workbookViewId="0">
      <selection activeCell="Q4" sqref="Q4"/>
    </sheetView>
  </sheetViews>
  <sheetFormatPr baseColWidth="10" defaultRowHeight="16" x14ac:dyDescent="0.2"/>
  <sheetData>
    <row r="1" spans="1:17" x14ac:dyDescent="0.2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21</v>
      </c>
      <c r="L1" t="str">
        <f>E1</f>
        <v>HF</v>
      </c>
      <c r="M1" t="str">
        <f t="shared" ref="M1:Q1" si="0">F1</f>
        <v>LF</v>
      </c>
      <c r="N1" t="str">
        <f t="shared" si="0"/>
        <v>LFHF</v>
      </c>
      <c r="O1" t="str">
        <f t="shared" si="0"/>
        <v>pNN50</v>
      </c>
      <c r="P1" t="str">
        <f t="shared" si="0"/>
        <v>rMSSD</v>
      </c>
      <c r="Q1" t="str">
        <f t="shared" si="0"/>
        <v>SDNN</v>
      </c>
    </row>
    <row r="2" spans="1:17" hidden="1" x14ac:dyDescent="0.2">
      <c r="A2">
        <v>1</v>
      </c>
      <c r="B2">
        <v>1</v>
      </c>
      <c r="C2" t="s">
        <v>10</v>
      </c>
      <c r="D2">
        <v>61.436133899159401</v>
      </c>
      <c r="E2">
        <v>155.46046705671401</v>
      </c>
      <c r="F2">
        <v>659.766921881499</v>
      </c>
      <c r="G2">
        <v>4.2784320797783399</v>
      </c>
      <c r="H2">
        <v>16.2790697674419</v>
      </c>
      <c r="I2">
        <v>38.741060484217897</v>
      </c>
      <c r="J2">
        <v>74.485584104904206</v>
      </c>
    </row>
    <row r="3" spans="1:17" hidden="1" x14ac:dyDescent="0.2">
      <c r="A3">
        <v>1</v>
      </c>
      <c r="B3">
        <v>2</v>
      </c>
      <c r="C3" t="s">
        <v>12</v>
      </c>
      <c r="D3">
        <v>55.905118359695201</v>
      </c>
      <c r="E3">
        <v>123.680870655912</v>
      </c>
      <c r="F3">
        <v>753.30458649998604</v>
      </c>
      <c r="G3">
        <v>6.2047439392577504</v>
      </c>
      <c r="H3">
        <v>28.828828828828801</v>
      </c>
      <c r="I3">
        <v>46.188996778709203</v>
      </c>
      <c r="J3">
        <v>74.877621628365802</v>
      </c>
    </row>
    <row r="4" spans="1:17" x14ac:dyDescent="0.2">
      <c r="A4">
        <v>1</v>
      </c>
      <c r="B4">
        <v>3</v>
      </c>
      <c r="C4" t="s">
        <v>9</v>
      </c>
      <c r="D4">
        <v>55.266794816113503</v>
      </c>
      <c r="E4">
        <v>119.337639020669</v>
      </c>
      <c r="F4">
        <v>204.66158724962901</v>
      </c>
      <c r="G4">
        <v>1.97565410190588</v>
      </c>
      <c r="H4">
        <v>12.709030100334401</v>
      </c>
      <c r="I4">
        <v>35.089898879089297</v>
      </c>
      <c r="J4">
        <v>70.9183115286</v>
      </c>
      <c r="K4">
        <f>D6-D4</f>
        <v>4.3443419303799971</v>
      </c>
      <c r="L4">
        <f t="shared" ref="L4:Q4" si="1">E6-E4</f>
        <v>-13.164684361489009</v>
      </c>
      <c r="M4">
        <f t="shared" si="1"/>
        <v>194.08087214082002</v>
      </c>
      <c r="N4">
        <f t="shared" si="1"/>
        <v>2.5675050060918601</v>
      </c>
      <c r="O4">
        <f t="shared" si="1"/>
        <v>2.1690186801533997</v>
      </c>
      <c r="P4">
        <f t="shared" si="1"/>
        <v>-0.45391730627259363</v>
      </c>
      <c r="Q4">
        <f t="shared" si="1"/>
        <v>9.9700841896105032</v>
      </c>
    </row>
    <row r="5" spans="1:17" hidden="1" x14ac:dyDescent="0.2">
      <c r="A5">
        <v>1</v>
      </c>
      <c r="B5">
        <v>4</v>
      </c>
      <c r="C5" t="s">
        <v>13</v>
      </c>
      <c r="D5">
        <v>54.462177812973799</v>
      </c>
      <c r="E5" t="s">
        <v>14</v>
      </c>
      <c r="F5" t="s">
        <v>14</v>
      </c>
      <c r="G5" t="s">
        <v>14</v>
      </c>
      <c r="H5">
        <v>37.5</v>
      </c>
      <c r="I5">
        <v>50.141051045917202</v>
      </c>
      <c r="J5">
        <v>46.875129629419597</v>
      </c>
    </row>
    <row r="6" spans="1:17" hidden="1" x14ac:dyDescent="0.2">
      <c r="A6">
        <v>1</v>
      </c>
      <c r="B6">
        <v>5</v>
      </c>
      <c r="C6" t="s">
        <v>11</v>
      </c>
      <c r="D6">
        <v>59.6111367464935</v>
      </c>
      <c r="E6">
        <v>106.17295465917999</v>
      </c>
      <c r="F6">
        <v>398.74245939044903</v>
      </c>
      <c r="G6">
        <v>4.5431591079977398</v>
      </c>
      <c r="H6">
        <v>14.8780487804878</v>
      </c>
      <c r="I6">
        <v>34.635981572816704</v>
      </c>
      <c r="J6">
        <v>80.888395718210504</v>
      </c>
      <c r="K6">
        <f>D6-D2</f>
        <v>-1.824997152665901</v>
      </c>
      <c r="L6">
        <f t="shared" ref="L6:S6" si="2">E6-E2</f>
        <v>-49.287512397534016</v>
      </c>
      <c r="M6">
        <f t="shared" si="2"/>
        <v>-261.02446249104997</v>
      </c>
      <c r="N6">
        <f t="shared" si="2"/>
        <v>0.26472702821939986</v>
      </c>
      <c r="O6">
        <f t="shared" si="2"/>
        <v>-1.4010209869540997</v>
      </c>
      <c r="P6">
        <f t="shared" si="2"/>
        <v>-4.1050789114011934</v>
      </c>
      <c r="Q6">
        <f t="shared" si="2"/>
        <v>6.402811613306298</v>
      </c>
    </row>
    <row r="7" spans="1:17" hidden="1" x14ac:dyDescent="0.2">
      <c r="A7">
        <v>2</v>
      </c>
      <c r="B7">
        <v>1</v>
      </c>
      <c r="C7" t="s">
        <v>10</v>
      </c>
      <c r="D7">
        <v>72.292942089842796</v>
      </c>
      <c r="E7">
        <v>211.070790811027</v>
      </c>
      <c r="F7">
        <v>1523.37096303971</v>
      </c>
      <c r="G7">
        <v>6.6129537020188698</v>
      </c>
      <c r="H7">
        <v>17.0483460559796</v>
      </c>
      <c r="I7">
        <v>41.568515439296803</v>
      </c>
      <c r="J7">
        <v>66.1083108232028</v>
      </c>
    </row>
    <row r="8" spans="1:17" hidden="1" x14ac:dyDescent="0.2">
      <c r="A8">
        <v>2</v>
      </c>
      <c r="B8">
        <v>2</v>
      </c>
      <c r="C8" t="s">
        <v>12</v>
      </c>
      <c r="D8">
        <v>72.024760375505707</v>
      </c>
      <c r="E8">
        <v>161.34541595452399</v>
      </c>
      <c r="F8">
        <v>406.107105658671</v>
      </c>
      <c r="G8">
        <v>2.5740560454113099</v>
      </c>
      <c r="H8">
        <v>9.7222222222222197</v>
      </c>
      <c r="I8">
        <v>30.1897931611209</v>
      </c>
      <c r="J8">
        <v>49.265529865720701</v>
      </c>
    </row>
    <row r="9" spans="1:17" x14ac:dyDescent="0.2">
      <c r="A9">
        <v>2</v>
      </c>
      <c r="B9">
        <v>3</v>
      </c>
      <c r="C9" t="s">
        <v>9</v>
      </c>
      <c r="D9">
        <v>65.172470897690005</v>
      </c>
      <c r="E9">
        <v>89.673581982609093</v>
      </c>
      <c r="F9">
        <v>238.62484660098801</v>
      </c>
      <c r="G9">
        <v>2.5275683642350102</v>
      </c>
      <c r="H9">
        <v>6.83760683760684</v>
      </c>
      <c r="I9">
        <v>28.280267047423202</v>
      </c>
      <c r="J9">
        <v>42.081328865053401</v>
      </c>
      <c r="K9">
        <f>D11-D9</f>
        <v>4.1566406804385991</v>
      </c>
      <c r="L9">
        <f t="shared" ref="L9" si="3">E11-E9</f>
        <v>18.340875240435906</v>
      </c>
      <c r="M9">
        <f t="shared" ref="M9" si="4">F11-F9</f>
        <v>71.644889266233008</v>
      </c>
      <c r="N9">
        <f t="shared" ref="N9" si="5">G11-G9</f>
        <v>0.52507526286120987</v>
      </c>
      <c r="O9">
        <f t="shared" ref="O9" si="6">H11-H9</f>
        <v>-0.74342401212208031</v>
      </c>
      <c r="P9">
        <f t="shared" ref="P9" si="7">I11-I9</f>
        <v>-2.0986088803594001</v>
      </c>
      <c r="Q9">
        <f t="shared" ref="Q9" si="8">J11-J9</f>
        <v>5.3551658698677969</v>
      </c>
    </row>
    <row r="10" spans="1:17" hidden="1" x14ac:dyDescent="0.2">
      <c r="A10">
        <v>2</v>
      </c>
      <c r="B10">
        <v>4</v>
      </c>
      <c r="C10" t="s">
        <v>13</v>
      </c>
      <c r="D10">
        <v>65.374262607199299</v>
      </c>
      <c r="E10" t="s">
        <v>14</v>
      </c>
      <c r="F10" t="s">
        <v>14</v>
      </c>
      <c r="G10" t="s">
        <v>14</v>
      </c>
      <c r="H10">
        <v>10</v>
      </c>
      <c r="I10">
        <v>25.0738908029114</v>
      </c>
      <c r="J10">
        <v>17.3310021742023</v>
      </c>
    </row>
    <row r="11" spans="1:17" hidden="1" x14ac:dyDescent="0.2">
      <c r="A11">
        <v>2</v>
      </c>
      <c r="B11">
        <v>5</v>
      </c>
      <c r="C11" t="s">
        <v>11</v>
      </c>
      <c r="D11">
        <v>69.329111578128604</v>
      </c>
      <c r="E11">
        <v>108.014457223045</v>
      </c>
      <c r="F11">
        <v>310.26973586722102</v>
      </c>
      <c r="G11">
        <v>3.0526436270962201</v>
      </c>
      <c r="H11">
        <v>6.0941828254847596</v>
      </c>
      <c r="I11">
        <v>26.181658167063802</v>
      </c>
      <c r="J11">
        <v>47.436494734921197</v>
      </c>
      <c r="K11">
        <f t="shared" ref="K11" si="9">D11-D7</f>
        <v>-2.9638305117141925</v>
      </c>
      <c r="L11">
        <f t="shared" ref="L11" si="10">E11-E7</f>
        <v>-103.056333587982</v>
      </c>
      <c r="M11">
        <f t="shared" ref="M11" si="11">F11-F7</f>
        <v>-1213.101227172489</v>
      </c>
      <c r="N11">
        <f t="shared" ref="N11" si="12">G11-G7</f>
        <v>-3.5603100749226497</v>
      </c>
      <c r="O11">
        <f t="shared" ref="O11" si="13">H11-H7</f>
        <v>-10.95416323049484</v>
      </c>
      <c r="P11">
        <f t="shared" ref="P11" si="14">I11-I7</f>
        <v>-15.386857272233001</v>
      </c>
      <c r="Q11">
        <f t="shared" ref="Q11" si="15">J11-J7</f>
        <v>-18.671816088281602</v>
      </c>
    </row>
    <row r="12" spans="1:17" hidden="1" x14ac:dyDescent="0.2">
      <c r="A12">
        <v>3</v>
      </c>
      <c r="B12">
        <v>1</v>
      </c>
      <c r="C12" t="s">
        <v>10</v>
      </c>
      <c r="D12">
        <v>105.108848137496</v>
      </c>
      <c r="E12">
        <v>104.466803113032</v>
      </c>
      <c r="F12">
        <v>368.95227959439802</v>
      </c>
      <c r="G12">
        <v>3.8902289717988698</v>
      </c>
      <c r="H12">
        <v>1.53061224489796</v>
      </c>
      <c r="I12">
        <v>17.836273519466001</v>
      </c>
      <c r="J12">
        <v>46.257951126237799</v>
      </c>
    </row>
    <row r="13" spans="1:17" hidden="1" x14ac:dyDescent="0.2">
      <c r="A13">
        <v>3</v>
      </c>
      <c r="B13">
        <v>2</v>
      </c>
      <c r="C13" t="s">
        <v>12</v>
      </c>
      <c r="D13">
        <v>97.624932430621996</v>
      </c>
      <c r="E13" t="s">
        <v>14</v>
      </c>
      <c r="F13" t="s">
        <v>14</v>
      </c>
      <c r="G13" t="s">
        <v>14</v>
      </c>
      <c r="H13">
        <v>2.0618556701030899</v>
      </c>
      <c r="I13">
        <v>22.066674972224199</v>
      </c>
      <c r="J13">
        <v>47.4139125988548</v>
      </c>
    </row>
    <row r="14" spans="1:17" x14ac:dyDescent="0.2">
      <c r="A14">
        <v>3</v>
      </c>
      <c r="B14">
        <v>3</v>
      </c>
      <c r="C14" t="s">
        <v>9</v>
      </c>
      <c r="D14">
        <v>92.2439828351865</v>
      </c>
      <c r="E14">
        <v>115.914583061976</v>
      </c>
      <c r="F14">
        <v>192.06942031115699</v>
      </c>
      <c r="G14">
        <v>1.5258990965222201</v>
      </c>
      <c r="H14">
        <v>2.5050100200400802</v>
      </c>
      <c r="I14">
        <v>21.406973560831599</v>
      </c>
      <c r="J14">
        <v>39.5467713914584</v>
      </c>
      <c r="K14">
        <f>D16-D14</f>
        <v>-12.683100647150496</v>
      </c>
      <c r="L14">
        <f t="shared" ref="L14" si="16">E16-E14</f>
        <v>346.90330413219203</v>
      </c>
      <c r="M14">
        <f t="shared" ref="M14" si="17">F16-F14</f>
        <v>950.87050689222292</v>
      </c>
      <c r="N14">
        <f t="shared" ref="N14" si="18">G16-G14</f>
        <v>1.9506082005732199</v>
      </c>
      <c r="O14">
        <f t="shared" ref="O14" si="19">H16-H14</f>
        <v>20.505370602797321</v>
      </c>
      <c r="P14">
        <f t="shared" ref="P14" si="20">I16-I14</f>
        <v>28.045390712077403</v>
      </c>
      <c r="Q14">
        <f t="shared" ref="Q14" si="21">J16-J14</f>
        <v>47.560245646121906</v>
      </c>
    </row>
    <row r="15" spans="1:17" hidden="1" x14ac:dyDescent="0.2">
      <c r="A15">
        <v>3</v>
      </c>
      <c r="B15">
        <v>4</v>
      </c>
      <c r="C15" t="s">
        <v>13</v>
      </c>
      <c r="D15">
        <v>85.892072196330105</v>
      </c>
      <c r="E15" t="s">
        <v>14</v>
      </c>
      <c r="F15" t="s">
        <v>14</v>
      </c>
      <c r="G15" t="s">
        <v>14</v>
      </c>
      <c r="H15">
        <v>0</v>
      </c>
      <c r="I15">
        <v>22.234761419492099</v>
      </c>
      <c r="J15">
        <v>24.4347077955412</v>
      </c>
    </row>
    <row r="16" spans="1:17" hidden="1" x14ac:dyDescent="0.2">
      <c r="A16">
        <v>3</v>
      </c>
      <c r="B16">
        <v>5</v>
      </c>
      <c r="C16" t="s">
        <v>11</v>
      </c>
      <c r="D16">
        <v>79.560882188036004</v>
      </c>
      <c r="E16">
        <v>462.81788719416801</v>
      </c>
      <c r="F16">
        <v>1142.93992720338</v>
      </c>
      <c r="G16">
        <v>3.47650729709544</v>
      </c>
      <c r="H16">
        <v>23.010380622837399</v>
      </c>
      <c r="I16">
        <v>49.452364272909001</v>
      </c>
      <c r="J16">
        <v>87.107017037580306</v>
      </c>
      <c r="K16">
        <f t="shared" ref="K16" si="22">D16-D12</f>
        <v>-25.547965949459993</v>
      </c>
      <c r="L16">
        <f t="shared" ref="L16" si="23">E16-E12</f>
        <v>358.35108408113604</v>
      </c>
      <c r="M16">
        <f t="shared" ref="M16" si="24">F16-F12</f>
        <v>773.98764760898189</v>
      </c>
      <c r="N16">
        <f t="shared" ref="N16" si="25">G16-G12</f>
        <v>-0.4137216747034298</v>
      </c>
      <c r="O16">
        <f t="shared" ref="O16" si="26">H16-H12</f>
        <v>21.47976837793944</v>
      </c>
      <c r="P16">
        <f t="shared" ref="P16" si="27">I16-I12</f>
        <v>31.616090753443</v>
      </c>
      <c r="Q16">
        <f t="shared" ref="Q16" si="28">J16-J12</f>
        <v>40.849065911342507</v>
      </c>
    </row>
    <row r="17" spans="1:17" hidden="1" x14ac:dyDescent="0.2">
      <c r="A17">
        <v>4</v>
      </c>
      <c r="B17">
        <v>1</v>
      </c>
      <c r="C17" t="s">
        <v>10</v>
      </c>
      <c r="D17">
        <v>77.865319780172399</v>
      </c>
      <c r="E17">
        <v>138.53047900247699</v>
      </c>
      <c r="F17">
        <v>1019.29166679435</v>
      </c>
      <c r="G17">
        <v>7.5583224104267996</v>
      </c>
      <c r="H17">
        <v>9.5794392523364493</v>
      </c>
      <c r="I17">
        <v>32.464466556298703</v>
      </c>
      <c r="J17">
        <v>70.772753048922397</v>
      </c>
    </row>
    <row r="18" spans="1:17" hidden="1" x14ac:dyDescent="0.2">
      <c r="A18">
        <v>4</v>
      </c>
      <c r="B18">
        <v>2</v>
      </c>
      <c r="C18" t="s">
        <v>12</v>
      </c>
      <c r="D18">
        <v>79.185570308174505</v>
      </c>
      <c r="E18">
        <v>372.66716333651499</v>
      </c>
      <c r="F18">
        <v>1338.74671520488</v>
      </c>
      <c r="G18">
        <v>3.5923388130550298</v>
      </c>
      <c r="H18">
        <v>18.939393939393899</v>
      </c>
      <c r="I18">
        <v>42.959371221629297</v>
      </c>
      <c r="J18">
        <v>98.608414972068601</v>
      </c>
    </row>
    <row r="19" spans="1:17" x14ac:dyDescent="0.2">
      <c r="A19">
        <v>4</v>
      </c>
      <c r="B19">
        <v>3</v>
      </c>
      <c r="C19" t="s">
        <v>9</v>
      </c>
      <c r="D19">
        <v>73.887553833823304</v>
      </c>
      <c r="E19">
        <v>105.592152797236</v>
      </c>
      <c r="F19">
        <v>493.14301116126597</v>
      </c>
      <c r="G19">
        <v>5.5308819295398104</v>
      </c>
      <c r="H19">
        <v>10.5131414267835</v>
      </c>
      <c r="I19">
        <v>30.697339596827099</v>
      </c>
      <c r="J19">
        <v>52.928840920512897</v>
      </c>
      <c r="K19">
        <f>D21-D19</f>
        <v>0.33173941302709409</v>
      </c>
      <c r="L19">
        <f t="shared" ref="L19" si="29">E21-E19</f>
        <v>23.655946554969006</v>
      </c>
      <c r="M19">
        <f t="shared" ref="M19" si="30">F21-F19</f>
        <v>842.51165969099407</v>
      </c>
      <c r="N19">
        <f t="shared" ref="N19" si="31">G21-G19</f>
        <v>6.7812947277802893</v>
      </c>
      <c r="O19">
        <f t="shared" ref="O19" si="32">H21-H19</f>
        <v>5.745599831957799</v>
      </c>
      <c r="P19">
        <f t="shared" ref="P19" si="33">I21-I19</f>
        <v>9.0708039951855</v>
      </c>
      <c r="Q19">
        <f t="shared" ref="Q19" si="34">J21-J19</f>
        <v>34.874625479434101</v>
      </c>
    </row>
    <row r="20" spans="1:17" hidden="1" x14ac:dyDescent="0.2">
      <c r="A20">
        <v>4</v>
      </c>
      <c r="B20">
        <v>4</v>
      </c>
      <c r="C20" t="s">
        <v>13</v>
      </c>
      <c r="D20">
        <v>80.021316435210693</v>
      </c>
      <c r="E20" t="s">
        <v>14</v>
      </c>
      <c r="F20" t="s">
        <v>14</v>
      </c>
      <c r="G20" t="s">
        <v>14</v>
      </c>
      <c r="H20">
        <v>23.076923076923102</v>
      </c>
      <c r="I20">
        <v>44.673172124844797</v>
      </c>
      <c r="J20">
        <v>56.836955939270702</v>
      </c>
    </row>
    <row r="21" spans="1:17" hidden="1" x14ac:dyDescent="0.2">
      <c r="A21">
        <v>4</v>
      </c>
      <c r="B21">
        <v>5</v>
      </c>
      <c r="C21" t="s">
        <v>11</v>
      </c>
      <c r="D21">
        <v>74.219293246850398</v>
      </c>
      <c r="E21">
        <v>129.248099352205</v>
      </c>
      <c r="F21">
        <v>1335.6546708522601</v>
      </c>
      <c r="G21">
        <v>12.3121766573201</v>
      </c>
      <c r="H21">
        <v>16.258741258741299</v>
      </c>
      <c r="I21">
        <v>39.768143592012599</v>
      </c>
      <c r="J21">
        <v>87.803466399946998</v>
      </c>
      <c r="K21">
        <f t="shared" ref="K21" si="35">D21-D17</f>
        <v>-3.6460265333220008</v>
      </c>
      <c r="L21">
        <f t="shared" ref="L21" si="36">E21-E17</f>
        <v>-9.2823796502719915</v>
      </c>
      <c r="M21">
        <f t="shared" ref="M21" si="37">F21-F17</f>
        <v>316.36300405791008</v>
      </c>
      <c r="N21">
        <f t="shared" ref="N21" si="38">G21-G17</f>
        <v>4.7538542468933001</v>
      </c>
      <c r="O21">
        <f t="shared" ref="O21" si="39">H21-H17</f>
        <v>6.6793020064048498</v>
      </c>
      <c r="P21">
        <f t="shared" ref="P21" si="40">I21-I17</f>
        <v>7.3036770357138963</v>
      </c>
      <c r="Q21">
        <f t="shared" ref="Q21" si="41">J21-J17</f>
        <v>17.030713351024602</v>
      </c>
    </row>
    <row r="22" spans="1:17" hidden="1" x14ac:dyDescent="0.2">
      <c r="A22">
        <v>5</v>
      </c>
      <c r="B22">
        <v>1</v>
      </c>
      <c r="C22" t="s">
        <v>10</v>
      </c>
      <c r="D22">
        <v>101.325220177573</v>
      </c>
      <c r="E22">
        <v>10.8558819729375</v>
      </c>
      <c r="F22">
        <v>80.399262700595401</v>
      </c>
      <c r="G22">
        <v>7.0720883773664003</v>
      </c>
      <c r="H22">
        <v>0</v>
      </c>
      <c r="I22">
        <v>7.4559032720021099</v>
      </c>
      <c r="J22">
        <v>23.052008763255099</v>
      </c>
    </row>
    <row r="23" spans="1:17" hidden="1" x14ac:dyDescent="0.2">
      <c r="A23">
        <v>5</v>
      </c>
      <c r="B23">
        <v>2</v>
      </c>
      <c r="C23" t="s">
        <v>12</v>
      </c>
      <c r="D23">
        <v>101.061005151381</v>
      </c>
      <c r="E23" t="s">
        <v>14</v>
      </c>
      <c r="F23" t="s">
        <v>14</v>
      </c>
      <c r="G23" t="s">
        <v>14</v>
      </c>
      <c r="H23">
        <v>0</v>
      </c>
      <c r="I23">
        <v>5.2165601693044996</v>
      </c>
      <c r="J23">
        <v>10.7725604665838</v>
      </c>
    </row>
    <row r="24" spans="1:17" x14ac:dyDescent="0.2">
      <c r="A24">
        <v>5</v>
      </c>
      <c r="B24">
        <v>3</v>
      </c>
      <c r="C24" t="s">
        <v>9</v>
      </c>
      <c r="D24">
        <v>99.032135883605804</v>
      </c>
      <c r="E24">
        <v>2.5376901251866202</v>
      </c>
      <c r="F24">
        <v>11.2697654327677</v>
      </c>
      <c r="G24">
        <v>5.6324363724558202</v>
      </c>
      <c r="H24">
        <v>0</v>
      </c>
      <c r="I24">
        <v>4.9151380539694296</v>
      </c>
      <c r="J24">
        <v>13.517652417317599</v>
      </c>
      <c r="K24">
        <f>D26-D24</f>
        <v>-1.0324507135244971</v>
      </c>
      <c r="L24" t="e">
        <f t="shared" ref="L24" si="42">E26-E24</f>
        <v>#VALUE!</v>
      </c>
      <c r="M24" t="e">
        <f t="shared" ref="M24" si="43">F26-F24</f>
        <v>#VALUE!</v>
      </c>
      <c r="N24" t="e">
        <f t="shared" ref="N24" si="44">G26-G24</f>
        <v>#VALUE!</v>
      </c>
      <c r="O24">
        <f t="shared" ref="O24" si="45">H26-H24</f>
        <v>0</v>
      </c>
      <c r="P24">
        <f t="shared" ref="P24" si="46">I26-I24</f>
        <v>2.2659340533357604</v>
      </c>
      <c r="Q24">
        <f t="shared" ref="Q24" si="47">J26-J24</f>
        <v>-0.89016833603529832</v>
      </c>
    </row>
    <row r="25" spans="1:17" hidden="1" x14ac:dyDescent="0.2">
      <c r="A25">
        <v>5</v>
      </c>
      <c r="B25">
        <v>4</v>
      </c>
      <c r="C25" t="s">
        <v>13</v>
      </c>
      <c r="D25">
        <v>97.369123944328507</v>
      </c>
      <c r="E25" t="s">
        <v>14</v>
      </c>
      <c r="F25" t="s">
        <v>14</v>
      </c>
      <c r="G25" t="s">
        <v>14</v>
      </c>
      <c r="H25">
        <v>0</v>
      </c>
      <c r="I25">
        <v>6.4601341575569</v>
      </c>
      <c r="J25">
        <v>12.584216304578201</v>
      </c>
    </row>
    <row r="26" spans="1:17" hidden="1" x14ac:dyDescent="0.2">
      <c r="A26">
        <v>5</v>
      </c>
      <c r="B26">
        <v>5</v>
      </c>
      <c r="C26" t="s">
        <v>11</v>
      </c>
      <c r="D26">
        <v>97.999685170081307</v>
      </c>
      <c r="E26" t="s">
        <v>14</v>
      </c>
      <c r="F26" t="s">
        <v>14</v>
      </c>
      <c r="G26" t="s">
        <v>14</v>
      </c>
      <c r="H26">
        <v>0</v>
      </c>
      <c r="I26">
        <v>7.18107210730519</v>
      </c>
      <c r="J26">
        <v>12.627484081282301</v>
      </c>
      <c r="K26">
        <f t="shared" ref="K26" si="48">D26-D22</f>
        <v>-3.3255350074916947</v>
      </c>
      <c r="L26" t="e">
        <f t="shared" ref="L26" si="49">E26-E22</f>
        <v>#VALUE!</v>
      </c>
      <c r="M26" t="e">
        <f t="shared" ref="M26" si="50">F26-F22</f>
        <v>#VALUE!</v>
      </c>
      <c r="N26" t="e">
        <f t="shared" ref="N26" si="51">G26-G22</f>
        <v>#VALUE!</v>
      </c>
      <c r="O26">
        <f>H26-H22</f>
        <v>0</v>
      </c>
      <c r="P26">
        <f t="shared" ref="P26" si="52">I26-I22</f>
        <v>-0.27483116469691993</v>
      </c>
      <c r="Q26">
        <f t="shared" ref="Q26" si="53">J26-J22</f>
        <v>-10.424524681972798</v>
      </c>
    </row>
    <row r="27" spans="1:17" hidden="1" x14ac:dyDescent="0.2">
      <c r="A27">
        <v>6</v>
      </c>
      <c r="B27">
        <v>1</v>
      </c>
      <c r="C27" t="s">
        <v>10</v>
      </c>
      <c r="D27">
        <v>64.317566554164102</v>
      </c>
      <c r="E27">
        <v>217.73083323233001</v>
      </c>
      <c r="F27">
        <v>1619.2665211661899</v>
      </c>
      <c r="G27">
        <v>7.4724160379017901</v>
      </c>
      <c r="H27">
        <v>26.861702127659601</v>
      </c>
      <c r="I27">
        <v>50.503449429275797</v>
      </c>
      <c r="J27">
        <v>80.758815792675307</v>
      </c>
    </row>
    <row r="28" spans="1:17" hidden="1" x14ac:dyDescent="0.2">
      <c r="A28">
        <v>6</v>
      </c>
      <c r="B28">
        <v>2</v>
      </c>
      <c r="C28" t="s">
        <v>12</v>
      </c>
      <c r="D28">
        <v>74.887877798508001</v>
      </c>
      <c r="E28" t="s">
        <v>14</v>
      </c>
      <c r="F28" t="s">
        <v>14</v>
      </c>
      <c r="G28" t="s">
        <v>14</v>
      </c>
      <c r="H28">
        <v>9.6153846153846096</v>
      </c>
      <c r="I28">
        <v>31.5091561784409</v>
      </c>
      <c r="J28">
        <v>75.490793412906697</v>
      </c>
    </row>
    <row r="29" spans="1:17" x14ac:dyDescent="0.2">
      <c r="A29">
        <v>6</v>
      </c>
      <c r="B29">
        <v>3</v>
      </c>
      <c r="C29" t="s">
        <v>9</v>
      </c>
      <c r="D29">
        <v>65.137232663652298</v>
      </c>
      <c r="E29">
        <v>189.92202278740299</v>
      </c>
      <c r="F29">
        <v>1008.40121587661</v>
      </c>
      <c r="G29">
        <v>5.8491166635596699</v>
      </c>
      <c r="H29">
        <v>20.170454545454501</v>
      </c>
      <c r="I29">
        <v>41.317489555655101</v>
      </c>
      <c r="J29">
        <v>84.017922583699402</v>
      </c>
      <c r="K29">
        <f>D31-D29</f>
        <v>1.7954352848155963</v>
      </c>
      <c r="L29">
        <f t="shared" ref="L29" si="54">E31-E29</f>
        <v>-34.478860389592001</v>
      </c>
      <c r="M29">
        <f t="shared" ref="M29" si="55">F31-F29</f>
        <v>459.21864671007006</v>
      </c>
      <c r="N29">
        <f t="shared" ref="N29" si="56">G31-G29</f>
        <v>4.29625024880513</v>
      </c>
      <c r="O29">
        <f t="shared" ref="O29" si="57">H31-H29</f>
        <v>-1.6921936758892997</v>
      </c>
      <c r="P29">
        <f t="shared" ref="P29" si="58">I31-I29</f>
        <v>-0.87930986353769924</v>
      </c>
      <c r="Q29">
        <f t="shared" ref="Q29" si="59">J31-J29</f>
        <v>-0.50335400854010004</v>
      </c>
    </row>
    <row r="30" spans="1:17" hidden="1" x14ac:dyDescent="0.2">
      <c r="A30">
        <v>6</v>
      </c>
      <c r="B30">
        <v>4</v>
      </c>
      <c r="C30" t="s">
        <v>13</v>
      </c>
      <c r="D30">
        <v>61.577282552404697</v>
      </c>
      <c r="E30" t="s">
        <v>14</v>
      </c>
      <c r="F30" t="s">
        <v>14</v>
      </c>
      <c r="G30" t="s">
        <v>14</v>
      </c>
      <c r="H30">
        <v>33.3333333333333</v>
      </c>
      <c r="I30">
        <v>51.252100227947501</v>
      </c>
      <c r="J30">
        <v>62.230396288479703</v>
      </c>
    </row>
    <row r="31" spans="1:17" hidden="1" x14ac:dyDescent="0.2">
      <c r="A31">
        <v>6</v>
      </c>
      <c r="B31">
        <v>5</v>
      </c>
      <c r="C31" t="s">
        <v>11</v>
      </c>
      <c r="D31">
        <v>66.932667948467895</v>
      </c>
      <c r="E31">
        <v>155.44316239781099</v>
      </c>
      <c r="F31">
        <v>1467.61986258668</v>
      </c>
      <c r="G31">
        <v>10.1453669123648</v>
      </c>
      <c r="H31">
        <v>18.478260869565201</v>
      </c>
      <c r="I31">
        <v>40.438179692117401</v>
      </c>
      <c r="J31">
        <v>83.514568575159302</v>
      </c>
      <c r="K31">
        <f t="shared" ref="K31" si="60">D31-D27</f>
        <v>2.6151013943037924</v>
      </c>
      <c r="L31">
        <f t="shared" ref="L31" si="61">E31-E27</f>
        <v>-62.28767083451902</v>
      </c>
      <c r="M31">
        <f t="shared" ref="M31" si="62">F31-F27</f>
        <v>-151.6466585795099</v>
      </c>
      <c r="N31">
        <f t="shared" ref="N31" si="63">G31-G27</f>
        <v>2.6729508744630097</v>
      </c>
      <c r="O31">
        <f t="shared" ref="O31" si="64">H31-H27</f>
        <v>-8.3834412580944004</v>
      </c>
      <c r="P31">
        <f t="shared" ref="P31" si="65">I31-I27</f>
        <v>-10.065269737158395</v>
      </c>
      <c r="Q31">
        <f t="shared" ref="Q31" si="66">J31-J27</f>
        <v>2.7557527824839951</v>
      </c>
    </row>
    <row r="32" spans="1:17" hidden="1" x14ac:dyDescent="0.2">
      <c r="A32">
        <v>7</v>
      </c>
      <c r="B32">
        <v>1</v>
      </c>
      <c r="C32" t="s">
        <v>10</v>
      </c>
      <c r="D32">
        <v>81.566769254059807</v>
      </c>
      <c r="E32">
        <v>258.98351599856801</v>
      </c>
      <c r="F32">
        <v>763.66870354450805</v>
      </c>
      <c r="G32">
        <v>3.2713626641545899</v>
      </c>
      <c r="H32">
        <v>12.298387096774199</v>
      </c>
      <c r="I32">
        <v>128.62764308077899</v>
      </c>
      <c r="J32">
        <v>132.62014762781999</v>
      </c>
    </row>
    <row r="33" spans="1:17" hidden="1" x14ac:dyDescent="0.2">
      <c r="A33">
        <v>7</v>
      </c>
      <c r="B33">
        <v>2</v>
      </c>
      <c r="C33" t="s">
        <v>12</v>
      </c>
      <c r="D33">
        <v>78.551507830793199</v>
      </c>
      <c r="E33">
        <v>279.91863591160302</v>
      </c>
      <c r="F33">
        <v>247.612054988426</v>
      </c>
      <c r="G33">
        <v>0.88596415663636796</v>
      </c>
      <c r="H33">
        <v>6.2068965517241397</v>
      </c>
      <c r="I33">
        <v>29.1574796697113</v>
      </c>
      <c r="J33">
        <v>46.661624274897498</v>
      </c>
    </row>
    <row r="34" spans="1:17" x14ac:dyDescent="0.2">
      <c r="A34">
        <v>7</v>
      </c>
      <c r="B34">
        <v>3</v>
      </c>
      <c r="C34" t="s">
        <v>9</v>
      </c>
      <c r="D34">
        <v>81.219943202810299</v>
      </c>
      <c r="E34">
        <v>359.54678682146198</v>
      </c>
      <c r="F34">
        <v>257.27807401636301</v>
      </c>
      <c r="G34">
        <v>0.71736270882597397</v>
      </c>
      <c r="H34">
        <v>5.8020477815699696</v>
      </c>
      <c r="I34">
        <v>28.036482814372299</v>
      </c>
      <c r="J34">
        <v>43.806002541569498</v>
      </c>
      <c r="K34">
        <f>D36-D34</f>
        <v>-0.84537377132039637</v>
      </c>
      <c r="L34">
        <f t="shared" ref="L34" si="67">E36-E34</f>
        <v>-48.42692153460797</v>
      </c>
      <c r="M34">
        <f t="shared" ref="M34" si="68">F36-F34</f>
        <v>1323.340560348807</v>
      </c>
      <c r="N34">
        <f t="shared" ref="N34" si="69">G36-G34</f>
        <v>5.2745361946045861</v>
      </c>
      <c r="O34">
        <f t="shared" ref="O34" si="70">H36-H34</f>
        <v>12.94795221843003</v>
      </c>
      <c r="P34">
        <f t="shared" ref="P34" si="71">I36-I34</f>
        <v>13.945455838781001</v>
      </c>
      <c r="Q34">
        <f t="shared" ref="Q34" si="72">J36-J34</f>
        <v>32.500322423418496</v>
      </c>
    </row>
    <row r="35" spans="1:17" hidden="1" x14ac:dyDescent="0.2">
      <c r="A35">
        <v>7</v>
      </c>
      <c r="B35">
        <v>4</v>
      </c>
      <c r="C35" t="s">
        <v>13</v>
      </c>
      <c r="D35">
        <v>92.170592128417894</v>
      </c>
      <c r="E35" t="s">
        <v>14</v>
      </c>
      <c r="F35" t="s">
        <v>14</v>
      </c>
      <c r="G35" t="s">
        <v>14</v>
      </c>
      <c r="H35">
        <v>0</v>
      </c>
      <c r="I35">
        <v>23.4421273209784</v>
      </c>
      <c r="J35">
        <v>48.923026275955998</v>
      </c>
    </row>
    <row r="36" spans="1:17" hidden="1" x14ac:dyDescent="0.2">
      <c r="A36">
        <v>7</v>
      </c>
      <c r="B36">
        <v>5</v>
      </c>
      <c r="C36" t="s">
        <v>11</v>
      </c>
      <c r="D36">
        <v>80.374569431489903</v>
      </c>
      <c r="E36">
        <v>311.11986528685401</v>
      </c>
      <c r="F36">
        <v>1580.61863436517</v>
      </c>
      <c r="G36">
        <v>5.9918989034305596</v>
      </c>
      <c r="H36">
        <v>18.75</v>
      </c>
      <c r="I36">
        <v>41.9819386531533</v>
      </c>
      <c r="J36">
        <v>76.306324964987994</v>
      </c>
      <c r="K36">
        <f t="shared" ref="K36" si="73">D36-D32</f>
        <v>-1.1921998225699042</v>
      </c>
      <c r="L36">
        <f t="shared" ref="L36" si="74">E36-E32</f>
        <v>52.136349288285999</v>
      </c>
      <c r="M36">
        <f t="shared" ref="M36" si="75">F36-F32</f>
        <v>816.94993082066196</v>
      </c>
      <c r="N36">
        <f t="shared" ref="N36" si="76">G36-G32</f>
        <v>2.7205362392759698</v>
      </c>
      <c r="O36">
        <f t="shared" ref="O36" si="77">H36-H32</f>
        <v>6.4516129032258007</v>
      </c>
      <c r="P36">
        <f t="shared" ref="P36" si="78">I36-I32</f>
        <v>-86.645704427625702</v>
      </c>
      <c r="Q36">
        <f t="shared" ref="Q36" si="79">J36-J32</f>
        <v>-56.313822662831996</v>
      </c>
    </row>
  </sheetData>
  <autoFilter ref="A1:S36">
    <filterColumn colId="2">
      <filters>
        <filter val="ArtPlayer"/>
      </filters>
    </filterColumn>
  </autoFilter>
  <sortState ref="A2:J36">
    <sortCondition ref="A2:A36"/>
    <sortCondition ref="B2:B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fdf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2019-04-03T06:51:57Z</dcterms:created>
  <dcterms:modified xsi:type="dcterms:W3CDTF">2019-04-03T06:51:57Z</dcterms:modified>
</cp:coreProperties>
</file>