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ducation\Excel Data Analysis\Analyzed Data\"/>
    </mc:Choice>
  </mc:AlternateContent>
  <bookViews>
    <workbookView xWindow="0" yWindow="0" windowWidth="20490" windowHeight="7500" tabRatio="499"/>
  </bookViews>
  <sheets>
    <sheet name="Tallying Sheet" sheetId="1" r:id="rId1"/>
    <sheet name="attendance list" sheetId="3" r:id="rId2"/>
    <sheet name="settings" sheetId="4" r:id="rId3"/>
    <sheet name="LEGEND" sheetId="2" state="hidden" r:id="rId4"/>
  </sheets>
  <definedNames>
    <definedName name="attendance_key">LEGEND!$A$2:$B$3</definedName>
    <definedName name="August">'Tallying Sheet'!$Z$9:$AV$27</definedName>
    <definedName name="DAYTYPE">settings!$D$5:$D$8</definedName>
    <definedName name="holiday">settings!$C$5:$C$11</definedName>
    <definedName name="July">'Tallying Sheet'!$E$9:$Y$27</definedName>
    <definedName name="leave_key">LEGEND!$A$4:$B$5</definedName>
    <definedName name="september">'Tallying Sheet'!$AW$9:$BR$27</definedName>
    <definedName name="tally">'attendance list'!$E$10:$CP$28</definedName>
    <definedName name="tally_sheet">'attendance list'!$E$10:$CP$28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28" i="3" l="1"/>
  <c r="CQ27" i="3"/>
  <c r="CQ26" i="3"/>
  <c r="CQ25" i="3"/>
  <c r="CQ24" i="3"/>
  <c r="CQ22" i="3"/>
  <c r="CQ20" i="3"/>
  <c r="CQ21" i="3"/>
  <c r="CQ23" i="3"/>
  <c r="CQ19" i="3"/>
  <c r="CQ18" i="3"/>
  <c r="CQ17" i="3"/>
  <c r="CQ16" i="3"/>
  <c r="CQ15" i="3"/>
  <c r="CQ14" i="3"/>
  <c r="CQ13" i="3"/>
  <c r="CQ12" i="3"/>
  <c r="CQ11" i="3"/>
  <c r="CQ10" i="3"/>
  <c r="CR13" i="3"/>
  <c r="CS24" i="3"/>
  <c r="CS11" i="3" l="1"/>
  <c r="CR18" i="3"/>
  <c r="CR10" i="3" l="1"/>
  <c r="CS10" i="3"/>
  <c r="CT10" i="3"/>
  <c r="CR11" i="3"/>
  <c r="CT11" i="3"/>
  <c r="CR12" i="3"/>
  <c r="CS12" i="3"/>
  <c r="CT12" i="3"/>
  <c r="CS13" i="3"/>
  <c r="CT13" i="3"/>
  <c r="CR14" i="3"/>
  <c r="CS14" i="3"/>
  <c r="CT14" i="3"/>
  <c r="CR15" i="3"/>
  <c r="CS15" i="3"/>
  <c r="CT15" i="3"/>
  <c r="CR16" i="3"/>
  <c r="CS16" i="3"/>
  <c r="CT16" i="3"/>
  <c r="CT28" i="3"/>
  <c r="CS28" i="3"/>
  <c r="CR28" i="3"/>
  <c r="CT27" i="3"/>
  <c r="CS27" i="3"/>
  <c r="CR27" i="3"/>
  <c r="CT26" i="3"/>
  <c r="CS26" i="3"/>
  <c r="CR26" i="3"/>
  <c r="CT25" i="3"/>
  <c r="CS25" i="3"/>
  <c r="CR25" i="3"/>
  <c r="CT24" i="3"/>
  <c r="CR24" i="3"/>
  <c r="CT23" i="3"/>
  <c r="CS23" i="3"/>
  <c r="CR23" i="3"/>
  <c r="CT22" i="3"/>
  <c r="CS22" i="3"/>
  <c r="CR22" i="3"/>
  <c r="CT21" i="3"/>
  <c r="CS21" i="3"/>
  <c r="CR21" i="3"/>
  <c r="CT20" i="3"/>
  <c r="CS20" i="3"/>
  <c r="CR20" i="3"/>
  <c r="CT19" i="3"/>
  <c r="CS19" i="3"/>
  <c r="CR19" i="3"/>
  <c r="CT18" i="3"/>
  <c r="CS18" i="3"/>
  <c r="CT17" i="3"/>
  <c r="CS17" i="3"/>
  <c r="CR17" i="3"/>
  <c r="BU12" i="1"/>
  <c r="BT9" i="1"/>
  <c r="F8" i="1" l="1"/>
  <c r="BS10" i="1" l="1"/>
  <c r="BT10" i="1"/>
  <c r="BU10" i="1"/>
  <c r="BV10" i="1"/>
  <c r="BS11" i="1"/>
  <c r="BT11" i="1"/>
  <c r="BU11" i="1"/>
  <c r="BV11" i="1"/>
  <c r="BS12" i="1"/>
  <c r="BT12" i="1"/>
  <c r="BV12" i="1"/>
  <c r="BS13" i="1"/>
  <c r="BT13" i="1"/>
  <c r="BU13" i="1"/>
  <c r="BV13" i="1"/>
  <c r="BS14" i="1"/>
  <c r="BT14" i="1"/>
  <c r="BU14" i="1"/>
  <c r="BV14" i="1"/>
  <c r="BS15" i="1"/>
  <c r="BT15" i="1"/>
  <c r="BU15" i="1"/>
  <c r="BV15" i="1"/>
  <c r="BS16" i="1"/>
  <c r="BT16" i="1"/>
  <c r="BU16" i="1"/>
  <c r="BV16" i="1"/>
  <c r="BS17" i="1"/>
  <c r="BT17" i="1"/>
  <c r="BU17" i="1"/>
  <c r="BV17" i="1"/>
  <c r="BS18" i="1"/>
  <c r="BT18" i="1"/>
  <c r="BU18" i="1"/>
  <c r="BV18" i="1"/>
  <c r="BS19" i="1"/>
  <c r="BT19" i="1"/>
  <c r="BU19" i="1"/>
  <c r="BV19" i="1"/>
  <c r="BS20" i="1"/>
  <c r="BT20" i="1"/>
  <c r="BU20" i="1"/>
  <c r="BV20" i="1"/>
  <c r="BS21" i="1"/>
  <c r="BT21" i="1"/>
  <c r="BU21" i="1"/>
  <c r="BV21" i="1"/>
  <c r="BS22" i="1"/>
  <c r="BT22" i="1"/>
  <c r="BU22" i="1"/>
  <c r="BV22" i="1"/>
  <c r="BS23" i="1"/>
  <c r="BT23" i="1"/>
  <c r="BU23" i="1"/>
  <c r="BV23" i="1"/>
  <c r="BS24" i="1"/>
  <c r="BT24" i="1"/>
  <c r="BU24" i="1"/>
  <c r="BV24" i="1"/>
  <c r="BS25" i="1"/>
  <c r="BT25" i="1"/>
  <c r="BU25" i="1"/>
  <c r="BV25" i="1"/>
  <c r="BS26" i="1"/>
  <c r="BT26" i="1"/>
  <c r="BU26" i="1"/>
  <c r="BV26" i="1"/>
  <c r="BS27" i="1"/>
  <c r="BT27" i="1"/>
  <c r="BU27" i="1"/>
  <c r="BV27" i="1"/>
  <c r="BV9" i="1"/>
  <c r="BU9" i="1"/>
  <c r="BS9" i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E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E28" i="1"/>
</calcChain>
</file>

<file path=xl/sharedStrings.xml><?xml version="1.0" encoding="utf-8"?>
<sst xmlns="http://schemas.openxmlformats.org/spreadsheetml/2006/main" count="457" uniqueCount="44">
  <si>
    <t>Jane Mang’uye</t>
  </si>
  <si>
    <t>Jennifer Wasike</t>
  </si>
  <si>
    <t>Timotheo Waweru</t>
  </si>
  <si>
    <t>Michael Muthoka</t>
  </si>
  <si>
    <t>Silvia Muchera</t>
  </si>
  <si>
    <t>Justa Njiru</t>
  </si>
  <si>
    <t>Candy Chelagat</t>
  </si>
  <si>
    <t>Esther Chege</t>
  </si>
  <si>
    <t>Scola J. Kipkulei</t>
  </si>
  <si>
    <t>Jane Simba</t>
  </si>
  <si>
    <t>Ann Gatimu</t>
  </si>
  <si>
    <t>Simon Kiilu</t>
  </si>
  <si>
    <t>Michael Jacob</t>
  </si>
  <si>
    <t>Lilian Njagi</t>
  </si>
  <si>
    <t>PF No.</t>
  </si>
  <si>
    <t>Joyce Mutisya</t>
  </si>
  <si>
    <t>George Aminga</t>
  </si>
  <si>
    <t>Joselyne Muyundo</t>
  </si>
  <si>
    <t>David Mwangangi</t>
  </si>
  <si>
    <t>S/No.</t>
  </si>
  <si>
    <t>Name/Date</t>
  </si>
  <si>
    <t>Y</t>
  </si>
  <si>
    <t>DESIGNATION</t>
  </si>
  <si>
    <t>7/1/2022</t>
  </si>
  <si>
    <t>Winfred Wambua</t>
  </si>
  <si>
    <t>IN ATTENDANCE</t>
  </si>
  <si>
    <t>ABSENT</t>
  </si>
  <si>
    <t>ON SICK LEAVE</t>
  </si>
  <si>
    <t>ON LEAVE</t>
  </si>
  <si>
    <t>TOTAL NO. OF DAYS</t>
  </si>
  <si>
    <t>KEY</t>
  </si>
  <si>
    <t>VALUE</t>
  </si>
  <si>
    <t>X</t>
  </si>
  <si>
    <t>TOTAL NUMBER OF STAFF</t>
  </si>
  <si>
    <t>STAFF ATTENDANCE TALLYING SHEET: QUARTER…………………………………………….2022/2023</t>
  </si>
  <si>
    <t xml:space="preserve">ETHICS &amp; INTEGRITY DEPARTMENT                                                                          </t>
  </si>
  <si>
    <t>holidays</t>
  </si>
  <si>
    <t>ETHICS AND INTEGRITY DEPARTMENT</t>
  </si>
  <si>
    <t>STAFF ATTENDANCE</t>
  </si>
  <si>
    <t>DAYTYPE</t>
  </si>
  <si>
    <t>ABSCENT</t>
  </si>
  <si>
    <t>PRESENT</t>
  </si>
  <si>
    <t>SICK LEAVE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</si>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</sst>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8"/>
      <name val="Calibri"/>
      <family val="2"/>
      <charset val="1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20"/>
      <color theme="1"/>
      <name val="Arial"/>
      <family val="2"/>
    </font>
    <font>
      <sz val="20"/>
      <color theme="1"/>
      <name val="Calibri"/>
      <family val="2"/>
      <charset val="1"/>
      <scheme val="minor"/>
    </font>
    <font>
      <sz val="2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3" borderId="1" xfId="1" applyFont="1" applyBorder="1" applyAlignment="1">
      <alignment horizontal="left" vertical="center"/>
    </xf>
    <xf numFmtId="0" fontId="5" fillId="3" borderId="2" xfId="1" applyFont="1" applyBorder="1" applyAlignment="1">
      <alignment horizontal="left" vertical="center"/>
    </xf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2" fillId="0" borderId="8" xfId="0" applyNumberFormat="1" applyFont="1" applyBorder="1" applyAlignment="1">
      <alignment horizontal="right" vertical="center"/>
    </xf>
    <xf numFmtId="0" fontId="0" fillId="0" borderId="7" xfId="0" applyNumberFormat="1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0" fillId="0" borderId="11" xfId="0" applyFont="1" applyBorder="1"/>
    <xf numFmtId="0" fontId="0" fillId="0" borderId="12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NumberFormat="1" applyFont="1" applyBorder="1" applyAlignment="1">
      <alignment horizontal="center"/>
    </xf>
    <xf numFmtId="0" fontId="0" fillId="0" borderId="13" xfId="0" applyFont="1" applyBorder="1"/>
    <xf numFmtId="0" fontId="2" fillId="0" borderId="4" xfId="0" applyNumberFormat="1" applyFont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left"/>
    </xf>
    <xf numFmtId="14" fontId="5" fillId="2" borderId="4" xfId="0" applyNumberFormat="1" applyFont="1" applyFill="1" applyBorder="1" applyAlignment="1">
      <alignment horizontal="left" wrapText="1"/>
    </xf>
    <xf numFmtId="0" fontId="2" fillId="0" borderId="0" xfId="0" applyNumberFormat="1" applyFont="1" applyBorder="1" applyAlignment="1">
      <alignment horizontal="right"/>
    </xf>
    <xf numFmtId="0" fontId="2" fillId="0" borderId="4" xfId="0" applyNumberFormat="1" applyFont="1" applyBorder="1" applyAlignment="1" applyProtection="1">
      <alignment horizontal="right" vertical="center"/>
      <protection hidden="1"/>
    </xf>
    <xf numFmtId="0" fontId="2" fillId="0" borderId="8" xfId="0" applyNumberFormat="1" applyFont="1" applyBorder="1" applyAlignment="1" applyProtection="1">
      <alignment horizontal="right" vertical="center"/>
      <protection hidden="1"/>
    </xf>
    <xf numFmtId="0" fontId="7" fillId="0" borderId="3" xfId="0" applyNumberFormat="1" applyFont="1" applyBorder="1" applyAlignment="1" applyProtection="1">
      <alignment horizontal="right" vertical="center"/>
      <protection hidden="1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3" borderId="1" xfId="1" applyFont="1" applyBorder="1" applyAlignment="1">
      <alignment horizontal="left" vertical="center"/>
    </xf>
    <xf numFmtId="14" fontId="0" fillId="4" borderId="0" xfId="0" applyNumberFormat="1" applyFill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0" fontId="0" fillId="0" borderId="3" xfId="0" applyNumberFormat="1" applyFont="1" applyBorder="1" applyAlignment="1" applyProtection="1">
      <alignment horizontal="right" vertical="center"/>
      <protection hidden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5" fillId="2" borderId="1" xfId="0" applyNumberFormat="1" applyFont="1" applyFill="1" applyBorder="1" applyAlignment="1">
      <alignment horizontal="center" wrapText="1"/>
    </xf>
    <xf numFmtId="0" fontId="5" fillId="3" borderId="1" xfId="1" applyFont="1" applyBorder="1" applyAlignment="1">
      <alignment horizontal="left" vertical="center"/>
    </xf>
    <xf numFmtId="0" fontId="5" fillId="3" borderId="5" xfId="1" applyFont="1" applyBorder="1" applyAlignment="1">
      <alignment horizontal="center" vertical="center" wrapText="1"/>
    </xf>
    <xf numFmtId="0" fontId="5" fillId="3" borderId="3" xfId="1" applyFont="1" applyBorder="1" applyAlignment="1">
      <alignment horizontal="center" vertical="center" wrapText="1"/>
    </xf>
    <xf numFmtId="0" fontId="5" fillId="3" borderId="0" xfId="1" applyFont="1" applyBorder="1" applyAlignment="1">
      <alignment horizontal="center" vertical="center" wrapText="1"/>
    </xf>
    <xf numFmtId="0" fontId="5" fillId="3" borderId="6" xfId="1" applyFont="1" applyBorder="1" applyAlignment="1">
      <alignment horizontal="center" vertical="center" wrapText="1"/>
    </xf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colors>
    <mruColors>
      <color rgb="FFFFCC66"/>
      <color rgb="FFFF9966"/>
      <color rgb="FFFF9900"/>
      <color rgb="FFE3A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1019175</xdr:colOff>
      <xdr:row>0</xdr:row>
      <xdr:rowOff>47625</xdr:rowOff>
    </xdr:from>
    <xdr:to>
      <xdr:col>21</xdr:col>
      <xdr:colOff>948690</xdr:colOff>
      <xdr:row>4</xdr:row>
      <xdr:rowOff>100330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25" y="47625"/>
          <a:ext cx="2120265" cy="11385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95</xdr:col>
      <xdr:colOff>0</xdr:colOff>
      <xdr:row>0</xdr:row>
      <xdr:rowOff>161925</xdr:rowOff>
    </xdr:from>
    <xdr:to>
      <xdr:col>96</xdr:col>
      <xdr:colOff>1129665</xdr:colOff>
      <xdr:row>6</xdr:row>
      <xdr:rowOff>5080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47725" y="161925"/>
          <a:ext cx="2120265" cy="11385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V31"/>
  <sheetViews>
    <sheetView tabSelected="1" zoomScaleNormal="100" workbookViewId="0">
      <pane xSplit="4" ySplit="8" topLeftCell="Q9" activePane="bottomRight" state="frozen"/>
      <selection pane="topRight" activeCell="E1" sqref="E1"/>
      <selection pane="bottomLeft" activeCell="A6" sqref="A6"/>
      <selection pane="bottomRight" activeCell="Q1" sqref="Q1"/>
    </sheetView>
  </sheetViews>
  <sheetFormatPr defaultRowHeight="18" outlineLevelRow="1" outlineLevelCol="1" x14ac:dyDescent="0.25"/>
  <cols>
    <col min="1" max="1" width="25" style="11" customWidth="1"/>
    <col min="2" max="2" width="19.7109375" style="11" bestFit="1" customWidth="1"/>
    <col min="3" max="3" width="16.5703125" style="11" customWidth="1"/>
    <col min="4" max="4" width="17.42578125" style="11" customWidth="1"/>
    <col min="5" max="5" width="11.7109375" style="11" customWidth="1" outlineLevel="1"/>
    <col min="6" max="6" width="12.7109375" style="14" bestFit="1" customWidth="1" outlineLevel="1"/>
    <col min="7" max="7" width="14.140625" style="11" customWidth="1" outlineLevel="1"/>
    <col min="8" max="10" width="10.140625" style="11" customWidth="1" outlineLevel="1"/>
    <col min="11" max="13" width="11.42578125" style="11" customWidth="1" outlineLevel="1"/>
    <col min="14" max="14" width="17.28515625" style="11" customWidth="1" outlineLevel="1"/>
    <col min="15" max="15" width="16.5703125" style="11" customWidth="1" outlineLevel="1"/>
    <col min="16" max="16" width="18.140625" style="11" customWidth="1" outlineLevel="1"/>
    <col min="17" max="17" width="17.5703125" style="11" customWidth="1" outlineLevel="1"/>
    <col min="18" max="18" width="20.42578125" style="11" customWidth="1" outlineLevel="1"/>
    <col min="19" max="19" width="16.28515625" style="11" customWidth="1" outlineLevel="1"/>
    <col min="20" max="20" width="15.7109375" style="11" customWidth="1" outlineLevel="1"/>
    <col min="21" max="21" width="17.140625" style="11" customWidth="1" outlineLevel="1"/>
    <col min="22" max="22" width="17.7109375" style="11" customWidth="1" outlineLevel="1"/>
    <col min="23" max="23" width="18.85546875" style="11" customWidth="1" outlineLevel="1"/>
    <col min="24" max="24" width="16.28515625" style="11" customWidth="1" outlineLevel="1"/>
    <col min="25" max="25" width="16.140625" style="11" customWidth="1" outlineLevel="1"/>
    <col min="26" max="26" width="13" style="11" customWidth="1" outlineLevel="1"/>
    <col min="27" max="27" width="14.42578125" style="11" customWidth="1" outlineLevel="1"/>
    <col min="28" max="28" width="15.85546875" style="11" customWidth="1" outlineLevel="1"/>
    <col min="29" max="29" width="16.5703125" style="11" customWidth="1" outlineLevel="1"/>
    <col min="30" max="30" width="15.42578125" style="11" customWidth="1" outlineLevel="1"/>
    <col min="31" max="31" width="15.7109375" style="11" customWidth="1" outlineLevel="1"/>
    <col min="32" max="32" width="19.42578125" style="11" customWidth="1" outlineLevel="1"/>
    <col min="33" max="33" width="17.42578125" style="11" customWidth="1" outlineLevel="1"/>
    <col min="34" max="34" width="19.85546875" style="11" customWidth="1" outlineLevel="1"/>
    <col min="35" max="35" width="16.42578125" style="11" customWidth="1" outlineLevel="1"/>
    <col min="36" max="36" width="18.7109375" style="11" customWidth="1" outlineLevel="1"/>
    <col min="37" max="38" width="17" style="11" customWidth="1" outlineLevel="1"/>
    <col min="39" max="39" width="15.42578125" style="11" customWidth="1" outlineLevel="1"/>
    <col min="40" max="40" width="16.28515625" style="11" customWidth="1" outlineLevel="1"/>
    <col min="41" max="41" width="15.140625" style="11" customWidth="1" outlineLevel="1"/>
    <col min="42" max="42" width="18.140625" style="11" customWidth="1" outlineLevel="1"/>
    <col min="43" max="43" width="15.5703125" style="11" customWidth="1" outlineLevel="1"/>
    <col min="44" max="44" width="16.140625" style="11" customWidth="1" outlineLevel="1"/>
    <col min="45" max="45" width="16.42578125" style="11" customWidth="1" outlineLevel="1"/>
    <col min="46" max="46" width="18.7109375" style="11" customWidth="1" outlineLevel="1"/>
    <col min="47" max="47" width="15" style="11" customWidth="1" outlineLevel="1"/>
    <col min="48" max="48" width="13.42578125" style="11" customWidth="1" outlineLevel="1"/>
    <col min="49" max="49" width="13.28515625" style="11" customWidth="1" outlineLevel="1"/>
    <col min="50" max="50" width="15.7109375" style="11" customWidth="1" outlineLevel="1"/>
    <col min="51" max="51" width="13.28515625" style="11" customWidth="1" outlineLevel="1"/>
    <col min="52" max="52" width="19" style="11" customWidth="1" outlineLevel="1"/>
    <col min="53" max="53" width="16.140625" style="11" customWidth="1" outlineLevel="1"/>
    <col min="54" max="54" width="13.7109375" style="11" customWidth="1" outlineLevel="1"/>
    <col min="55" max="55" width="15.7109375" style="11" customWidth="1" outlineLevel="1"/>
    <col min="56" max="56" width="17.42578125" style="11" customWidth="1" outlineLevel="1"/>
    <col min="57" max="58" width="14" style="11" customWidth="1" outlineLevel="1"/>
    <col min="59" max="59" width="14.7109375" style="11" customWidth="1" outlineLevel="1"/>
    <col min="60" max="60" width="18.7109375" style="11" customWidth="1" outlineLevel="1"/>
    <col min="61" max="61" width="15.5703125" style="11" customWidth="1" outlineLevel="1"/>
    <col min="62" max="62" width="15.42578125" style="11" customWidth="1" outlineLevel="1"/>
    <col min="63" max="63" width="15" style="11" customWidth="1" outlineLevel="1"/>
    <col min="64" max="64" width="15.140625" style="11" customWidth="1" outlineLevel="1"/>
    <col min="65" max="65" width="18" style="11" customWidth="1" outlineLevel="1"/>
    <col min="66" max="66" width="17.42578125" style="11" customWidth="1" outlineLevel="1"/>
    <col min="67" max="67" width="14.85546875" style="11" customWidth="1" outlineLevel="1"/>
    <col min="68" max="68" width="15" style="11" customWidth="1" outlineLevel="1"/>
    <col min="69" max="69" width="12.85546875" style="11" customWidth="1" outlineLevel="1"/>
    <col min="70" max="70" width="15.7109375" style="11" customWidth="1" outlineLevel="1"/>
    <col min="71" max="71" width="20.42578125" style="12" bestFit="1" customWidth="1"/>
    <col min="72" max="72" width="10.85546875" style="11" bestFit="1" customWidth="1"/>
    <col min="73" max="73" width="19.42578125" style="11" bestFit="1" customWidth="1"/>
    <col min="74" max="74" width="13" style="11" bestFit="1" customWidth="1"/>
    <col min="75" max="16384" width="9.140625" style="11"/>
  </cols>
  <sheetData>
    <row r="1" spans="1:74" s="39" customFormat="1" ht="30.75" customHeight="1" x14ac:dyDescent="0.4">
      <c r="A1" s="53" t="s">
        <v>35</v>
      </c>
      <c r="B1" s="53"/>
      <c r="C1" s="53"/>
      <c r="D1" s="53"/>
      <c r="E1" s="53"/>
      <c r="F1" s="53"/>
      <c r="G1" s="54"/>
      <c r="H1" s="54"/>
      <c r="I1" s="54"/>
      <c r="J1" s="54"/>
      <c r="K1" s="54"/>
      <c r="BS1" s="40"/>
    </row>
    <row r="2" spans="1:74" ht="18.75" customHeight="1" x14ac:dyDescent="0.25">
      <c r="A2" s="35"/>
      <c r="B2" s="35"/>
      <c r="C2" s="35"/>
      <c r="D2" s="35"/>
      <c r="E2" s="35"/>
      <c r="F2" s="36"/>
      <c r="G2" s="37"/>
      <c r="H2" s="38"/>
      <c r="I2" s="37"/>
      <c r="J2" s="37"/>
      <c r="K2" s="37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7"/>
      <c r="BT2" s="16"/>
      <c r="BU2" s="16"/>
      <c r="BV2" s="16"/>
    </row>
    <row r="3" spans="1:74" x14ac:dyDescent="0.25">
      <c r="A3" s="55" t="s">
        <v>34</v>
      </c>
      <c r="B3" s="55"/>
      <c r="C3" s="55"/>
      <c r="D3" s="55"/>
      <c r="E3" s="55"/>
      <c r="F3" s="56"/>
      <c r="G3" s="56"/>
      <c r="H3" s="56"/>
      <c r="I3" s="56"/>
      <c r="J3" s="56"/>
      <c r="K3" s="57"/>
      <c r="L3" s="57"/>
      <c r="M3" s="57"/>
      <c r="N3" s="57"/>
      <c r="O3" s="57"/>
      <c r="P3" s="57"/>
      <c r="Q3" s="57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7"/>
      <c r="BT3" s="16"/>
      <c r="BU3" s="16"/>
      <c r="BV3" s="16"/>
    </row>
    <row r="4" spans="1:74" x14ac:dyDescent="0.25">
      <c r="A4" s="41"/>
      <c r="B4" s="41"/>
      <c r="C4" s="41"/>
      <c r="D4" s="41"/>
      <c r="E4" s="41"/>
      <c r="F4" s="42"/>
      <c r="G4" s="42"/>
      <c r="H4" s="42"/>
      <c r="I4" s="42"/>
      <c r="J4" s="42"/>
      <c r="K4" s="43"/>
      <c r="L4" s="43"/>
      <c r="M4" s="43"/>
      <c r="N4" s="43"/>
      <c r="O4" s="43"/>
      <c r="P4" s="43"/>
      <c r="Q4" s="4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16"/>
      <c r="BU4" s="16"/>
      <c r="BV4" s="16"/>
    </row>
    <row r="5" spans="1:74" x14ac:dyDescent="0.25">
      <c r="A5" s="41"/>
      <c r="B5" s="41"/>
      <c r="C5" s="41"/>
      <c r="D5" s="41"/>
      <c r="E5" s="41"/>
      <c r="F5" s="42"/>
      <c r="G5" s="42"/>
      <c r="H5" s="42"/>
      <c r="I5" s="42"/>
      <c r="J5" s="42"/>
      <c r="K5" s="43"/>
      <c r="L5" s="43"/>
      <c r="M5" s="43"/>
      <c r="N5" s="43"/>
      <c r="O5" s="43"/>
      <c r="P5" s="43"/>
      <c r="Q5" s="4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16"/>
      <c r="BU5" s="16"/>
      <c r="BV5" s="16"/>
    </row>
    <row r="6" spans="1:74" x14ac:dyDescent="0.25">
      <c r="A6" s="41"/>
      <c r="B6" s="41"/>
      <c r="C6" s="41"/>
      <c r="D6" s="41"/>
      <c r="E6" s="41"/>
      <c r="F6" s="42"/>
      <c r="G6" s="42"/>
      <c r="H6" s="42"/>
      <c r="I6" s="42"/>
      <c r="J6" s="42"/>
      <c r="K6" s="43"/>
      <c r="L6" s="43"/>
      <c r="M6" s="43"/>
      <c r="N6" s="43"/>
      <c r="O6" s="43"/>
      <c r="P6" s="43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16"/>
      <c r="BU6" s="16"/>
      <c r="BV6" s="16"/>
    </row>
    <row r="7" spans="1:74" x14ac:dyDescent="0.25">
      <c r="A7" s="15"/>
      <c r="B7" s="15"/>
      <c r="C7" s="15"/>
      <c r="D7" s="15"/>
      <c r="E7" s="15"/>
      <c r="F7" s="16"/>
      <c r="G7" s="1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58" t="s">
        <v>29</v>
      </c>
      <c r="BT7" s="58"/>
      <c r="BU7" s="58"/>
      <c r="BV7" s="58"/>
    </row>
    <row r="8" spans="1:74" s="13" customFormat="1" ht="31.5" customHeight="1" x14ac:dyDescent="0.25">
      <c r="A8" s="2" t="s">
        <v>19</v>
      </c>
      <c r="B8" s="2" t="s">
        <v>20</v>
      </c>
      <c r="C8" s="2" t="s">
        <v>14</v>
      </c>
      <c r="D8" s="2" t="s">
        <v>22</v>
      </c>
      <c r="E8" s="29" t="s">
        <v>23</v>
      </c>
      <c r="F8" s="30">
        <f>WORKDAY(E8,1)</f>
        <v>44746</v>
      </c>
      <c r="G8" s="30">
        <f t="shared" ref="G8:BR8" si="0">WORKDAY(F8,1)</f>
        <v>44747</v>
      </c>
      <c r="H8" s="30">
        <f t="shared" si="0"/>
        <v>44748</v>
      </c>
      <c r="I8" s="30">
        <f t="shared" si="0"/>
        <v>44749</v>
      </c>
      <c r="J8" s="30">
        <f t="shared" si="0"/>
        <v>44750</v>
      </c>
      <c r="K8" s="30">
        <f t="shared" si="0"/>
        <v>44753</v>
      </c>
      <c r="L8" s="30">
        <f t="shared" si="0"/>
        <v>44754</v>
      </c>
      <c r="M8" s="30">
        <f t="shared" si="0"/>
        <v>44755</v>
      </c>
      <c r="N8" s="30">
        <f t="shared" si="0"/>
        <v>44756</v>
      </c>
      <c r="O8" s="30">
        <f t="shared" si="0"/>
        <v>44757</v>
      </c>
      <c r="P8" s="30">
        <f t="shared" si="0"/>
        <v>44760</v>
      </c>
      <c r="Q8" s="30">
        <f t="shared" si="0"/>
        <v>44761</v>
      </c>
      <c r="R8" s="30">
        <f t="shared" si="0"/>
        <v>44762</v>
      </c>
      <c r="S8" s="30">
        <f t="shared" si="0"/>
        <v>44763</v>
      </c>
      <c r="T8" s="30">
        <f t="shared" si="0"/>
        <v>44764</v>
      </c>
      <c r="U8" s="30">
        <f t="shared" si="0"/>
        <v>44767</v>
      </c>
      <c r="V8" s="30">
        <f t="shared" si="0"/>
        <v>44768</v>
      </c>
      <c r="W8" s="30">
        <f t="shared" si="0"/>
        <v>44769</v>
      </c>
      <c r="X8" s="30">
        <f t="shared" si="0"/>
        <v>44770</v>
      </c>
      <c r="Y8" s="30">
        <f t="shared" si="0"/>
        <v>44771</v>
      </c>
      <c r="Z8" s="30">
        <f t="shared" si="0"/>
        <v>44774</v>
      </c>
      <c r="AA8" s="30">
        <f t="shared" si="0"/>
        <v>44775</v>
      </c>
      <c r="AB8" s="30">
        <f t="shared" si="0"/>
        <v>44776</v>
      </c>
      <c r="AC8" s="30">
        <f t="shared" si="0"/>
        <v>44777</v>
      </c>
      <c r="AD8" s="30">
        <f t="shared" si="0"/>
        <v>44778</v>
      </c>
      <c r="AE8" s="30">
        <f t="shared" si="0"/>
        <v>44781</v>
      </c>
      <c r="AF8" s="30">
        <f t="shared" si="0"/>
        <v>44782</v>
      </c>
      <c r="AG8" s="30">
        <f t="shared" si="0"/>
        <v>44783</v>
      </c>
      <c r="AH8" s="30">
        <f t="shared" si="0"/>
        <v>44784</v>
      </c>
      <c r="AI8" s="30">
        <f t="shared" si="0"/>
        <v>44785</v>
      </c>
      <c r="AJ8" s="30">
        <f t="shared" si="0"/>
        <v>44788</v>
      </c>
      <c r="AK8" s="30">
        <f t="shared" si="0"/>
        <v>44789</v>
      </c>
      <c r="AL8" s="30">
        <f t="shared" si="0"/>
        <v>44790</v>
      </c>
      <c r="AM8" s="30">
        <f t="shared" si="0"/>
        <v>44791</v>
      </c>
      <c r="AN8" s="30">
        <f t="shared" si="0"/>
        <v>44792</v>
      </c>
      <c r="AO8" s="30">
        <f t="shared" si="0"/>
        <v>44795</v>
      </c>
      <c r="AP8" s="30">
        <f t="shared" si="0"/>
        <v>44796</v>
      </c>
      <c r="AQ8" s="30">
        <f t="shared" si="0"/>
        <v>44797</v>
      </c>
      <c r="AR8" s="30">
        <f t="shared" si="0"/>
        <v>44798</v>
      </c>
      <c r="AS8" s="30">
        <f t="shared" si="0"/>
        <v>44799</v>
      </c>
      <c r="AT8" s="30">
        <f t="shared" si="0"/>
        <v>44802</v>
      </c>
      <c r="AU8" s="30">
        <f t="shared" si="0"/>
        <v>44803</v>
      </c>
      <c r="AV8" s="30">
        <f t="shared" si="0"/>
        <v>44804</v>
      </c>
      <c r="AW8" s="30">
        <f t="shared" si="0"/>
        <v>44805</v>
      </c>
      <c r="AX8" s="30">
        <f t="shared" si="0"/>
        <v>44806</v>
      </c>
      <c r="AY8" s="30">
        <f t="shared" si="0"/>
        <v>44809</v>
      </c>
      <c r="AZ8" s="30">
        <f t="shared" si="0"/>
        <v>44810</v>
      </c>
      <c r="BA8" s="30">
        <f t="shared" si="0"/>
        <v>44811</v>
      </c>
      <c r="BB8" s="30">
        <f t="shared" si="0"/>
        <v>44812</v>
      </c>
      <c r="BC8" s="30">
        <f t="shared" si="0"/>
        <v>44813</v>
      </c>
      <c r="BD8" s="30">
        <f t="shared" si="0"/>
        <v>44816</v>
      </c>
      <c r="BE8" s="30">
        <f t="shared" si="0"/>
        <v>44817</v>
      </c>
      <c r="BF8" s="30">
        <f t="shared" si="0"/>
        <v>44818</v>
      </c>
      <c r="BG8" s="30">
        <f t="shared" si="0"/>
        <v>44819</v>
      </c>
      <c r="BH8" s="30">
        <f t="shared" si="0"/>
        <v>44820</v>
      </c>
      <c r="BI8" s="30">
        <f t="shared" si="0"/>
        <v>44823</v>
      </c>
      <c r="BJ8" s="30">
        <f t="shared" si="0"/>
        <v>44824</v>
      </c>
      <c r="BK8" s="30">
        <f t="shared" si="0"/>
        <v>44825</v>
      </c>
      <c r="BL8" s="30">
        <f t="shared" si="0"/>
        <v>44826</v>
      </c>
      <c r="BM8" s="30">
        <f t="shared" si="0"/>
        <v>44827</v>
      </c>
      <c r="BN8" s="30">
        <f t="shared" si="0"/>
        <v>44830</v>
      </c>
      <c r="BO8" s="30">
        <f t="shared" si="0"/>
        <v>44831</v>
      </c>
      <c r="BP8" s="30">
        <f t="shared" si="0"/>
        <v>44832</v>
      </c>
      <c r="BQ8" s="30">
        <f t="shared" si="0"/>
        <v>44833</v>
      </c>
      <c r="BR8" s="30">
        <f t="shared" si="0"/>
        <v>44834</v>
      </c>
      <c r="BS8" s="10" t="s">
        <v>25</v>
      </c>
      <c r="BT8" s="9" t="s">
        <v>26</v>
      </c>
      <c r="BU8" s="9" t="s">
        <v>27</v>
      </c>
      <c r="BV8" s="9" t="s">
        <v>28</v>
      </c>
    </row>
    <row r="9" spans="1:74" outlineLevel="1" x14ac:dyDescent="0.25">
      <c r="A9" s="1">
        <v>1</v>
      </c>
      <c r="B9" s="1" t="s">
        <v>10</v>
      </c>
      <c r="C9" s="4">
        <v>1231</v>
      </c>
      <c r="D9" s="5"/>
      <c r="E9" s="28" t="s">
        <v>21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/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/>
      <c r="AG9" s="28" t="s">
        <v>21</v>
      </c>
      <c r="AH9" s="28" t="s">
        <v>21</v>
      </c>
      <c r="AI9" s="28" t="s">
        <v>21</v>
      </c>
      <c r="AJ9" s="28">
        <v>0</v>
      </c>
      <c r="AK9" s="28">
        <v>0</v>
      </c>
      <c r="AL9" s="28" t="s">
        <v>21</v>
      </c>
      <c r="AM9" s="28" t="s">
        <v>21</v>
      </c>
      <c r="AN9" s="28" t="s">
        <v>21</v>
      </c>
      <c r="AO9" s="28" t="s">
        <v>21</v>
      </c>
      <c r="AP9" s="28" t="s">
        <v>21</v>
      </c>
      <c r="AQ9" s="28">
        <v>1</v>
      </c>
      <c r="AR9" s="28">
        <v>1</v>
      </c>
      <c r="AS9" s="28">
        <v>1</v>
      </c>
      <c r="AT9" s="28">
        <v>1</v>
      </c>
      <c r="AU9" s="28">
        <v>1</v>
      </c>
      <c r="AV9" s="28">
        <v>1</v>
      </c>
      <c r="AW9" s="28">
        <v>1</v>
      </c>
      <c r="AX9" s="28">
        <v>1</v>
      </c>
      <c r="AY9" s="28">
        <v>1</v>
      </c>
      <c r="AZ9" s="28">
        <v>1</v>
      </c>
      <c r="BA9" s="28">
        <v>1</v>
      </c>
      <c r="BB9" s="28">
        <v>1</v>
      </c>
      <c r="BC9" s="28">
        <v>1</v>
      </c>
      <c r="BD9" s="28">
        <v>1</v>
      </c>
      <c r="BE9" s="28"/>
      <c r="BF9" s="28">
        <v>1</v>
      </c>
      <c r="BG9" s="28">
        <v>1</v>
      </c>
      <c r="BH9" s="28">
        <v>1</v>
      </c>
      <c r="BI9" s="28">
        <v>1</v>
      </c>
      <c r="BJ9" s="28">
        <v>1</v>
      </c>
      <c r="BK9" s="28">
        <v>1</v>
      </c>
      <c r="BL9" s="28">
        <v>1</v>
      </c>
      <c r="BM9" s="28">
        <v>1</v>
      </c>
      <c r="BN9" s="28">
        <v>1</v>
      </c>
      <c r="BO9" s="28">
        <v>1</v>
      </c>
      <c r="BP9" s="28">
        <v>1</v>
      </c>
      <c r="BQ9" s="28">
        <v>1</v>
      </c>
      <c r="BR9" s="19">
        <v>1</v>
      </c>
      <c r="BS9" s="34">
        <f>COUNTIF('Tallying Sheet'!$E9:$BR9, VLOOKUP(BS$8,attendance_key,2,FALSE))</f>
        <v>52</v>
      </c>
      <c r="BT9" s="34">
        <f>COUNTIF('Tallying Sheet'!$E9:$BR9, VLOOKUP(BT$8,attendance_key,2,FALSE))</f>
        <v>2</v>
      </c>
      <c r="BU9" s="34">
        <f>COUNTIF('Tallying Sheet'!$E9:$BR9, VLOOKUP(BU$8,leave_key,2,FALSE))</f>
        <v>0</v>
      </c>
      <c r="BV9" s="34">
        <f>COUNTIF('Tallying Sheet'!$E9:$BR9, VLOOKUP(BV$8,leave_key,2,FALSE))</f>
        <v>9</v>
      </c>
    </row>
    <row r="10" spans="1:74" outlineLevel="1" x14ac:dyDescent="0.25">
      <c r="A10" s="1">
        <v>2</v>
      </c>
      <c r="B10" s="1" t="s">
        <v>6</v>
      </c>
      <c r="C10" s="4">
        <v>2394</v>
      </c>
      <c r="D10" s="5"/>
      <c r="E10" s="28" t="s">
        <v>32</v>
      </c>
      <c r="F10" s="28" t="s">
        <v>32</v>
      </c>
      <c r="G10" s="28" t="s">
        <v>32</v>
      </c>
      <c r="H10" s="28" t="s">
        <v>32</v>
      </c>
      <c r="I10" s="28" t="s">
        <v>32</v>
      </c>
      <c r="J10" s="28" t="s">
        <v>32</v>
      </c>
      <c r="K10" s="28"/>
      <c r="L10" s="28" t="s">
        <v>32</v>
      </c>
      <c r="M10" s="28" t="s">
        <v>32</v>
      </c>
      <c r="N10" s="28" t="s">
        <v>32</v>
      </c>
      <c r="O10" s="28" t="s">
        <v>32</v>
      </c>
      <c r="P10" s="28" t="s">
        <v>32</v>
      </c>
      <c r="Q10" s="28" t="s">
        <v>32</v>
      </c>
      <c r="R10" s="28" t="s">
        <v>32</v>
      </c>
      <c r="S10" s="28" t="s">
        <v>32</v>
      </c>
      <c r="T10" s="28" t="s">
        <v>32</v>
      </c>
      <c r="U10" s="28" t="s">
        <v>32</v>
      </c>
      <c r="V10" s="28" t="s">
        <v>32</v>
      </c>
      <c r="W10" s="28" t="s">
        <v>32</v>
      </c>
      <c r="X10" s="28" t="s">
        <v>32</v>
      </c>
      <c r="Y10" s="28" t="s">
        <v>32</v>
      </c>
      <c r="Z10" s="28" t="s">
        <v>32</v>
      </c>
      <c r="AA10" s="28" t="s">
        <v>32</v>
      </c>
      <c r="AB10" s="28" t="s">
        <v>32</v>
      </c>
      <c r="AC10" s="28" t="s">
        <v>32</v>
      </c>
      <c r="AD10" s="28" t="s">
        <v>32</v>
      </c>
      <c r="AE10" s="28" t="s">
        <v>32</v>
      </c>
      <c r="AF10" s="28"/>
      <c r="AG10" s="28" t="s">
        <v>32</v>
      </c>
      <c r="AH10" s="28" t="s">
        <v>32</v>
      </c>
      <c r="AI10" s="28" t="s">
        <v>32</v>
      </c>
      <c r="AJ10" s="28" t="s">
        <v>32</v>
      </c>
      <c r="AK10" s="28" t="s">
        <v>32</v>
      </c>
      <c r="AL10" s="28" t="s">
        <v>32</v>
      </c>
      <c r="AM10" s="28" t="s">
        <v>32</v>
      </c>
      <c r="AN10" s="28" t="s">
        <v>32</v>
      </c>
      <c r="AO10" s="28" t="s">
        <v>32</v>
      </c>
      <c r="AP10" s="28" t="s">
        <v>32</v>
      </c>
      <c r="AQ10" s="28" t="s">
        <v>32</v>
      </c>
      <c r="AR10" s="28" t="s">
        <v>32</v>
      </c>
      <c r="AS10" s="28" t="s">
        <v>32</v>
      </c>
      <c r="AT10" s="28" t="s">
        <v>32</v>
      </c>
      <c r="AU10" s="28" t="s">
        <v>32</v>
      </c>
      <c r="AV10" s="28" t="s">
        <v>32</v>
      </c>
      <c r="AW10" s="28" t="s">
        <v>32</v>
      </c>
      <c r="AX10" s="28" t="s">
        <v>32</v>
      </c>
      <c r="AY10" s="28" t="s">
        <v>32</v>
      </c>
      <c r="AZ10" s="28" t="s">
        <v>32</v>
      </c>
      <c r="BA10" s="28" t="s">
        <v>32</v>
      </c>
      <c r="BB10" s="28" t="s">
        <v>32</v>
      </c>
      <c r="BC10" s="28" t="s">
        <v>32</v>
      </c>
      <c r="BD10" s="28" t="s">
        <v>32</v>
      </c>
      <c r="BE10" s="28"/>
      <c r="BF10" s="28" t="s">
        <v>32</v>
      </c>
      <c r="BG10" s="28" t="s">
        <v>32</v>
      </c>
      <c r="BH10" s="28" t="s">
        <v>32</v>
      </c>
      <c r="BI10" s="28" t="s">
        <v>32</v>
      </c>
      <c r="BJ10" s="28" t="s">
        <v>32</v>
      </c>
      <c r="BK10" s="28" t="s">
        <v>32</v>
      </c>
      <c r="BL10" s="28" t="s">
        <v>32</v>
      </c>
      <c r="BM10" s="28" t="s">
        <v>32</v>
      </c>
      <c r="BN10" s="28">
        <v>1</v>
      </c>
      <c r="BO10" s="28" t="s">
        <v>32</v>
      </c>
      <c r="BP10" s="28" t="s">
        <v>32</v>
      </c>
      <c r="BQ10" s="28" t="s">
        <v>32</v>
      </c>
      <c r="BR10" s="19" t="s">
        <v>32</v>
      </c>
      <c r="BS10" s="34">
        <f>COUNTIF('Tallying Sheet'!$E10:$BR10, VLOOKUP(BS$8,attendance_key,2,FALSE))</f>
        <v>1</v>
      </c>
      <c r="BT10" s="34">
        <f>COUNTIF('Tallying Sheet'!$E10:$BR10, VLOOKUP(BT$8,attendance_key,2,FALSE))</f>
        <v>0</v>
      </c>
      <c r="BU10" s="34">
        <f>COUNTIF('Tallying Sheet'!$E10:$BR10, VLOOKUP(BU$8,leave_key,2,FALSE))</f>
        <v>62</v>
      </c>
      <c r="BV10" s="34">
        <f>COUNTIF('Tallying Sheet'!$E10:$BR10, VLOOKUP(BV$8,leave_key,2,FALSE))</f>
        <v>0</v>
      </c>
    </row>
    <row r="11" spans="1:74" outlineLevel="1" x14ac:dyDescent="0.25">
      <c r="A11" s="1">
        <v>3</v>
      </c>
      <c r="B11" s="1" t="s">
        <v>18</v>
      </c>
      <c r="C11" s="1">
        <v>2768</v>
      </c>
      <c r="D11" s="3"/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8"/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/>
      <c r="AG11" s="28">
        <v>1</v>
      </c>
      <c r="AH11" s="28">
        <v>1</v>
      </c>
      <c r="AI11" s="28">
        <v>1</v>
      </c>
      <c r="AJ11" s="28">
        <v>1</v>
      </c>
      <c r="AK11" s="28">
        <v>1</v>
      </c>
      <c r="AL11" s="28">
        <v>1</v>
      </c>
      <c r="AM11" s="28">
        <v>1</v>
      </c>
      <c r="AN11" s="28">
        <v>1</v>
      </c>
      <c r="AO11" s="28">
        <v>1</v>
      </c>
      <c r="AP11" s="28">
        <v>1</v>
      </c>
      <c r="AQ11" s="28">
        <v>1</v>
      </c>
      <c r="AR11" s="28">
        <v>1</v>
      </c>
      <c r="AS11" s="28">
        <v>1</v>
      </c>
      <c r="AT11" s="28">
        <v>1</v>
      </c>
      <c r="AU11" s="28">
        <v>1</v>
      </c>
      <c r="AV11" s="28">
        <v>1</v>
      </c>
      <c r="AW11" s="28">
        <v>1</v>
      </c>
      <c r="AX11" s="28">
        <v>1</v>
      </c>
      <c r="AY11" s="28">
        <v>1</v>
      </c>
      <c r="AZ11" s="28">
        <v>1</v>
      </c>
      <c r="BA11" s="28">
        <v>1</v>
      </c>
      <c r="BB11" s="28">
        <v>1</v>
      </c>
      <c r="BC11" s="28">
        <v>1</v>
      </c>
      <c r="BD11" s="28">
        <v>1</v>
      </c>
      <c r="BE11" s="28"/>
      <c r="BF11" s="28">
        <v>1</v>
      </c>
      <c r="BG11" s="28">
        <v>1</v>
      </c>
      <c r="BH11" s="28">
        <v>1</v>
      </c>
      <c r="BI11" s="28">
        <v>1</v>
      </c>
      <c r="BJ11" s="28" t="s">
        <v>21</v>
      </c>
      <c r="BK11" s="28">
        <v>1</v>
      </c>
      <c r="BL11" s="28">
        <v>1</v>
      </c>
      <c r="BM11" s="28">
        <v>1</v>
      </c>
      <c r="BN11" s="28">
        <v>1</v>
      </c>
      <c r="BO11" s="28">
        <v>1</v>
      </c>
      <c r="BP11" s="28">
        <v>1</v>
      </c>
      <c r="BQ11" s="28">
        <v>1</v>
      </c>
      <c r="BR11" s="19">
        <v>1</v>
      </c>
      <c r="BS11" s="34">
        <f>COUNTIF('Tallying Sheet'!$E11:$BR11, VLOOKUP(BS$8,attendance_key,2,FALSE))</f>
        <v>62</v>
      </c>
      <c r="BT11" s="34">
        <f>COUNTIF('Tallying Sheet'!$E11:$BR11, VLOOKUP(BT$8,attendance_key,2,FALSE))</f>
        <v>0</v>
      </c>
      <c r="BU11" s="34">
        <f>COUNTIF('Tallying Sheet'!$E11:$BR11, VLOOKUP(BU$8,leave_key,2,FALSE))</f>
        <v>0</v>
      </c>
      <c r="BV11" s="34">
        <f>COUNTIF('Tallying Sheet'!$E11:$BR11, VLOOKUP(BV$8,leave_key,2,FALSE))</f>
        <v>1</v>
      </c>
    </row>
    <row r="12" spans="1:74" outlineLevel="1" x14ac:dyDescent="0.25">
      <c r="A12" s="1">
        <v>4</v>
      </c>
      <c r="B12" s="1" t="s">
        <v>7</v>
      </c>
      <c r="C12" s="4">
        <v>1187</v>
      </c>
      <c r="D12" s="5"/>
      <c r="E12" s="28" t="s">
        <v>21</v>
      </c>
      <c r="F12" s="28" t="s">
        <v>21</v>
      </c>
      <c r="G12" s="28" t="s">
        <v>21</v>
      </c>
      <c r="H12" s="28">
        <v>1</v>
      </c>
      <c r="I12" s="28" t="s">
        <v>21</v>
      </c>
      <c r="J12" s="28" t="s">
        <v>21</v>
      </c>
      <c r="K12" s="28"/>
      <c r="L12" s="28" t="s">
        <v>21</v>
      </c>
      <c r="M12" s="28" t="s">
        <v>21</v>
      </c>
      <c r="N12" s="28" t="s">
        <v>21</v>
      </c>
      <c r="O12" s="28" t="s">
        <v>21</v>
      </c>
      <c r="P12" s="28" t="s">
        <v>21</v>
      </c>
      <c r="Q12" s="28" t="s">
        <v>21</v>
      </c>
      <c r="R12" s="28" t="s">
        <v>21</v>
      </c>
      <c r="S12" s="28" t="s">
        <v>21</v>
      </c>
      <c r="T12" s="28">
        <v>0</v>
      </c>
      <c r="U12" s="28" t="s">
        <v>21</v>
      </c>
      <c r="V12" s="28" t="s">
        <v>21</v>
      </c>
      <c r="W12" s="28" t="s">
        <v>21</v>
      </c>
      <c r="X12" s="28" t="s">
        <v>21</v>
      </c>
      <c r="Y12" s="28" t="s">
        <v>21</v>
      </c>
      <c r="Z12" s="28" t="s">
        <v>21</v>
      </c>
      <c r="AA12" s="28" t="s">
        <v>21</v>
      </c>
      <c r="AB12" s="28" t="s">
        <v>21</v>
      </c>
      <c r="AC12" s="28" t="s">
        <v>21</v>
      </c>
      <c r="AD12" s="28" t="s">
        <v>21</v>
      </c>
      <c r="AE12" s="28" t="s">
        <v>21</v>
      </c>
      <c r="AF12" s="28"/>
      <c r="AG12" s="28" t="s">
        <v>21</v>
      </c>
      <c r="AH12" s="28" t="s">
        <v>21</v>
      </c>
      <c r="AI12" s="28" t="s">
        <v>21</v>
      </c>
      <c r="AJ12" s="28" t="s">
        <v>21</v>
      </c>
      <c r="AK12" s="28">
        <v>0</v>
      </c>
      <c r="AL12" s="28" t="s">
        <v>21</v>
      </c>
      <c r="AM12" s="28" t="s">
        <v>21</v>
      </c>
      <c r="AN12" s="28" t="s">
        <v>21</v>
      </c>
      <c r="AO12" s="28" t="s">
        <v>21</v>
      </c>
      <c r="AP12" s="28" t="s">
        <v>21</v>
      </c>
      <c r="AQ12" s="28" t="s">
        <v>21</v>
      </c>
      <c r="AR12" s="28" t="s">
        <v>21</v>
      </c>
      <c r="AS12" s="28" t="s">
        <v>21</v>
      </c>
      <c r="AT12" s="28">
        <v>1</v>
      </c>
      <c r="AU12" s="28">
        <v>1</v>
      </c>
      <c r="AV12" s="28">
        <v>1</v>
      </c>
      <c r="AW12" s="28">
        <v>1</v>
      </c>
      <c r="AX12" s="28">
        <v>1</v>
      </c>
      <c r="AY12" s="28">
        <v>1</v>
      </c>
      <c r="AZ12" s="28">
        <v>1</v>
      </c>
      <c r="BA12" s="28">
        <v>1</v>
      </c>
      <c r="BB12" s="28">
        <v>1</v>
      </c>
      <c r="BC12" s="28">
        <v>1</v>
      </c>
      <c r="BD12" s="28">
        <v>1</v>
      </c>
      <c r="BE12" s="28"/>
      <c r="BF12" s="28">
        <v>1</v>
      </c>
      <c r="BG12" s="28">
        <v>1</v>
      </c>
      <c r="BH12" s="28">
        <v>1</v>
      </c>
      <c r="BI12" s="28">
        <v>1</v>
      </c>
      <c r="BJ12" s="28">
        <v>1</v>
      </c>
      <c r="BK12" s="28">
        <v>1</v>
      </c>
      <c r="BL12" s="28">
        <v>1</v>
      </c>
      <c r="BM12" s="28">
        <v>1</v>
      </c>
      <c r="BN12" s="28">
        <v>1</v>
      </c>
      <c r="BO12" s="28">
        <v>1</v>
      </c>
      <c r="BP12" s="28">
        <v>1</v>
      </c>
      <c r="BQ12" s="28">
        <v>1</v>
      </c>
      <c r="BR12" s="19">
        <v>1</v>
      </c>
      <c r="BS12" s="34">
        <f>COUNTIF('Tallying Sheet'!$E12:$BR12, VLOOKUP(BS$8,attendance_key,2,FALSE))</f>
        <v>25</v>
      </c>
      <c r="BT12" s="34">
        <f>COUNTIF('Tallying Sheet'!$E12:$BR12, VLOOKUP(BT$8,attendance_key,2,FALSE))</f>
        <v>2</v>
      </c>
      <c r="BU12" s="34">
        <f>COUNTIF('Tallying Sheet'!$E12:$BR12, VLOOKUP(BU$8,leave_key,2,FALSE))</f>
        <v>0</v>
      </c>
      <c r="BV12" s="34">
        <f>COUNTIF('Tallying Sheet'!$E12:$BR12, VLOOKUP(BV$8,leave_key,2,FALSE))</f>
        <v>36</v>
      </c>
    </row>
    <row r="13" spans="1:74" outlineLevel="1" x14ac:dyDescent="0.25">
      <c r="A13" s="1">
        <v>5</v>
      </c>
      <c r="B13" s="1" t="s">
        <v>16</v>
      </c>
      <c r="C13" s="1">
        <v>2694</v>
      </c>
      <c r="D13" s="3"/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/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0</v>
      </c>
      <c r="AA13" s="28">
        <v>0</v>
      </c>
      <c r="AB13" s="28">
        <v>1</v>
      </c>
      <c r="AC13" s="28">
        <v>1</v>
      </c>
      <c r="AD13" s="28">
        <v>1</v>
      </c>
      <c r="AE13" s="28" t="s">
        <v>21</v>
      </c>
      <c r="AF13" s="28"/>
      <c r="AG13" s="28" t="s">
        <v>21</v>
      </c>
      <c r="AH13" s="28" t="s">
        <v>21</v>
      </c>
      <c r="AI13" s="28" t="s">
        <v>21</v>
      </c>
      <c r="AJ13" s="28">
        <v>1</v>
      </c>
      <c r="AK13" s="28">
        <v>1</v>
      </c>
      <c r="AL13" s="28">
        <v>1</v>
      </c>
      <c r="AM13" s="28" t="s">
        <v>21</v>
      </c>
      <c r="AN13" s="28">
        <v>1</v>
      </c>
      <c r="AO13" s="28">
        <v>1</v>
      </c>
      <c r="AP13" s="28">
        <v>1</v>
      </c>
      <c r="AQ13" s="28">
        <v>1</v>
      </c>
      <c r="AR13" s="28">
        <v>1</v>
      </c>
      <c r="AS13" s="28">
        <v>1</v>
      </c>
      <c r="AT13" s="28">
        <v>1</v>
      </c>
      <c r="AU13" s="28">
        <v>1</v>
      </c>
      <c r="AV13" s="28">
        <v>1</v>
      </c>
      <c r="AW13" s="28">
        <v>1</v>
      </c>
      <c r="AX13" s="28">
        <v>1</v>
      </c>
      <c r="AY13" s="28">
        <v>1</v>
      </c>
      <c r="AZ13" s="28">
        <v>1</v>
      </c>
      <c r="BA13" s="28" t="s">
        <v>21</v>
      </c>
      <c r="BB13" s="28">
        <v>1</v>
      </c>
      <c r="BC13" s="28">
        <v>1</v>
      </c>
      <c r="BD13" s="28">
        <v>1</v>
      </c>
      <c r="BE13" s="28"/>
      <c r="BF13" s="28">
        <v>1</v>
      </c>
      <c r="BG13" s="28">
        <v>1</v>
      </c>
      <c r="BH13" s="28">
        <v>1</v>
      </c>
      <c r="BI13" s="28" t="s">
        <v>32</v>
      </c>
      <c r="BJ13" s="28" t="s">
        <v>32</v>
      </c>
      <c r="BK13" s="28" t="s">
        <v>32</v>
      </c>
      <c r="BL13" s="28">
        <v>1</v>
      </c>
      <c r="BM13" s="28">
        <v>1</v>
      </c>
      <c r="BN13" s="28">
        <v>1</v>
      </c>
      <c r="BO13" s="28">
        <v>1</v>
      </c>
      <c r="BP13" s="28" t="s">
        <v>21</v>
      </c>
      <c r="BQ13" s="28">
        <v>1</v>
      </c>
      <c r="BR13" s="19">
        <v>1</v>
      </c>
      <c r="BS13" s="34">
        <f>COUNTIF('Tallying Sheet'!$E13:$BR13, VLOOKUP(BS$8,attendance_key,2,FALSE))</f>
        <v>51</v>
      </c>
      <c r="BT13" s="34">
        <f>COUNTIF('Tallying Sheet'!$E13:$BR13, VLOOKUP(BT$8,attendance_key,2,FALSE))</f>
        <v>2</v>
      </c>
      <c r="BU13" s="34">
        <f>COUNTIF('Tallying Sheet'!$E13:$BR13, VLOOKUP(BU$8,leave_key,2,FALSE))</f>
        <v>3</v>
      </c>
      <c r="BV13" s="34">
        <f>COUNTIF('Tallying Sheet'!$E13:$BR13, VLOOKUP(BV$8,leave_key,2,FALSE))</f>
        <v>7</v>
      </c>
    </row>
    <row r="14" spans="1:74" outlineLevel="1" x14ac:dyDescent="0.25">
      <c r="A14" s="1">
        <v>6</v>
      </c>
      <c r="B14" s="1" t="s">
        <v>0</v>
      </c>
      <c r="C14" s="4">
        <v>1897</v>
      </c>
      <c r="D14" s="5"/>
      <c r="E14" s="28">
        <v>1</v>
      </c>
      <c r="F14" s="28">
        <v>1</v>
      </c>
      <c r="G14" s="28">
        <v>1</v>
      </c>
      <c r="H14" s="28">
        <v>1</v>
      </c>
      <c r="I14" s="28" t="s">
        <v>21</v>
      </c>
      <c r="J14" s="28">
        <v>1</v>
      </c>
      <c r="K14" s="28"/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 t="s">
        <v>21</v>
      </c>
      <c r="AF14" s="28"/>
      <c r="AG14" s="28" t="s">
        <v>21</v>
      </c>
      <c r="AH14" s="28">
        <v>1</v>
      </c>
      <c r="AI14" s="28">
        <v>1</v>
      </c>
      <c r="AJ14" s="28">
        <v>1</v>
      </c>
      <c r="AK14" s="28" t="s">
        <v>21</v>
      </c>
      <c r="AL14" s="28">
        <v>1</v>
      </c>
      <c r="AM14" s="28">
        <v>1</v>
      </c>
      <c r="AN14" s="28">
        <v>1</v>
      </c>
      <c r="AO14" s="28">
        <v>1</v>
      </c>
      <c r="AP14" s="28">
        <v>1</v>
      </c>
      <c r="AQ14" s="28">
        <v>1</v>
      </c>
      <c r="AR14" s="28">
        <v>1</v>
      </c>
      <c r="AS14" s="28">
        <v>1</v>
      </c>
      <c r="AT14" s="28">
        <v>1</v>
      </c>
      <c r="AU14" s="28">
        <v>1</v>
      </c>
      <c r="AV14" s="28">
        <v>1</v>
      </c>
      <c r="AW14" s="28">
        <v>1</v>
      </c>
      <c r="AX14" s="28">
        <v>1</v>
      </c>
      <c r="AY14" s="28">
        <v>1</v>
      </c>
      <c r="AZ14" s="28">
        <v>1</v>
      </c>
      <c r="BA14" s="28">
        <v>1</v>
      </c>
      <c r="BB14" s="28">
        <v>1</v>
      </c>
      <c r="BC14" s="28">
        <v>1</v>
      </c>
      <c r="BD14" s="28">
        <v>1</v>
      </c>
      <c r="BE14" s="28"/>
      <c r="BF14" s="28">
        <v>1</v>
      </c>
      <c r="BG14" s="28">
        <v>1</v>
      </c>
      <c r="BH14" s="28">
        <v>1</v>
      </c>
      <c r="BI14" s="28" t="s">
        <v>21</v>
      </c>
      <c r="BJ14" s="28">
        <v>1</v>
      </c>
      <c r="BK14" s="28">
        <v>1</v>
      </c>
      <c r="BL14" s="28">
        <v>1</v>
      </c>
      <c r="BM14" s="28">
        <v>1</v>
      </c>
      <c r="BN14" s="28">
        <v>1</v>
      </c>
      <c r="BO14" s="28">
        <v>1</v>
      </c>
      <c r="BP14" s="28">
        <v>1</v>
      </c>
      <c r="BQ14" s="28">
        <v>1</v>
      </c>
      <c r="BR14" s="19">
        <v>1</v>
      </c>
      <c r="BS14" s="34">
        <f>COUNTIF('Tallying Sheet'!$E14:$BR14, VLOOKUP(BS$8,attendance_key,2,FALSE))</f>
        <v>58</v>
      </c>
      <c r="BT14" s="34">
        <f>COUNTIF('Tallying Sheet'!$E14:$BR14, VLOOKUP(BT$8,attendance_key,2,FALSE))</f>
        <v>0</v>
      </c>
      <c r="BU14" s="34">
        <f>COUNTIF('Tallying Sheet'!$E14:$BR14, VLOOKUP(BU$8,leave_key,2,FALSE))</f>
        <v>0</v>
      </c>
      <c r="BV14" s="34">
        <f>COUNTIF('Tallying Sheet'!$E14:$BR14, VLOOKUP(BV$8,leave_key,2,FALSE))</f>
        <v>5</v>
      </c>
    </row>
    <row r="15" spans="1:74" outlineLevel="1" x14ac:dyDescent="0.25">
      <c r="A15" s="1">
        <v>7</v>
      </c>
      <c r="B15" s="1" t="s">
        <v>9</v>
      </c>
      <c r="C15" s="4">
        <v>1096</v>
      </c>
      <c r="D15" s="5"/>
      <c r="E15" s="28">
        <v>1</v>
      </c>
      <c r="F15" s="28">
        <v>1</v>
      </c>
      <c r="G15" s="28">
        <v>1</v>
      </c>
      <c r="H15" s="28" t="s">
        <v>21</v>
      </c>
      <c r="I15" s="28" t="s">
        <v>21</v>
      </c>
      <c r="J15" s="28" t="s">
        <v>21</v>
      </c>
      <c r="K15" s="28"/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/>
      <c r="AG15" s="28">
        <v>1</v>
      </c>
      <c r="AH15" s="28">
        <v>1</v>
      </c>
      <c r="AI15" s="28">
        <v>1</v>
      </c>
      <c r="AJ15" s="28">
        <v>1</v>
      </c>
      <c r="AK15" s="28">
        <v>1</v>
      </c>
      <c r="AL15" s="28">
        <v>1</v>
      </c>
      <c r="AM15" s="28">
        <v>1</v>
      </c>
      <c r="AN15" s="28">
        <v>1</v>
      </c>
      <c r="AO15" s="28" t="s">
        <v>21</v>
      </c>
      <c r="AP15" s="28" t="s">
        <v>21</v>
      </c>
      <c r="AQ15" s="28" t="s">
        <v>21</v>
      </c>
      <c r="AR15" s="28" t="s">
        <v>21</v>
      </c>
      <c r="AS15" s="28" t="s">
        <v>21</v>
      </c>
      <c r="AT15" s="28" t="s">
        <v>21</v>
      </c>
      <c r="AU15" s="28" t="s">
        <v>21</v>
      </c>
      <c r="AV15" s="28" t="s">
        <v>21</v>
      </c>
      <c r="AW15" s="28" t="s">
        <v>21</v>
      </c>
      <c r="AX15" s="28" t="s">
        <v>21</v>
      </c>
      <c r="AY15" s="28" t="s">
        <v>21</v>
      </c>
      <c r="AZ15" s="28" t="s">
        <v>21</v>
      </c>
      <c r="BA15" s="28" t="s">
        <v>21</v>
      </c>
      <c r="BB15" s="28" t="s">
        <v>21</v>
      </c>
      <c r="BC15" s="28" t="s">
        <v>21</v>
      </c>
      <c r="BD15" s="28" t="s">
        <v>21</v>
      </c>
      <c r="BE15" s="28"/>
      <c r="BF15" s="28" t="s">
        <v>21</v>
      </c>
      <c r="BG15" s="28" t="s">
        <v>21</v>
      </c>
      <c r="BH15" s="28" t="s">
        <v>21</v>
      </c>
      <c r="BI15" s="28" t="s">
        <v>21</v>
      </c>
      <c r="BJ15" s="28">
        <v>1</v>
      </c>
      <c r="BK15" s="28">
        <v>1</v>
      </c>
      <c r="BL15" s="28">
        <v>1</v>
      </c>
      <c r="BM15" s="28">
        <v>1</v>
      </c>
      <c r="BN15" s="28">
        <v>1</v>
      </c>
      <c r="BO15" s="28">
        <v>1</v>
      </c>
      <c r="BP15" s="28">
        <v>1</v>
      </c>
      <c r="BQ15" s="28">
        <v>1</v>
      </c>
      <c r="BR15" s="19">
        <v>1</v>
      </c>
      <c r="BS15" s="34">
        <f>COUNTIF('Tallying Sheet'!$E15:$BR15, VLOOKUP(BS$8,attendance_key,2,FALSE))</f>
        <v>40</v>
      </c>
      <c r="BT15" s="34">
        <f>COUNTIF('Tallying Sheet'!$E15:$BR15, VLOOKUP(BT$8,attendance_key,2,FALSE))</f>
        <v>0</v>
      </c>
      <c r="BU15" s="34">
        <f>COUNTIF('Tallying Sheet'!$E15:$BR15, VLOOKUP(BU$8,leave_key,2,FALSE))</f>
        <v>0</v>
      </c>
      <c r="BV15" s="34">
        <f>COUNTIF('Tallying Sheet'!$E15:$BR15, VLOOKUP(BV$8,leave_key,2,FALSE))</f>
        <v>23</v>
      </c>
    </row>
    <row r="16" spans="1:74" outlineLevel="1" x14ac:dyDescent="0.25">
      <c r="A16" s="1">
        <v>8</v>
      </c>
      <c r="B16" s="1" t="s">
        <v>1</v>
      </c>
      <c r="C16" s="4">
        <v>276</v>
      </c>
      <c r="D16" s="5"/>
      <c r="E16" s="28">
        <v>1</v>
      </c>
      <c r="F16" s="28" t="s">
        <v>21</v>
      </c>
      <c r="G16" s="28" t="s">
        <v>21</v>
      </c>
      <c r="H16" s="28" t="s">
        <v>21</v>
      </c>
      <c r="I16" s="28">
        <v>1</v>
      </c>
      <c r="J16" s="28">
        <v>1</v>
      </c>
      <c r="K16" s="28"/>
      <c r="L16" s="28">
        <v>1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 t="s">
        <v>32</v>
      </c>
      <c r="AB16" s="28" t="s">
        <v>32</v>
      </c>
      <c r="AC16" s="28" t="s">
        <v>32</v>
      </c>
      <c r="AD16" s="28" t="s">
        <v>32</v>
      </c>
      <c r="AE16" s="28">
        <v>1</v>
      </c>
      <c r="AF16" s="28"/>
      <c r="AG16" s="28">
        <v>1</v>
      </c>
      <c r="AH16" s="28">
        <v>1</v>
      </c>
      <c r="AI16" s="28">
        <v>1</v>
      </c>
      <c r="AJ16" s="28">
        <v>0</v>
      </c>
      <c r="AK16" s="28">
        <v>1</v>
      </c>
      <c r="AL16" s="28">
        <v>1</v>
      </c>
      <c r="AM16" s="28">
        <v>1</v>
      </c>
      <c r="AN16" s="28">
        <v>1</v>
      </c>
      <c r="AO16" s="28">
        <v>1</v>
      </c>
      <c r="AP16" s="28">
        <v>1</v>
      </c>
      <c r="AQ16" s="28">
        <v>1</v>
      </c>
      <c r="AR16" s="28">
        <v>1</v>
      </c>
      <c r="AS16" s="28">
        <v>1</v>
      </c>
      <c r="AT16" s="28">
        <v>1</v>
      </c>
      <c r="AU16" s="28">
        <v>1</v>
      </c>
      <c r="AV16" s="28">
        <v>1</v>
      </c>
      <c r="AW16" s="28">
        <v>1</v>
      </c>
      <c r="AX16" s="28">
        <v>1</v>
      </c>
      <c r="AY16" s="28">
        <v>1</v>
      </c>
      <c r="AZ16" s="28">
        <v>1</v>
      </c>
      <c r="BA16" s="28">
        <v>1</v>
      </c>
      <c r="BB16" s="28">
        <v>1</v>
      </c>
      <c r="BC16" s="28">
        <v>1</v>
      </c>
      <c r="BD16" s="28">
        <v>1</v>
      </c>
      <c r="BE16" s="28"/>
      <c r="BF16" s="28">
        <v>1</v>
      </c>
      <c r="BG16" s="28">
        <v>1</v>
      </c>
      <c r="BH16" s="28">
        <v>1</v>
      </c>
      <c r="BI16" s="28">
        <v>1</v>
      </c>
      <c r="BJ16" s="28">
        <v>1</v>
      </c>
      <c r="BK16" s="28">
        <v>1</v>
      </c>
      <c r="BL16" s="28">
        <v>1</v>
      </c>
      <c r="BM16" s="28">
        <v>1</v>
      </c>
      <c r="BN16" s="28">
        <v>1</v>
      </c>
      <c r="BO16" s="28">
        <v>1</v>
      </c>
      <c r="BP16" s="28">
        <v>1</v>
      </c>
      <c r="BQ16" s="28">
        <v>1</v>
      </c>
      <c r="BR16" s="19">
        <v>1</v>
      </c>
      <c r="BS16" s="34">
        <f>COUNTIF('Tallying Sheet'!$E16:$BR16, VLOOKUP(BS$8,attendance_key,2,FALSE))</f>
        <v>55</v>
      </c>
      <c r="BT16" s="34">
        <f>COUNTIF('Tallying Sheet'!$E16:$BR16, VLOOKUP(BT$8,attendance_key,2,FALSE))</f>
        <v>1</v>
      </c>
      <c r="BU16" s="34">
        <f>COUNTIF('Tallying Sheet'!$E16:$BR16, VLOOKUP(BU$8,leave_key,2,FALSE))</f>
        <v>4</v>
      </c>
      <c r="BV16" s="34">
        <f>COUNTIF('Tallying Sheet'!$E16:$BR16, VLOOKUP(BV$8,leave_key,2,FALSE))</f>
        <v>3</v>
      </c>
    </row>
    <row r="17" spans="1:74" outlineLevel="1" x14ac:dyDescent="0.25">
      <c r="A17" s="1">
        <v>9</v>
      </c>
      <c r="B17" s="1" t="s">
        <v>17</v>
      </c>
      <c r="C17" s="1">
        <v>2671</v>
      </c>
      <c r="D17" s="3"/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8"/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/>
      <c r="AG17" s="28">
        <v>1</v>
      </c>
      <c r="AH17" s="28">
        <v>1</v>
      </c>
      <c r="AI17" s="28">
        <v>1</v>
      </c>
      <c r="AJ17" s="28">
        <v>1</v>
      </c>
      <c r="AK17" s="28" t="s">
        <v>21</v>
      </c>
      <c r="AL17" s="28" t="s">
        <v>21</v>
      </c>
      <c r="AM17" s="28">
        <v>1</v>
      </c>
      <c r="AN17" s="28">
        <v>1</v>
      </c>
      <c r="AO17" s="28">
        <v>1</v>
      </c>
      <c r="AP17" s="28">
        <v>1</v>
      </c>
      <c r="AQ17" s="28" t="s">
        <v>21</v>
      </c>
      <c r="AR17" s="28">
        <v>1</v>
      </c>
      <c r="AS17" s="28">
        <v>1</v>
      </c>
      <c r="AT17" s="28">
        <v>1</v>
      </c>
      <c r="AU17" s="28">
        <v>1</v>
      </c>
      <c r="AV17" s="28">
        <v>1</v>
      </c>
      <c r="AW17" s="28" t="s">
        <v>32</v>
      </c>
      <c r="AX17" s="28" t="s">
        <v>32</v>
      </c>
      <c r="AY17" s="28">
        <v>1</v>
      </c>
      <c r="AZ17" s="28">
        <v>1</v>
      </c>
      <c r="BA17" s="28">
        <v>1</v>
      </c>
      <c r="BB17" s="28">
        <v>1</v>
      </c>
      <c r="BC17" s="28">
        <v>1</v>
      </c>
      <c r="BD17" s="28">
        <v>1</v>
      </c>
      <c r="BE17" s="28"/>
      <c r="BF17" s="28">
        <v>1</v>
      </c>
      <c r="BG17" s="28">
        <v>1</v>
      </c>
      <c r="BH17" s="28">
        <v>1</v>
      </c>
      <c r="BI17" s="28">
        <v>1</v>
      </c>
      <c r="BJ17" s="28">
        <v>1</v>
      </c>
      <c r="BK17" s="28">
        <v>1</v>
      </c>
      <c r="BL17" s="28">
        <v>1</v>
      </c>
      <c r="BM17" s="28">
        <v>1</v>
      </c>
      <c r="BN17" s="28">
        <v>1</v>
      </c>
      <c r="BO17" s="28">
        <v>1</v>
      </c>
      <c r="BP17" s="28">
        <v>1</v>
      </c>
      <c r="BQ17" s="28">
        <v>1</v>
      </c>
      <c r="BR17" s="19">
        <v>1</v>
      </c>
      <c r="BS17" s="34">
        <f>COUNTIF('Tallying Sheet'!$E17:$BR17, VLOOKUP(BS$8,attendance_key,2,FALSE))</f>
        <v>58</v>
      </c>
      <c r="BT17" s="34">
        <f>COUNTIF('Tallying Sheet'!$E17:$BR17, VLOOKUP(BT$8,attendance_key,2,FALSE))</f>
        <v>0</v>
      </c>
      <c r="BU17" s="34">
        <f>COUNTIF('Tallying Sheet'!$E17:$BR17, VLOOKUP(BU$8,leave_key,2,FALSE))</f>
        <v>2</v>
      </c>
      <c r="BV17" s="34">
        <f>COUNTIF('Tallying Sheet'!$E17:$BR17, VLOOKUP(BV$8,leave_key,2,FALSE))</f>
        <v>3</v>
      </c>
    </row>
    <row r="18" spans="1:74" outlineLevel="1" x14ac:dyDescent="0.25">
      <c r="A18" s="1">
        <v>10</v>
      </c>
      <c r="B18" s="6" t="s">
        <v>15</v>
      </c>
      <c r="C18" s="7">
        <v>1587</v>
      </c>
      <c r="D18" s="8"/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/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/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0</v>
      </c>
      <c r="AS18" s="28" t="s">
        <v>32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 t="s">
        <v>21</v>
      </c>
      <c r="BC18" s="28" t="s">
        <v>21</v>
      </c>
      <c r="BD18" s="28">
        <v>1</v>
      </c>
      <c r="BE18" s="28"/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19">
        <v>1</v>
      </c>
      <c r="BS18" s="34">
        <f>COUNTIF('Tallying Sheet'!$E18:$BR18, VLOOKUP(BS$8,attendance_key,2,FALSE))</f>
        <v>59</v>
      </c>
      <c r="BT18" s="34">
        <f>COUNTIF('Tallying Sheet'!$E18:$BR18, VLOOKUP(BT$8,attendance_key,2,FALSE))</f>
        <v>1</v>
      </c>
      <c r="BU18" s="34">
        <f>COUNTIF('Tallying Sheet'!$E18:$BR18, VLOOKUP(BU$8,leave_key,2,FALSE))</f>
        <v>1</v>
      </c>
      <c r="BV18" s="34">
        <f>COUNTIF('Tallying Sheet'!$E18:$BR18, VLOOKUP(BV$8,leave_key,2,FALSE))</f>
        <v>2</v>
      </c>
    </row>
    <row r="19" spans="1:74" outlineLevel="1" x14ac:dyDescent="0.25">
      <c r="A19" s="1">
        <v>11</v>
      </c>
      <c r="B19" s="1" t="s">
        <v>5</v>
      </c>
      <c r="C19" s="4">
        <v>470</v>
      </c>
      <c r="D19" s="5"/>
      <c r="E19" s="28" t="s">
        <v>32</v>
      </c>
      <c r="F19" s="28" t="s">
        <v>32</v>
      </c>
      <c r="G19" s="28" t="s">
        <v>32</v>
      </c>
      <c r="H19" s="28" t="s">
        <v>32</v>
      </c>
      <c r="I19" s="28" t="s">
        <v>32</v>
      </c>
      <c r="J19" s="28" t="s">
        <v>32</v>
      </c>
      <c r="K19" s="28"/>
      <c r="L19" s="28" t="s">
        <v>32</v>
      </c>
      <c r="M19" s="28" t="s">
        <v>32</v>
      </c>
      <c r="N19" s="28" t="s">
        <v>32</v>
      </c>
      <c r="O19" s="28" t="s">
        <v>32</v>
      </c>
      <c r="P19" s="28" t="s">
        <v>32</v>
      </c>
      <c r="Q19" s="28" t="s">
        <v>32</v>
      </c>
      <c r="R19" s="28" t="s">
        <v>32</v>
      </c>
      <c r="S19" s="28" t="s">
        <v>32</v>
      </c>
      <c r="T19" s="28" t="s">
        <v>32</v>
      </c>
      <c r="U19" s="28" t="s">
        <v>32</v>
      </c>
      <c r="V19" s="28" t="s">
        <v>32</v>
      </c>
      <c r="W19" s="28" t="s">
        <v>32</v>
      </c>
      <c r="X19" s="28" t="s">
        <v>32</v>
      </c>
      <c r="Y19" s="28" t="s">
        <v>32</v>
      </c>
      <c r="Z19" s="28" t="s">
        <v>32</v>
      </c>
      <c r="AA19" s="28" t="s">
        <v>32</v>
      </c>
      <c r="AB19" s="28" t="s">
        <v>32</v>
      </c>
      <c r="AC19" s="28" t="s">
        <v>32</v>
      </c>
      <c r="AD19" s="28" t="s">
        <v>32</v>
      </c>
      <c r="AE19" s="28" t="s">
        <v>32</v>
      </c>
      <c r="AF19" s="28"/>
      <c r="AG19" s="28" t="s">
        <v>32</v>
      </c>
      <c r="AH19" s="28">
        <v>1</v>
      </c>
      <c r="AI19" s="28">
        <v>1</v>
      </c>
      <c r="AJ19" s="28">
        <v>1</v>
      </c>
      <c r="AK19" s="28">
        <v>1</v>
      </c>
      <c r="AL19" s="28">
        <v>1</v>
      </c>
      <c r="AM19" s="28">
        <v>1</v>
      </c>
      <c r="AN19" s="28">
        <v>1</v>
      </c>
      <c r="AO19" s="28">
        <v>1</v>
      </c>
      <c r="AP19" s="28">
        <v>1</v>
      </c>
      <c r="AQ19" s="28">
        <v>1</v>
      </c>
      <c r="AR19" s="28">
        <v>1</v>
      </c>
      <c r="AS19" s="28">
        <v>1</v>
      </c>
      <c r="AT19" s="28">
        <v>1</v>
      </c>
      <c r="AU19" s="28">
        <v>1</v>
      </c>
      <c r="AV19" s="28">
        <v>1</v>
      </c>
      <c r="AW19" s="28">
        <v>1</v>
      </c>
      <c r="AX19" s="28">
        <v>1</v>
      </c>
      <c r="AY19" s="28">
        <v>1</v>
      </c>
      <c r="AZ19" s="28">
        <v>1</v>
      </c>
      <c r="BA19" s="28">
        <v>1</v>
      </c>
      <c r="BB19" s="28">
        <v>1</v>
      </c>
      <c r="BC19" s="28">
        <v>1</v>
      </c>
      <c r="BD19" s="28">
        <v>1</v>
      </c>
      <c r="BE19" s="28"/>
      <c r="BF19" s="28">
        <v>1</v>
      </c>
      <c r="BG19" s="28">
        <v>1</v>
      </c>
      <c r="BH19" s="28">
        <v>1</v>
      </c>
      <c r="BI19" s="28">
        <v>1</v>
      </c>
      <c r="BJ19" s="28">
        <v>1</v>
      </c>
      <c r="BK19" s="28">
        <v>1</v>
      </c>
      <c r="BL19" s="28">
        <v>1</v>
      </c>
      <c r="BM19" s="28">
        <v>1</v>
      </c>
      <c r="BN19" s="28">
        <v>1</v>
      </c>
      <c r="BO19" s="28">
        <v>1</v>
      </c>
      <c r="BP19" s="28">
        <v>1</v>
      </c>
      <c r="BQ19" s="28">
        <v>1</v>
      </c>
      <c r="BR19" s="19">
        <v>1</v>
      </c>
      <c r="BS19" s="34">
        <f>COUNTIF('Tallying Sheet'!$E19:$BR19, VLOOKUP(BS$8,attendance_key,2,FALSE))</f>
        <v>36</v>
      </c>
      <c r="BT19" s="34">
        <f>COUNTIF('Tallying Sheet'!$E19:$BR19, VLOOKUP(BT$8,attendance_key,2,FALSE))</f>
        <v>0</v>
      </c>
      <c r="BU19" s="34">
        <f>COUNTIF('Tallying Sheet'!$E19:$BR19, VLOOKUP(BU$8,leave_key,2,FALSE))</f>
        <v>27</v>
      </c>
      <c r="BV19" s="34">
        <f>COUNTIF('Tallying Sheet'!$E19:$BR19, VLOOKUP(BV$8,leave_key,2,FALSE))</f>
        <v>0</v>
      </c>
    </row>
    <row r="20" spans="1:74" outlineLevel="1" x14ac:dyDescent="0.25">
      <c r="A20" s="1">
        <v>12</v>
      </c>
      <c r="B20" s="1" t="s">
        <v>13</v>
      </c>
      <c r="C20" s="4">
        <v>2651</v>
      </c>
      <c r="D20" s="5"/>
      <c r="E20" s="28">
        <v>1</v>
      </c>
      <c r="F20" s="28" t="s">
        <v>21</v>
      </c>
      <c r="G20" s="28">
        <v>1</v>
      </c>
      <c r="H20" s="28">
        <v>1</v>
      </c>
      <c r="I20" s="28">
        <v>1</v>
      </c>
      <c r="J20" s="28">
        <v>1</v>
      </c>
      <c r="K20" s="28"/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 t="s">
        <v>32</v>
      </c>
      <c r="X20" s="28" t="s">
        <v>32</v>
      </c>
      <c r="Y20" s="28" t="s">
        <v>32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 t="s">
        <v>21</v>
      </c>
      <c r="AF20" s="28"/>
      <c r="AG20" s="28">
        <v>1</v>
      </c>
      <c r="AH20" s="28">
        <v>1</v>
      </c>
      <c r="AI20" s="28">
        <v>1</v>
      </c>
      <c r="AJ20" s="28">
        <v>1</v>
      </c>
      <c r="AK20" s="28">
        <v>1</v>
      </c>
      <c r="AL20" s="28">
        <v>1</v>
      </c>
      <c r="AM20" s="28">
        <v>1</v>
      </c>
      <c r="AN20" s="28">
        <v>1</v>
      </c>
      <c r="AO20" s="28">
        <v>1</v>
      </c>
      <c r="AP20" s="28">
        <v>1</v>
      </c>
      <c r="AQ20" s="28">
        <v>1</v>
      </c>
      <c r="AR20" s="28">
        <v>1</v>
      </c>
      <c r="AS20" s="28">
        <v>1</v>
      </c>
      <c r="AT20" s="28">
        <v>1</v>
      </c>
      <c r="AU20" s="28">
        <v>1</v>
      </c>
      <c r="AV20" s="28">
        <v>1</v>
      </c>
      <c r="AW20" s="28" t="s">
        <v>21</v>
      </c>
      <c r="AX20" s="28" t="s">
        <v>21</v>
      </c>
      <c r="AY20" s="28">
        <v>1</v>
      </c>
      <c r="AZ20" s="28">
        <v>1</v>
      </c>
      <c r="BA20" s="28">
        <v>1</v>
      </c>
      <c r="BB20" s="28">
        <v>1</v>
      </c>
      <c r="BC20" s="28">
        <v>1</v>
      </c>
      <c r="BD20" s="28">
        <v>1</v>
      </c>
      <c r="BE20" s="28"/>
      <c r="BF20" s="28">
        <v>1</v>
      </c>
      <c r="BG20" s="28">
        <v>1</v>
      </c>
      <c r="BH20" s="28">
        <v>1</v>
      </c>
      <c r="BI20" s="28">
        <v>1</v>
      </c>
      <c r="BJ20" s="28">
        <v>1</v>
      </c>
      <c r="BK20" s="28">
        <v>1</v>
      </c>
      <c r="BL20" s="28">
        <v>1</v>
      </c>
      <c r="BM20" s="28">
        <v>1</v>
      </c>
      <c r="BN20" s="28">
        <v>1</v>
      </c>
      <c r="BO20" s="28" t="s">
        <v>21</v>
      </c>
      <c r="BP20" s="28" t="s">
        <v>21</v>
      </c>
      <c r="BQ20" s="28" t="s">
        <v>21</v>
      </c>
      <c r="BR20" s="19" t="s">
        <v>21</v>
      </c>
      <c r="BS20" s="34">
        <f>COUNTIF('Tallying Sheet'!$E20:$BR20, VLOOKUP(BS$8,attendance_key,2,FALSE))</f>
        <v>52</v>
      </c>
      <c r="BT20" s="34">
        <f>COUNTIF('Tallying Sheet'!$E20:$BR20, VLOOKUP(BT$8,attendance_key,2,FALSE))</f>
        <v>0</v>
      </c>
      <c r="BU20" s="34">
        <f>COUNTIF('Tallying Sheet'!$E20:$BR20, VLOOKUP(BU$8,leave_key,2,FALSE))</f>
        <v>3</v>
      </c>
      <c r="BV20" s="34">
        <f>COUNTIF('Tallying Sheet'!$E20:$BR20, VLOOKUP(BV$8,leave_key,2,FALSE))</f>
        <v>8</v>
      </c>
    </row>
    <row r="21" spans="1:74" outlineLevel="1" x14ac:dyDescent="0.25">
      <c r="A21" s="1">
        <v>13</v>
      </c>
      <c r="B21" s="1" t="s">
        <v>12</v>
      </c>
      <c r="C21" s="4">
        <v>2514</v>
      </c>
      <c r="D21" s="3"/>
      <c r="E21" s="28">
        <v>1</v>
      </c>
      <c r="F21" s="28">
        <v>1</v>
      </c>
      <c r="G21" s="28" t="s">
        <v>21</v>
      </c>
      <c r="H21" s="28">
        <v>1</v>
      </c>
      <c r="I21" s="28" t="s">
        <v>21</v>
      </c>
      <c r="J21" s="28" t="s">
        <v>21</v>
      </c>
      <c r="K21" s="28"/>
      <c r="L21" s="28" t="s">
        <v>21</v>
      </c>
      <c r="M21" s="28" t="s">
        <v>21</v>
      </c>
      <c r="N21" s="28" t="s">
        <v>21</v>
      </c>
      <c r="O21" s="28" t="s">
        <v>21</v>
      </c>
      <c r="P21" s="28" t="s">
        <v>21</v>
      </c>
      <c r="Q21" s="28" t="s">
        <v>21</v>
      </c>
      <c r="R21" s="28" t="s">
        <v>21</v>
      </c>
      <c r="S21" s="28" t="s">
        <v>21</v>
      </c>
      <c r="T21" s="28" t="s">
        <v>21</v>
      </c>
      <c r="U21" s="28" t="s">
        <v>21</v>
      </c>
      <c r="V21" s="28" t="s">
        <v>21</v>
      </c>
      <c r="W21" s="28" t="s">
        <v>21</v>
      </c>
      <c r="X21" s="28" t="s">
        <v>21</v>
      </c>
      <c r="Y21" s="28" t="s">
        <v>21</v>
      </c>
      <c r="Z21" s="28" t="s">
        <v>21</v>
      </c>
      <c r="AA21" s="28" t="s">
        <v>21</v>
      </c>
      <c r="AB21" s="28" t="s">
        <v>21</v>
      </c>
      <c r="AC21" s="28">
        <v>1</v>
      </c>
      <c r="AD21" s="28">
        <v>1</v>
      </c>
      <c r="AE21" s="28">
        <v>1</v>
      </c>
      <c r="AF21" s="28"/>
      <c r="AG21" s="28">
        <v>1</v>
      </c>
      <c r="AH21" s="28">
        <v>1</v>
      </c>
      <c r="AI21" s="28">
        <v>1</v>
      </c>
      <c r="AJ21" s="28">
        <v>1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28">
        <v>1</v>
      </c>
      <c r="AT21" s="28">
        <v>1</v>
      </c>
      <c r="AU21" s="28">
        <v>1</v>
      </c>
      <c r="AV21" s="28">
        <v>1</v>
      </c>
      <c r="AW21" s="28">
        <v>1</v>
      </c>
      <c r="AX21" s="28">
        <v>1</v>
      </c>
      <c r="AY21" s="28" t="s">
        <v>21</v>
      </c>
      <c r="AZ21" s="28" t="s">
        <v>32</v>
      </c>
      <c r="BA21" s="28">
        <v>1</v>
      </c>
      <c r="BB21" s="28">
        <v>1</v>
      </c>
      <c r="BC21" s="28">
        <v>1</v>
      </c>
      <c r="BD21" s="28">
        <v>1</v>
      </c>
      <c r="BE21" s="28"/>
      <c r="BF21" s="28">
        <v>1</v>
      </c>
      <c r="BG21" s="28">
        <v>1</v>
      </c>
      <c r="BH21" s="28">
        <v>1</v>
      </c>
      <c r="BI21" s="28">
        <v>1</v>
      </c>
      <c r="BJ21" s="28">
        <v>1</v>
      </c>
      <c r="BK21" s="28">
        <v>1</v>
      </c>
      <c r="BL21" s="28">
        <v>1</v>
      </c>
      <c r="BM21" s="28">
        <v>1</v>
      </c>
      <c r="BN21" s="28">
        <v>1</v>
      </c>
      <c r="BO21" s="28">
        <v>1</v>
      </c>
      <c r="BP21" s="28">
        <v>1</v>
      </c>
      <c r="BQ21" s="28">
        <v>1</v>
      </c>
      <c r="BR21" s="19" t="s">
        <v>21</v>
      </c>
      <c r="BS21" s="34">
        <f>COUNTIF('Tallying Sheet'!$E21:$BR21, VLOOKUP(BS$8,attendance_key,2,FALSE))</f>
        <v>40</v>
      </c>
      <c r="BT21" s="34">
        <f>COUNTIF('Tallying Sheet'!$E21:$BR21, VLOOKUP(BT$8,attendance_key,2,FALSE))</f>
        <v>0</v>
      </c>
      <c r="BU21" s="34">
        <f>COUNTIF('Tallying Sheet'!$E21:$BR21, VLOOKUP(BU$8,leave_key,2,FALSE))</f>
        <v>1</v>
      </c>
      <c r="BV21" s="34">
        <f>COUNTIF('Tallying Sheet'!$E21:$BR21, VLOOKUP(BV$8,leave_key,2,FALSE))</f>
        <v>22</v>
      </c>
    </row>
    <row r="22" spans="1:74" outlineLevel="1" x14ac:dyDescent="0.25">
      <c r="A22" s="1">
        <v>14</v>
      </c>
      <c r="B22" s="1" t="s">
        <v>3</v>
      </c>
      <c r="C22" s="4">
        <v>2228</v>
      </c>
      <c r="D22" s="5"/>
      <c r="E22" s="28">
        <v>1</v>
      </c>
      <c r="F22" s="28">
        <v>1</v>
      </c>
      <c r="G22" s="28">
        <v>1</v>
      </c>
      <c r="H22" s="28" t="s">
        <v>21</v>
      </c>
      <c r="I22" s="28">
        <v>1</v>
      </c>
      <c r="J22" s="28">
        <v>0</v>
      </c>
      <c r="K22" s="28"/>
      <c r="L22" s="28">
        <v>1</v>
      </c>
      <c r="M22" s="28">
        <v>1</v>
      </c>
      <c r="N22" s="28">
        <v>1</v>
      </c>
      <c r="O22" s="28">
        <v>1</v>
      </c>
      <c r="P22" s="28" t="s">
        <v>21</v>
      </c>
      <c r="Q22" s="28">
        <v>1</v>
      </c>
      <c r="R22" s="28">
        <v>1</v>
      </c>
      <c r="S22" s="28" t="s">
        <v>21</v>
      </c>
      <c r="T22" s="28">
        <v>1</v>
      </c>
      <c r="U22" s="28" t="s">
        <v>21</v>
      </c>
      <c r="V22" s="28">
        <v>1</v>
      </c>
      <c r="W22" s="28" t="s">
        <v>21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0</v>
      </c>
      <c r="AF22" s="28"/>
      <c r="AG22" s="28" t="s">
        <v>21</v>
      </c>
      <c r="AH22" s="28" t="s">
        <v>21</v>
      </c>
      <c r="AI22" s="28" t="s">
        <v>21</v>
      </c>
      <c r="AJ22" s="28">
        <v>1</v>
      </c>
      <c r="AK22" s="28" t="s">
        <v>21</v>
      </c>
      <c r="AL22" s="28">
        <v>1</v>
      </c>
      <c r="AM22" s="28" t="s">
        <v>21</v>
      </c>
      <c r="AN22" s="28" t="s">
        <v>21</v>
      </c>
      <c r="AO22" s="28">
        <v>1</v>
      </c>
      <c r="AP22" s="28" t="s">
        <v>21</v>
      </c>
      <c r="AQ22" s="28">
        <v>1</v>
      </c>
      <c r="AR22" s="28" t="s">
        <v>21</v>
      </c>
      <c r="AS22" s="28">
        <v>1</v>
      </c>
      <c r="AT22" s="28" t="s">
        <v>21</v>
      </c>
      <c r="AU22" s="28">
        <v>1</v>
      </c>
      <c r="AV22" s="28" t="s">
        <v>21</v>
      </c>
      <c r="AW22" s="28">
        <v>1</v>
      </c>
      <c r="AX22" s="28">
        <v>1</v>
      </c>
      <c r="AY22" s="28" t="s">
        <v>21</v>
      </c>
      <c r="AZ22" s="28">
        <v>1</v>
      </c>
      <c r="BA22" s="28">
        <v>1</v>
      </c>
      <c r="BB22" s="28">
        <v>1</v>
      </c>
      <c r="BC22" s="28" t="s">
        <v>21</v>
      </c>
      <c r="BD22" s="28" t="s">
        <v>21</v>
      </c>
      <c r="BE22" s="28"/>
      <c r="BF22" s="28">
        <v>1</v>
      </c>
      <c r="BG22" s="28">
        <v>1</v>
      </c>
      <c r="BH22" s="28">
        <v>1</v>
      </c>
      <c r="BI22" s="28">
        <v>1</v>
      </c>
      <c r="BJ22" s="28">
        <v>1</v>
      </c>
      <c r="BK22" s="28" t="s">
        <v>21</v>
      </c>
      <c r="BL22" s="28">
        <v>1</v>
      </c>
      <c r="BM22" s="28">
        <v>1</v>
      </c>
      <c r="BN22" s="28">
        <v>1</v>
      </c>
      <c r="BO22" s="28">
        <v>0</v>
      </c>
      <c r="BP22" s="28">
        <v>1</v>
      </c>
      <c r="BQ22" s="28">
        <v>1</v>
      </c>
      <c r="BR22" s="19">
        <v>1</v>
      </c>
      <c r="BS22" s="34">
        <f>COUNTIF('Tallying Sheet'!$E22:$BR22, VLOOKUP(BS$8,attendance_key,2,FALSE))</f>
        <v>41</v>
      </c>
      <c r="BT22" s="34">
        <f>COUNTIF('Tallying Sheet'!$E22:$BR22, VLOOKUP(BT$8,attendance_key,2,FALSE))</f>
        <v>3</v>
      </c>
      <c r="BU22" s="34">
        <f>COUNTIF('Tallying Sheet'!$E22:$BR22, VLOOKUP(BU$8,leave_key,2,FALSE))</f>
        <v>0</v>
      </c>
      <c r="BV22" s="34">
        <f>COUNTIF('Tallying Sheet'!$E22:$BR22, VLOOKUP(BV$8,leave_key,2,FALSE))</f>
        <v>19</v>
      </c>
    </row>
    <row r="23" spans="1:74" outlineLevel="1" x14ac:dyDescent="0.25">
      <c r="A23" s="1">
        <v>15</v>
      </c>
      <c r="B23" s="1" t="s">
        <v>8</v>
      </c>
      <c r="C23" s="4">
        <v>2636</v>
      </c>
      <c r="D23" s="5"/>
      <c r="E23" s="28">
        <v>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/>
      <c r="L23" s="28">
        <v>1</v>
      </c>
      <c r="M23" s="28">
        <v>0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 t="s">
        <v>21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28" t="s">
        <v>21</v>
      </c>
      <c r="AC23" s="28">
        <v>1</v>
      </c>
      <c r="AD23" s="28">
        <v>1</v>
      </c>
      <c r="AE23" s="28">
        <v>1</v>
      </c>
      <c r="AF23" s="28"/>
      <c r="AG23" s="28">
        <v>1</v>
      </c>
      <c r="AH23" s="28">
        <v>1</v>
      </c>
      <c r="AI23" s="28">
        <v>1</v>
      </c>
      <c r="AJ23" s="28">
        <v>1</v>
      </c>
      <c r="AK23" s="28">
        <v>1</v>
      </c>
      <c r="AL23" s="28">
        <v>1</v>
      </c>
      <c r="AM23" s="28">
        <v>1</v>
      </c>
      <c r="AN23" s="28">
        <v>1</v>
      </c>
      <c r="AO23" s="28">
        <v>1</v>
      </c>
      <c r="AP23" s="28">
        <v>1</v>
      </c>
      <c r="AQ23" s="28">
        <v>1</v>
      </c>
      <c r="AR23" s="28">
        <v>1</v>
      </c>
      <c r="AS23" s="28">
        <v>1</v>
      </c>
      <c r="AT23" s="28">
        <v>1</v>
      </c>
      <c r="AU23" s="28">
        <v>1</v>
      </c>
      <c r="AV23" s="28">
        <v>1</v>
      </c>
      <c r="AW23" s="28">
        <v>1</v>
      </c>
      <c r="AX23" s="28">
        <v>1</v>
      </c>
      <c r="AY23" s="28">
        <v>1</v>
      </c>
      <c r="AZ23" s="28">
        <v>1</v>
      </c>
      <c r="BA23" s="28">
        <v>1</v>
      </c>
      <c r="BB23" s="28">
        <v>1</v>
      </c>
      <c r="BC23" s="28">
        <v>1</v>
      </c>
      <c r="BD23" s="28">
        <v>1</v>
      </c>
      <c r="BE23" s="28"/>
      <c r="BF23" s="28">
        <v>1</v>
      </c>
      <c r="BG23" s="28" t="s">
        <v>21</v>
      </c>
      <c r="BH23" s="28">
        <v>1</v>
      </c>
      <c r="BI23" s="28">
        <v>1</v>
      </c>
      <c r="BJ23" s="28">
        <v>1</v>
      </c>
      <c r="BK23" s="28" t="s">
        <v>21</v>
      </c>
      <c r="BL23" s="28">
        <v>1</v>
      </c>
      <c r="BM23" s="28">
        <v>1</v>
      </c>
      <c r="BN23" s="28">
        <v>1</v>
      </c>
      <c r="BO23" s="28" t="s">
        <v>21</v>
      </c>
      <c r="BP23" s="28">
        <v>1</v>
      </c>
      <c r="BQ23" s="28">
        <v>1</v>
      </c>
      <c r="BR23" s="19">
        <v>1</v>
      </c>
      <c r="BS23" s="34">
        <f>COUNTIF('Tallying Sheet'!$E23:$BR23, VLOOKUP(BS$8,attendance_key,2,FALSE))</f>
        <v>57</v>
      </c>
      <c r="BT23" s="34">
        <f>COUNTIF('Tallying Sheet'!$E23:$BR23, VLOOKUP(BT$8,attendance_key,2,FALSE))</f>
        <v>1</v>
      </c>
      <c r="BU23" s="34">
        <f>COUNTIF('Tallying Sheet'!$E23:$BR23, VLOOKUP(BU$8,leave_key,2,FALSE))</f>
        <v>0</v>
      </c>
      <c r="BV23" s="34">
        <f>COUNTIF('Tallying Sheet'!$E23:$BR23, VLOOKUP(BV$8,leave_key,2,FALSE))</f>
        <v>5</v>
      </c>
    </row>
    <row r="24" spans="1:74" outlineLevel="1" x14ac:dyDescent="0.25">
      <c r="A24" s="1">
        <v>16</v>
      </c>
      <c r="B24" s="1" t="s">
        <v>4</v>
      </c>
      <c r="C24" s="4">
        <v>2738</v>
      </c>
      <c r="D24" s="5"/>
      <c r="E24" s="28">
        <v>1</v>
      </c>
      <c r="F24" s="28">
        <v>1</v>
      </c>
      <c r="G24" s="28" t="s">
        <v>21</v>
      </c>
      <c r="H24" s="28" t="s">
        <v>21</v>
      </c>
      <c r="I24" s="28" t="s">
        <v>21</v>
      </c>
      <c r="J24" s="28" t="s">
        <v>21</v>
      </c>
      <c r="K24" s="28"/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 t="s">
        <v>32</v>
      </c>
      <c r="X24" s="28" t="s">
        <v>32</v>
      </c>
      <c r="Y24" s="28" t="s">
        <v>32</v>
      </c>
      <c r="Z24" s="28" t="s">
        <v>21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/>
      <c r="AG24" s="28">
        <v>1</v>
      </c>
      <c r="AH24" s="28">
        <v>1</v>
      </c>
      <c r="AI24" s="28">
        <v>1</v>
      </c>
      <c r="AJ24" s="28">
        <v>1</v>
      </c>
      <c r="AK24" s="28">
        <v>0</v>
      </c>
      <c r="AL24" s="28">
        <v>0</v>
      </c>
      <c r="AM24" s="28">
        <v>0</v>
      </c>
      <c r="AN24" s="28">
        <v>1</v>
      </c>
      <c r="AO24" s="28">
        <v>1</v>
      </c>
      <c r="AP24" s="28">
        <v>1</v>
      </c>
      <c r="AQ24" s="28">
        <v>1</v>
      </c>
      <c r="AR24" s="28">
        <v>1</v>
      </c>
      <c r="AS24" s="28">
        <v>1</v>
      </c>
      <c r="AT24" s="28">
        <v>1</v>
      </c>
      <c r="AU24" s="28">
        <v>1</v>
      </c>
      <c r="AV24" s="28">
        <v>1</v>
      </c>
      <c r="AW24" s="28">
        <v>1</v>
      </c>
      <c r="AX24" s="28">
        <v>1</v>
      </c>
      <c r="AY24" s="28" t="s">
        <v>21</v>
      </c>
      <c r="AZ24" s="28" t="s">
        <v>21</v>
      </c>
      <c r="BA24" s="28">
        <v>1</v>
      </c>
      <c r="BB24" s="28">
        <v>1</v>
      </c>
      <c r="BC24" s="28">
        <v>0</v>
      </c>
      <c r="BD24" s="28">
        <v>0</v>
      </c>
      <c r="BE24" s="28"/>
      <c r="BF24" s="28">
        <v>1</v>
      </c>
      <c r="BG24" s="28" t="s">
        <v>21</v>
      </c>
      <c r="BH24" s="28">
        <v>1</v>
      </c>
      <c r="BI24" s="28">
        <v>1</v>
      </c>
      <c r="BJ24" s="28">
        <v>1</v>
      </c>
      <c r="BK24" s="28" t="s">
        <v>21</v>
      </c>
      <c r="BL24" s="28">
        <v>1</v>
      </c>
      <c r="BM24" s="28">
        <v>1</v>
      </c>
      <c r="BN24" s="28">
        <v>1</v>
      </c>
      <c r="BO24" s="28">
        <v>1</v>
      </c>
      <c r="BP24" s="28">
        <v>1</v>
      </c>
      <c r="BQ24" s="28">
        <v>1</v>
      </c>
      <c r="BR24" s="19">
        <v>1</v>
      </c>
      <c r="BS24" s="34">
        <f>COUNTIF('Tallying Sheet'!$E24:$BR24, VLOOKUP(BS$8,attendance_key,2,FALSE))</f>
        <v>46</v>
      </c>
      <c r="BT24" s="34">
        <f>COUNTIF('Tallying Sheet'!$E24:$BR24, VLOOKUP(BT$8,attendance_key,2,FALSE))</f>
        <v>5</v>
      </c>
      <c r="BU24" s="34">
        <f>COUNTIF('Tallying Sheet'!$E24:$BR24, VLOOKUP(BU$8,leave_key,2,FALSE))</f>
        <v>3</v>
      </c>
      <c r="BV24" s="34">
        <f>COUNTIF('Tallying Sheet'!$E24:$BR24, VLOOKUP(BV$8,leave_key,2,FALSE))</f>
        <v>9</v>
      </c>
    </row>
    <row r="25" spans="1:74" outlineLevel="1" x14ac:dyDescent="0.25">
      <c r="A25" s="1">
        <v>17</v>
      </c>
      <c r="B25" s="1" t="s">
        <v>11</v>
      </c>
      <c r="C25" s="4">
        <v>1085</v>
      </c>
      <c r="D25" s="3"/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/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0</v>
      </c>
      <c r="AF25" s="28"/>
      <c r="AG25" s="28">
        <v>1</v>
      </c>
      <c r="AH25" s="28">
        <v>1</v>
      </c>
      <c r="AI25" s="28">
        <v>1</v>
      </c>
      <c r="AJ25" s="28">
        <v>1</v>
      </c>
      <c r="AK25" s="28">
        <v>1</v>
      </c>
      <c r="AL25" s="28">
        <v>1</v>
      </c>
      <c r="AM25" s="28">
        <v>1</v>
      </c>
      <c r="AN25" s="28">
        <v>1</v>
      </c>
      <c r="AO25" s="28">
        <v>1</v>
      </c>
      <c r="AP25" s="28">
        <v>1</v>
      </c>
      <c r="AQ25" s="28">
        <v>1</v>
      </c>
      <c r="AR25" s="28">
        <v>1</v>
      </c>
      <c r="AS25" s="28">
        <v>1</v>
      </c>
      <c r="AT25" s="28">
        <v>1</v>
      </c>
      <c r="AU25" s="28">
        <v>1</v>
      </c>
      <c r="AV25" s="28">
        <v>1</v>
      </c>
      <c r="AW25" s="28">
        <v>1</v>
      </c>
      <c r="AX25" s="28">
        <v>1</v>
      </c>
      <c r="AY25" s="28">
        <v>1</v>
      </c>
      <c r="AZ25" s="28">
        <v>1</v>
      </c>
      <c r="BA25" s="28">
        <v>1</v>
      </c>
      <c r="BB25" s="28">
        <v>1</v>
      </c>
      <c r="BC25" s="28">
        <v>1</v>
      </c>
      <c r="BD25" s="28">
        <v>0</v>
      </c>
      <c r="BE25" s="28"/>
      <c r="BF25" s="28">
        <v>0</v>
      </c>
      <c r="BG25" s="28">
        <v>0</v>
      </c>
      <c r="BH25" s="28">
        <v>0</v>
      </c>
      <c r="BI25" s="28">
        <v>1</v>
      </c>
      <c r="BJ25" s="28">
        <v>1</v>
      </c>
      <c r="BK25" s="28">
        <v>1</v>
      </c>
      <c r="BL25" s="28">
        <v>1</v>
      </c>
      <c r="BM25" s="28">
        <v>1</v>
      </c>
      <c r="BN25" s="28">
        <v>1</v>
      </c>
      <c r="BO25" s="28">
        <v>1</v>
      </c>
      <c r="BP25" s="28">
        <v>1</v>
      </c>
      <c r="BQ25" s="28">
        <v>1</v>
      </c>
      <c r="BR25" s="19">
        <v>1</v>
      </c>
      <c r="BS25" s="34">
        <f>COUNTIF('Tallying Sheet'!$E25:$BR25, VLOOKUP(BS$8,attendance_key,2,FALSE))</f>
        <v>58</v>
      </c>
      <c r="BT25" s="34">
        <f>COUNTIF('Tallying Sheet'!$E25:$BR25, VLOOKUP(BT$8,attendance_key,2,FALSE))</f>
        <v>5</v>
      </c>
      <c r="BU25" s="34">
        <f>COUNTIF('Tallying Sheet'!$E25:$BR25, VLOOKUP(BU$8,leave_key,2,FALSE))</f>
        <v>0</v>
      </c>
      <c r="BV25" s="34">
        <f>COUNTIF('Tallying Sheet'!$E25:$BR25, VLOOKUP(BV$8,leave_key,2,FALSE))</f>
        <v>0</v>
      </c>
    </row>
    <row r="26" spans="1:74" outlineLevel="1" x14ac:dyDescent="0.25">
      <c r="A26" s="1">
        <v>18</v>
      </c>
      <c r="B26" s="1" t="s">
        <v>2</v>
      </c>
      <c r="C26" s="4">
        <v>1749</v>
      </c>
      <c r="D26" s="5"/>
      <c r="E26" s="28" t="s">
        <v>21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/>
      <c r="L26" s="28" t="s">
        <v>21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/>
      <c r="AG26" s="28">
        <v>0</v>
      </c>
      <c r="AH26" s="28">
        <v>0</v>
      </c>
      <c r="AI26" s="28">
        <v>0</v>
      </c>
      <c r="AJ26" s="28">
        <v>0</v>
      </c>
      <c r="AK26" s="28">
        <v>1</v>
      </c>
      <c r="AL26" s="28">
        <v>1</v>
      </c>
      <c r="AM26" s="28">
        <v>1</v>
      </c>
      <c r="AN26" s="28">
        <v>1</v>
      </c>
      <c r="AO26" s="28">
        <v>1</v>
      </c>
      <c r="AP26" s="28">
        <v>1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1</v>
      </c>
      <c r="AW26" s="28">
        <v>1</v>
      </c>
      <c r="AX26" s="28">
        <v>1</v>
      </c>
      <c r="AY26" s="28">
        <v>1</v>
      </c>
      <c r="AZ26" s="28">
        <v>1</v>
      </c>
      <c r="BA26" s="28">
        <v>0</v>
      </c>
      <c r="BB26" s="28">
        <v>0</v>
      </c>
      <c r="BC26" s="28">
        <v>0</v>
      </c>
      <c r="BD26" s="28">
        <v>0</v>
      </c>
      <c r="BE26" s="28"/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1</v>
      </c>
      <c r="BN26" s="28">
        <v>1</v>
      </c>
      <c r="BO26" s="28">
        <v>0</v>
      </c>
      <c r="BP26" s="28">
        <v>0</v>
      </c>
      <c r="BQ26" s="28">
        <v>0</v>
      </c>
      <c r="BR26" s="19">
        <v>0</v>
      </c>
      <c r="BS26" s="34">
        <f>COUNTIF('Tallying Sheet'!$E26:$BR26, VLOOKUP(BS$8,attendance_key,2,FALSE))</f>
        <v>13</v>
      </c>
      <c r="BT26" s="34">
        <f>COUNTIF('Tallying Sheet'!$E26:$BR26, VLOOKUP(BT$8,attendance_key,2,FALSE))</f>
        <v>48</v>
      </c>
      <c r="BU26" s="34">
        <f>COUNTIF('Tallying Sheet'!$E26:$BR26, VLOOKUP(BU$8,leave_key,2,FALSE))</f>
        <v>0</v>
      </c>
      <c r="BV26" s="34">
        <f>COUNTIF('Tallying Sheet'!$E26:$BR26, VLOOKUP(BV$8,leave_key,2,FALSE))</f>
        <v>2</v>
      </c>
    </row>
    <row r="27" spans="1:74" outlineLevel="1" x14ac:dyDescent="0.25">
      <c r="A27" s="1">
        <v>19</v>
      </c>
      <c r="B27" s="1" t="s">
        <v>24</v>
      </c>
      <c r="C27" s="4">
        <v>2257</v>
      </c>
      <c r="D27" s="5"/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/>
      <c r="L27" s="32" t="s">
        <v>21</v>
      </c>
      <c r="M27" s="32" t="s">
        <v>21</v>
      </c>
      <c r="N27" s="32">
        <v>1</v>
      </c>
      <c r="O27" s="32">
        <v>1</v>
      </c>
      <c r="P27" s="32">
        <v>1</v>
      </c>
      <c r="Q27" s="28">
        <v>1</v>
      </c>
      <c r="R27" s="32">
        <v>1</v>
      </c>
      <c r="S27" s="32">
        <v>1</v>
      </c>
      <c r="T27" s="32">
        <v>1</v>
      </c>
      <c r="U27" s="32">
        <v>1</v>
      </c>
      <c r="V27" s="32">
        <v>1</v>
      </c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2">
        <v>1</v>
      </c>
      <c r="AC27" s="32">
        <v>1</v>
      </c>
      <c r="AD27" s="32" t="s">
        <v>21</v>
      </c>
      <c r="AE27" s="32">
        <v>1</v>
      </c>
      <c r="AF27" s="32"/>
      <c r="AG27" s="32" t="s">
        <v>21</v>
      </c>
      <c r="AH27" s="32">
        <v>1</v>
      </c>
      <c r="AI27" s="32">
        <v>1</v>
      </c>
      <c r="AJ27" s="32">
        <v>1</v>
      </c>
      <c r="AK27" s="32">
        <v>1</v>
      </c>
      <c r="AL27" s="32">
        <v>1</v>
      </c>
      <c r="AM27" s="32">
        <v>1</v>
      </c>
      <c r="AN27" s="32">
        <v>1</v>
      </c>
      <c r="AO27" s="32">
        <v>1</v>
      </c>
      <c r="AP27" s="32">
        <v>1</v>
      </c>
      <c r="AQ27" s="32">
        <v>1</v>
      </c>
      <c r="AR27" s="32">
        <v>1</v>
      </c>
      <c r="AS27" s="32">
        <v>1</v>
      </c>
      <c r="AT27" s="32">
        <v>1</v>
      </c>
      <c r="AU27" s="32">
        <v>1</v>
      </c>
      <c r="AV27" s="32">
        <v>1</v>
      </c>
      <c r="AW27" s="32">
        <v>1</v>
      </c>
      <c r="AX27" s="32">
        <v>1</v>
      </c>
      <c r="AY27" s="32">
        <v>1</v>
      </c>
      <c r="AZ27" s="32">
        <v>1</v>
      </c>
      <c r="BA27" s="32">
        <v>1</v>
      </c>
      <c r="BB27" s="32">
        <v>1</v>
      </c>
      <c r="BC27" s="32">
        <v>1</v>
      </c>
      <c r="BD27" s="32">
        <v>1</v>
      </c>
      <c r="BE27" s="32"/>
      <c r="BF27" s="32" t="s">
        <v>21</v>
      </c>
      <c r="BG27" s="32" t="s">
        <v>21</v>
      </c>
      <c r="BH27" s="32" t="s">
        <v>21</v>
      </c>
      <c r="BI27" s="32" t="s">
        <v>21</v>
      </c>
      <c r="BJ27" s="32" t="s">
        <v>21</v>
      </c>
      <c r="BK27" s="32" t="s">
        <v>21</v>
      </c>
      <c r="BL27" s="32" t="s">
        <v>21</v>
      </c>
      <c r="BM27" s="32" t="s">
        <v>21</v>
      </c>
      <c r="BN27" s="32" t="s">
        <v>21</v>
      </c>
      <c r="BO27" s="32" t="s">
        <v>21</v>
      </c>
      <c r="BP27" s="32" t="s">
        <v>21</v>
      </c>
      <c r="BQ27" s="32" t="s">
        <v>21</v>
      </c>
      <c r="BR27" s="33" t="s">
        <v>21</v>
      </c>
      <c r="BS27" s="34">
        <f>COUNTIF('Tallying Sheet'!$E27:$BR27, VLOOKUP(BS$8,attendance_key,2,FALSE))</f>
        <v>46</v>
      </c>
      <c r="BT27" s="34">
        <f>COUNTIF('Tallying Sheet'!$E27:$BR27, VLOOKUP(BT$8,attendance_key,2,FALSE))</f>
        <v>0</v>
      </c>
      <c r="BU27" s="34">
        <f>COUNTIF('Tallying Sheet'!$E27:$BR27, VLOOKUP(BU$8,leave_key,2,FALSE))</f>
        <v>0</v>
      </c>
      <c r="BV27" s="34">
        <f>COUNTIF('Tallying Sheet'!$E27:$BR27, VLOOKUP(BV$8,leave_key,2,FALSE))</f>
        <v>17</v>
      </c>
    </row>
    <row r="28" spans="1:74" x14ac:dyDescent="0.25">
      <c r="A28" s="60" t="s">
        <v>33</v>
      </c>
      <c r="B28" s="61"/>
      <c r="C28" s="59" t="s">
        <v>25</v>
      </c>
      <c r="D28" s="59"/>
      <c r="E28" s="34">
        <f>COUNTIF('Tallying Sheet'!E$9:E$27, VLOOKUP($C28,attendance_key,2,FALSE))</f>
        <v>14</v>
      </c>
      <c r="F28" s="34">
        <f>COUNTIF('Tallying Sheet'!F$9:F$27, VLOOKUP($C28,attendance_key,2,FALSE))</f>
        <v>13</v>
      </c>
      <c r="G28" s="34">
        <f>COUNTIF('Tallying Sheet'!G$9:G$27, VLOOKUP($C28,attendance_key,2,FALSE))</f>
        <v>12</v>
      </c>
      <c r="H28" s="34">
        <f>COUNTIF('Tallying Sheet'!H$9:H$27, VLOOKUP($C28,attendance_key,2,FALSE))</f>
        <v>12</v>
      </c>
      <c r="I28" s="34">
        <f>COUNTIF('Tallying Sheet'!I$9:I$27, VLOOKUP($C28,attendance_key,2,FALSE))</f>
        <v>11</v>
      </c>
      <c r="J28" s="34">
        <f>COUNTIF('Tallying Sheet'!J$9:J$27, VLOOKUP($C28,attendance_key,2,FALSE))</f>
        <v>11</v>
      </c>
      <c r="K28" s="34">
        <f>COUNTIF('Tallying Sheet'!K$9:K$27, VLOOKUP($C28,attendance_key,2,FALSE))</f>
        <v>0</v>
      </c>
      <c r="L28" s="34">
        <f>COUNTIF('Tallying Sheet'!L$9:L$27, VLOOKUP($C28,attendance_key,2,FALSE))</f>
        <v>13</v>
      </c>
      <c r="M28" s="34">
        <f>COUNTIF('Tallying Sheet'!M$9:M$27, VLOOKUP($C28,attendance_key,2,FALSE))</f>
        <v>12</v>
      </c>
      <c r="N28" s="34">
        <f>COUNTIF('Tallying Sheet'!N$9:N$27, VLOOKUP($C28,attendance_key,2,FALSE))</f>
        <v>14</v>
      </c>
      <c r="O28" s="34">
        <f>COUNTIF('Tallying Sheet'!O$9:O$27, VLOOKUP($C28,attendance_key,2,FALSE))</f>
        <v>14</v>
      </c>
      <c r="P28" s="34">
        <f>COUNTIF('Tallying Sheet'!P$9:P$27, VLOOKUP($C28,attendance_key,2,FALSE))</f>
        <v>13</v>
      </c>
      <c r="Q28" s="34">
        <f>COUNTIF('Tallying Sheet'!Q$9:Q$27, VLOOKUP($C28,attendance_key,2,FALSE))</f>
        <v>14</v>
      </c>
      <c r="R28" s="34">
        <f>COUNTIF('Tallying Sheet'!R$9:R$27, VLOOKUP($C28,attendance_key,2,FALSE))</f>
        <v>14</v>
      </c>
      <c r="S28" s="34">
        <f>COUNTIF('Tallying Sheet'!S$9:S$27, VLOOKUP($C28,attendance_key,2,FALSE))</f>
        <v>13</v>
      </c>
      <c r="T28" s="34">
        <f>COUNTIF('Tallying Sheet'!T$9:T$27, VLOOKUP($C28,attendance_key,2,FALSE))</f>
        <v>13</v>
      </c>
      <c r="U28" s="34">
        <f>COUNTIF('Tallying Sheet'!U$9:U$27, VLOOKUP($C28,attendance_key,2,FALSE))</f>
        <v>13</v>
      </c>
      <c r="V28" s="34">
        <f>COUNTIF('Tallying Sheet'!V$9:V$27, VLOOKUP($C28,attendance_key,2,FALSE))</f>
        <v>14</v>
      </c>
      <c r="W28" s="34">
        <f>COUNTIF('Tallying Sheet'!W$9:W$27, VLOOKUP($C28,attendance_key,2,FALSE))</f>
        <v>11</v>
      </c>
      <c r="X28" s="34">
        <f>COUNTIF('Tallying Sheet'!X$9:X$27, VLOOKUP($C28,attendance_key,2,FALSE))</f>
        <v>12</v>
      </c>
      <c r="Y28" s="34">
        <f>COUNTIF('Tallying Sheet'!Y$9:Y$27, VLOOKUP($C28,attendance_key,2,FALSE))</f>
        <v>12</v>
      </c>
      <c r="Z28" s="34">
        <f>COUNTIF('Tallying Sheet'!Z$9:Z$27, VLOOKUP($C28,attendance_key,2,FALSE))</f>
        <v>12</v>
      </c>
      <c r="AA28" s="34">
        <f>COUNTIF('Tallying Sheet'!AA$9:AA$27, VLOOKUP($C28,attendance_key,2,FALSE))</f>
        <v>12</v>
      </c>
      <c r="AB28" s="34">
        <f>COUNTIF('Tallying Sheet'!AB$9:AB$27, VLOOKUP($C28,attendance_key,2,FALSE))</f>
        <v>12</v>
      </c>
      <c r="AC28" s="34">
        <f>COUNTIF('Tallying Sheet'!AC$9:AC$27, VLOOKUP($C28,attendance_key,2,FALSE))</f>
        <v>14</v>
      </c>
      <c r="AD28" s="34">
        <f>COUNTIF('Tallying Sheet'!AD$9:AD$27, VLOOKUP($C28,attendance_key,2,FALSE))</f>
        <v>13</v>
      </c>
      <c r="AE28" s="34">
        <f>COUNTIF('Tallying Sheet'!AE$9:AE$27, VLOOKUP($C28,attendance_key,2,FALSE))</f>
        <v>10</v>
      </c>
      <c r="AF28" s="34">
        <f>COUNTIF('Tallying Sheet'!AF$9:AF$27, VLOOKUP($C28,attendance_key,2,FALSE))</f>
        <v>0</v>
      </c>
      <c r="AG28" s="34">
        <f>COUNTIF('Tallying Sheet'!AG$9:AG$27, VLOOKUP($C28,attendance_key,2,FALSE))</f>
        <v>10</v>
      </c>
      <c r="AH28" s="34">
        <f>COUNTIF('Tallying Sheet'!AH$9:AH$27, VLOOKUP($C28,attendance_key,2,FALSE))</f>
        <v>13</v>
      </c>
      <c r="AI28" s="34">
        <f>COUNTIF('Tallying Sheet'!AI$9:AI$27, VLOOKUP($C28,attendance_key,2,FALSE))</f>
        <v>13</v>
      </c>
      <c r="AJ28" s="34">
        <f>COUNTIF('Tallying Sheet'!AJ$9:AJ$27, VLOOKUP($C28,attendance_key,2,FALSE))</f>
        <v>14</v>
      </c>
      <c r="AK28" s="34">
        <f>COUNTIF('Tallying Sheet'!AK$9:AK$27, VLOOKUP($C28,attendance_key,2,FALSE))</f>
        <v>12</v>
      </c>
      <c r="AL28" s="34">
        <f>COUNTIF('Tallying Sheet'!AL$9:AL$27, VLOOKUP($C28,attendance_key,2,FALSE))</f>
        <v>14</v>
      </c>
      <c r="AM28" s="34">
        <f>COUNTIF('Tallying Sheet'!AM$9:AM$27, VLOOKUP($C28,attendance_key,2,FALSE))</f>
        <v>13</v>
      </c>
      <c r="AN28" s="34">
        <f>COUNTIF('Tallying Sheet'!AN$9:AN$27, VLOOKUP($C28,attendance_key,2,FALSE))</f>
        <v>15</v>
      </c>
      <c r="AO28" s="34">
        <f>COUNTIF('Tallying Sheet'!AO$9:AO$27, VLOOKUP($C28,attendance_key,2,FALSE))</f>
        <v>15</v>
      </c>
      <c r="AP28" s="34">
        <f>COUNTIF('Tallying Sheet'!AP$9:AP$27, VLOOKUP($C28,attendance_key,2,FALSE))</f>
        <v>14</v>
      </c>
      <c r="AQ28" s="34">
        <f>COUNTIF('Tallying Sheet'!AQ$9:AQ$27, VLOOKUP($C28,attendance_key,2,FALSE))</f>
        <v>14</v>
      </c>
      <c r="AR28" s="34">
        <f>COUNTIF('Tallying Sheet'!AR$9:AR$27, VLOOKUP($C28,attendance_key,2,FALSE))</f>
        <v>13</v>
      </c>
      <c r="AS28" s="34">
        <f>COUNTIF('Tallying Sheet'!AS$9:AS$27, VLOOKUP($C28,attendance_key,2,FALSE))</f>
        <v>14</v>
      </c>
      <c r="AT28" s="34">
        <f>COUNTIF('Tallying Sheet'!AT$9:AT$27, VLOOKUP($C28,attendance_key,2,FALSE))</f>
        <v>15</v>
      </c>
      <c r="AU28" s="34">
        <f>COUNTIF('Tallying Sheet'!AU$9:AU$27, VLOOKUP($C28,attendance_key,2,FALSE))</f>
        <v>16</v>
      </c>
      <c r="AV28" s="34">
        <f>COUNTIF('Tallying Sheet'!AV$9:AV$27, VLOOKUP($C28,attendance_key,2,FALSE))</f>
        <v>16</v>
      </c>
      <c r="AW28" s="34">
        <f>COUNTIF('Tallying Sheet'!AW$9:AW$27, VLOOKUP($C28,attendance_key,2,FALSE))</f>
        <v>15</v>
      </c>
      <c r="AX28" s="34">
        <f>COUNTIF('Tallying Sheet'!AX$9:AX$27, VLOOKUP($C28,attendance_key,2,FALSE))</f>
        <v>15</v>
      </c>
      <c r="AY28" s="34">
        <f>COUNTIF('Tallying Sheet'!AY$9:AY$27, VLOOKUP($C28,attendance_key,2,FALSE))</f>
        <v>14</v>
      </c>
      <c r="AZ28" s="34">
        <f>COUNTIF('Tallying Sheet'!AZ$9:AZ$27, VLOOKUP($C28,attendance_key,2,FALSE))</f>
        <v>15</v>
      </c>
      <c r="BA28" s="34">
        <f>COUNTIF('Tallying Sheet'!BA$9:BA$27, VLOOKUP($C28,attendance_key,2,FALSE))</f>
        <v>15</v>
      </c>
      <c r="BB28" s="34">
        <f>COUNTIF('Tallying Sheet'!BB$9:BB$27, VLOOKUP($C28,attendance_key,2,FALSE))</f>
        <v>15</v>
      </c>
      <c r="BC28" s="34">
        <f>COUNTIF('Tallying Sheet'!BC$9:BC$27, VLOOKUP($C28,attendance_key,2,FALSE))</f>
        <v>13</v>
      </c>
      <c r="BD28" s="34">
        <f>COUNTIF('Tallying Sheet'!BD$9:BD$27, VLOOKUP($C28,attendance_key,2,FALSE))</f>
        <v>13</v>
      </c>
      <c r="BE28" s="34">
        <f>COUNTIF('Tallying Sheet'!BE$9:BE$27, VLOOKUP($C28,attendance_key,2,FALSE))</f>
        <v>0</v>
      </c>
      <c r="BF28" s="34">
        <f>COUNTIF('Tallying Sheet'!BF$9:BF$27, VLOOKUP($C28,attendance_key,2,FALSE))</f>
        <v>14</v>
      </c>
      <c r="BG28" s="34">
        <f>COUNTIF('Tallying Sheet'!BG$9:BG$27, VLOOKUP($C28,attendance_key,2,FALSE))</f>
        <v>12</v>
      </c>
      <c r="BH28" s="34">
        <f>COUNTIF('Tallying Sheet'!BH$9:BH$27, VLOOKUP($C28,attendance_key,2,FALSE))</f>
        <v>14</v>
      </c>
      <c r="BI28" s="34">
        <f>COUNTIF('Tallying Sheet'!BI$9:BI$27, VLOOKUP($C28,attendance_key,2,FALSE))</f>
        <v>13</v>
      </c>
      <c r="BJ28" s="34">
        <f>COUNTIF('Tallying Sheet'!BJ$9:BJ$27, VLOOKUP($C28,attendance_key,2,FALSE))</f>
        <v>14</v>
      </c>
      <c r="BK28" s="34">
        <f>COUNTIF('Tallying Sheet'!BK$9:BK$27, VLOOKUP($C28,attendance_key,2,FALSE))</f>
        <v>12</v>
      </c>
      <c r="BL28" s="34">
        <f>COUNTIF('Tallying Sheet'!BL$9:BL$27, VLOOKUP($C28,attendance_key,2,FALSE))</f>
        <v>16</v>
      </c>
      <c r="BM28" s="34">
        <f>COUNTIF('Tallying Sheet'!BM$9:BM$27, VLOOKUP($C28,attendance_key,2,FALSE))</f>
        <v>17</v>
      </c>
      <c r="BN28" s="34">
        <f>COUNTIF('Tallying Sheet'!BN$9:BN$27, VLOOKUP($C28,attendance_key,2,FALSE))</f>
        <v>18</v>
      </c>
      <c r="BO28" s="34">
        <f>COUNTIF('Tallying Sheet'!BO$9:BO$27, VLOOKUP($C28,attendance_key,2,FALSE))</f>
        <v>13</v>
      </c>
      <c r="BP28" s="34">
        <f>COUNTIF('Tallying Sheet'!BP$9:BP$27, VLOOKUP($C28,attendance_key,2,FALSE))</f>
        <v>14</v>
      </c>
      <c r="BQ28" s="34">
        <f>COUNTIF('Tallying Sheet'!BQ$9:BQ$27, VLOOKUP($C28,attendance_key,2,FALSE))</f>
        <v>15</v>
      </c>
      <c r="BR28" s="34">
        <f>COUNTIF('Tallying Sheet'!BR$9:BR$27, VLOOKUP($C28,attendance_key,2,FALSE))</f>
        <v>14</v>
      </c>
      <c r="BS28" s="31"/>
      <c r="BT28" s="31"/>
      <c r="BU28" s="31"/>
      <c r="BV28" s="31"/>
    </row>
    <row r="29" spans="1:74" x14ac:dyDescent="0.25">
      <c r="A29" s="62"/>
      <c r="B29" s="63"/>
      <c r="C29" s="59" t="s">
        <v>26</v>
      </c>
      <c r="D29" s="59"/>
      <c r="E29" s="34">
        <f>COUNTIF('Tallying Sheet'!E$9:E$27, VLOOKUP($C29,attendance_key,2,FALSE))</f>
        <v>0</v>
      </c>
      <c r="F29" s="34">
        <f>COUNTIF('Tallying Sheet'!F$9:F$27, VLOOKUP($C29,attendance_key,2,FALSE))</f>
        <v>1</v>
      </c>
      <c r="G29" s="34">
        <f>COUNTIF('Tallying Sheet'!G$9:G$27, VLOOKUP($C29,attendance_key,2,FALSE))</f>
        <v>1</v>
      </c>
      <c r="H29" s="34">
        <f>COUNTIF('Tallying Sheet'!H$9:H$27, VLOOKUP($C29,attendance_key,2,FALSE))</f>
        <v>1</v>
      </c>
      <c r="I29" s="34">
        <f>COUNTIF('Tallying Sheet'!I$9:I$27, VLOOKUP($C29,attendance_key,2,FALSE))</f>
        <v>1</v>
      </c>
      <c r="J29" s="34">
        <f>COUNTIF('Tallying Sheet'!J$9:J$27, VLOOKUP($C29,attendance_key,2,FALSE))</f>
        <v>2</v>
      </c>
      <c r="K29" s="34">
        <f>COUNTIF('Tallying Sheet'!K$9:K$27, VLOOKUP($C29,attendance_key,2,FALSE))</f>
        <v>0</v>
      </c>
      <c r="L29" s="34">
        <f>COUNTIF('Tallying Sheet'!L$9:L$27, VLOOKUP($C29,attendance_key,2,FALSE))</f>
        <v>0</v>
      </c>
      <c r="M29" s="34">
        <f>COUNTIF('Tallying Sheet'!M$9:M$27, VLOOKUP($C29,attendance_key,2,FALSE))</f>
        <v>2</v>
      </c>
      <c r="N29" s="34">
        <f>COUNTIF('Tallying Sheet'!N$9:N$27, VLOOKUP($C29,attendance_key,2,FALSE))</f>
        <v>1</v>
      </c>
      <c r="O29" s="34">
        <f>COUNTIF('Tallying Sheet'!O$9:O$27, VLOOKUP($C29,attendance_key,2,FALSE))</f>
        <v>1</v>
      </c>
      <c r="P29" s="34">
        <f>COUNTIF('Tallying Sheet'!P$9:P$27, VLOOKUP($C29,attendance_key,2,FALSE))</f>
        <v>1</v>
      </c>
      <c r="Q29" s="34">
        <f>COUNTIF('Tallying Sheet'!Q$9:Q$27, VLOOKUP($C29,attendance_key,2,FALSE))</f>
        <v>1</v>
      </c>
      <c r="R29" s="34">
        <f>COUNTIF('Tallying Sheet'!R$9:R$27, VLOOKUP($C29,attendance_key,2,FALSE))</f>
        <v>1</v>
      </c>
      <c r="S29" s="34">
        <f>COUNTIF('Tallying Sheet'!S$9:S$27, VLOOKUP($C29,attendance_key,2,FALSE))</f>
        <v>1</v>
      </c>
      <c r="T29" s="34">
        <f>COUNTIF('Tallying Sheet'!T$9:T$27, VLOOKUP($C29,attendance_key,2,FALSE))</f>
        <v>2</v>
      </c>
      <c r="U29" s="34">
        <f>COUNTIF('Tallying Sheet'!U$9:U$27, VLOOKUP($C29,attendance_key,2,FALSE))</f>
        <v>1</v>
      </c>
      <c r="V29" s="34">
        <f>COUNTIF('Tallying Sheet'!V$9:V$27, VLOOKUP($C29,attendance_key,2,FALSE))</f>
        <v>1</v>
      </c>
      <c r="W29" s="34">
        <f>COUNTIF('Tallying Sheet'!W$9:W$27, VLOOKUP($C29,attendance_key,2,FALSE))</f>
        <v>1</v>
      </c>
      <c r="X29" s="34">
        <f>COUNTIF('Tallying Sheet'!X$9:X$27, VLOOKUP($C29,attendance_key,2,FALSE))</f>
        <v>1</v>
      </c>
      <c r="Y29" s="34">
        <f>COUNTIF('Tallying Sheet'!Y$9:Y$27, VLOOKUP($C29,attendance_key,2,FALSE))</f>
        <v>1</v>
      </c>
      <c r="Z29" s="34">
        <f>COUNTIF('Tallying Sheet'!Z$9:Z$27, VLOOKUP($C29,attendance_key,2,FALSE))</f>
        <v>2</v>
      </c>
      <c r="AA29" s="34">
        <f>COUNTIF('Tallying Sheet'!AA$9:AA$27, VLOOKUP($C29,attendance_key,2,FALSE))</f>
        <v>2</v>
      </c>
      <c r="AB29" s="34">
        <f>COUNTIF('Tallying Sheet'!AB$9:AB$27, VLOOKUP($C29,attendance_key,2,FALSE))</f>
        <v>1</v>
      </c>
      <c r="AC29" s="34">
        <f>COUNTIF('Tallying Sheet'!AC$9:AC$27, VLOOKUP($C29,attendance_key,2,FALSE))</f>
        <v>1</v>
      </c>
      <c r="AD29" s="34">
        <f>COUNTIF('Tallying Sheet'!AD$9:AD$27, VLOOKUP($C29,attendance_key,2,FALSE))</f>
        <v>1</v>
      </c>
      <c r="AE29" s="34">
        <f>COUNTIF('Tallying Sheet'!AE$9:AE$27, VLOOKUP($C29,attendance_key,2,FALSE))</f>
        <v>3</v>
      </c>
      <c r="AF29" s="34">
        <f>COUNTIF('Tallying Sheet'!AF$9:AF$27, VLOOKUP($C29,attendance_key,2,FALSE))</f>
        <v>0</v>
      </c>
      <c r="AG29" s="34">
        <f>COUNTIF('Tallying Sheet'!AG$9:AG$27, VLOOKUP($C29,attendance_key,2,FALSE))</f>
        <v>1</v>
      </c>
      <c r="AH29" s="34">
        <f>COUNTIF('Tallying Sheet'!AH$9:AH$27, VLOOKUP($C29,attendance_key,2,FALSE))</f>
        <v>1</v>
      </c>
      <c r="AI29" s="34">
        <f>COUNTIF('Tallying Sheet'!AI$9:AI$27, VLOOKUP($C29,attendance_key,2,FALSE))</f>
        <v>1</v>
      </c>
      <c r="AJ29" s="34">
        <f>COUNTIF('Tallying Sheet'!AJ$9:AJ$27, VLOOKUP($C29,attendance_key,2,FALSE))</f>
        <v>3</v>
      </c>
      <c r="AK29" s="34">
        <f>COUNTIF('Tallying Sheet'!AK$9:AK$27, VLOOKUP($C29,attendance_key,2,FALSE))</f>
        <v>3</v>
      </c>
      <c r="AL29" s="34">
        <f>COUNTIF('Tallying Sheet'!AL$9:AL$27, VLOOKUP($C29,attendance_key,2,FALSE))</f>
        <v>1</v>
      </c>
      <c r="AM29" s="34">
        <f>COUNTIF('Tallying Sheet'!AM$9:AM$27, VLOOKUP($C29,attendance_key,2,FALSE))</f>
        <v>1</v>
      </c>
      <c r="AN29" s="34">
        <f>COUNTIF('Tallying Sheet'!AN$9:AN$27, VLOOKUP($C29,attendance_key,2,FALSE))</f>
        <v>0</v>
      </c>
      <c r="AO29" s="34">
        <f>COUNTIF('Tallying Sheet'!AO$9:AO$27, VLOOKUP($C29,attendance_key,2,FALSE))</f>
        <v>0</v>
      </c>
      <c r="AP29" s="34">
        <f>COUNTIF('Tallying Sheet'!AP$9:AP$27, VLOOKUP($C29,attendance_key,2,FALSE))</f>
        <v>0</v>
      </c>
      <c r="AQ29" s="34">
        <f>COUNTIF('Tallying Sheet'!AQ$9:AQ$27, VLOOKUP($C29,attendance_key,2,FALSE))</f>
        <v>1</v>
      </c>
      <c r="AR29" s="34">
        <f>COUNTIF('Tallying Sheet'!AR$9:AR$27, VLOOKUP($C29,attendance_key,2,FALSE))</f>
        <v>2</v>
      </c>
      <c r="AS29" s="34">
        <f>COUNTIF('Tallying Sheet'!AS$9:AS$27, VLOOKUP($C29,attendance_key,2,FALSE))</f>
        <v>1</v>
      </c>
      <c r="AT29" s="34">
        <f>COUNTIF('Tallying Sheet'!AT$9:AT$27, VLOOKUP($C29,attendance_key,2,FALSE))</f>
        <v>1</v>
      </c>
      <c r="AU29" s="34">
        <f>COUNTIF('Tallying Sheet'!AU$9:AU$27, VLOOKUP($C29,attendance_key,2,FALSE))</f>
        <v>1</v>
      </c>
      <c r="AV29" s="34">
        <f>COUNTIF('Tallying Sheet'!AV$9:AV$27, VLOOKUP($C29,attendance_key,2,FALSE))</f>
        <v>0</v>
      </c>
      <c r="AW29" s="34">
        <f>COUNTIF('Tallying Sheet'!AW$9:AW$27, VLOOKUP($C29,attendance_key,2,FALSE))</f>
        <v>0</v>
      </c>
      <c r="AX29" s="34">
        <f>COUNTIF('Tallying Sheet'!AX$9:AX$27, VLOOKUP($C29,attendance_key,2,FALSE))</f>
        <v>0</v>
      </c>
      <c r="AY29" s="34">
        <f>COUNTIF('Tallying Sheet'!AY$9:AY$27, VLOOKUP($C29,attendance_key,2,FALSE))</f>
        <v>0</v>
      </c>
      <c r="AZ29" s="34">
        <f>COUNTIF('Tallying Sheet'!AZ$9:AZ$27, VLOOKUP($C29,attendance_key,2,FALSE))</f>
        <v>0</v>
      </c>
      <c r="BA29" s="34">
        <f>COUNTIF('Tallying Sheet'!BA$9:BA$27, VLOOKUP($C29,attendance_key,2,FALSE))</f>
        <v>1</v>
      </c>
      <c r="BB29" s="34">
        <f>COUNTIF('Tallying Sheet'!BB$9:BB$27, VLOOKUP($C29,attendance_key,2,FALSE))</f>
        <v>1</v>
      </c>
      <c r="BC29" s="34">
        <f>COUNTIF('Tallying Sheet'!BC$9:BC$27, VLOOKUP($C29,attendance_key,2,FALSE))</f>
        <v>2</v>
      </c>
      <c r="BD29" s="34">
        <f>COUNTIF('Tallying Sheet'!BD$9:BD$27, VLOOKUP($C29,attendance_key,2,FALSE))</f>
        <v>3</v>
      </c>
      <c r="BE29" s="34">
        <f>COUNTIF('Tallying Sheet'!BE$9:BE$27, VLOOKUP($C29,attendance_key,2,FALSE))</f>
        <v>0</v>
      </c>
      <c r="BF29" s="34">
        <f>COUNTIF('Tallying Sheet'!BF$9:BF$27, VLOOKUP($C29,attendance_key,2,FALSE))</f>
        <v>2</v>
      </c>
      <c r="BG29" s="34">
        <f>COUNTIF('Tallying Sheet'!BG$9:BG$27, VLOOKUP($C29,attendance_key,2,FALSE))</f>
        <v>2</v>
      </c>
      <c r="BH29" s="34">
        <f>COUNTIF('Tallying Sheet'!BH$9:BH$27, VLOOKUP($C29,attendance_key,2,FALSE))</f>
        <v>2</v>
      </c>
      <c r="BI29" s="34">
        <f>COUNTIF('Tallying Sheet'!BI$9:BI$27, VLOOKUP($C29,attendance_key,2,FALSE))</f>
        <v>1</v>
      </c>
      <c r="BJ29" s="34">
        <f>COUNTIF('Tallying Sheet'!BJ$9:BJ$27, VLOOKUP($C29,attendance_key,2,FALSE))</f>
        <v>1</v>
      </c>
      <c r="BK29" s="34">
        <f>COUNTIF('Tallying Sheet'!BK$9:BK$27, VLOOKUP($C29,attendance_key,2,FALSE))</f>
        <v>1</v>
      </c>
      <c r="BL29" s="34">
        <f>COUNTIF('Tallying Sheet'!BL$9:BL$27, VLOOKUP($C29,attendance_key,2,FALSE))</f>
        <v>1</v>
      </c>
      <c r="BM29" s="34">
        <f>COUNTIF('Tallying Sheet'!BM$9:BM$27, VLOOKUP($C29,attendance_key,2,FALSE))</f>
        <v>0</v>
      </c>
      <c r="BN29" s="34">
        <f>COUNTIF('Tallying Sheet'!BN$9:BN$27, VLOOKUP($C29,attendance_key,2,FALSE))</f>
        <v>0</v>
      </c>
      <c r="BO29" s="34">
        <f>COUNTIF('Tallying Sheet'!BO$9:BO$27, VLOOKUP($C29,attendance_key,2,FALSE))</f>
        <v>2</v>
      </c>
      <c r="BP29" s="34">
        <f>COUNTIF('Tallying Sheet'!BP$9:BP$27, VLOOKUP($C29,attendance_key,2,FALSE))</f>
        <v>1</v>
      </c>
      <c r="BQ29" s="34">
        <f>COUNTIF('Tallying Sheet'!BQ$9:BQ$27, VLOOKUP($C29,attendance_key,2,FALSE))</f>
        <v>1</v>
      </c>
      <c r="BR29" s="34">
        <f>COUNTIF('Tallying Sheet'!BR$9:BR$27, VLOOKUP($C29,attendance_key,2,FALSE))</f>
        <v>1</v>
      </c>
      <c r="BS29" s="31"/>
      <c r="BT29" s="31"/>
      <c r="BU29" s="31"/>
      <c r="BV29" s="31"/>
    </row>
    <row r="30" spans="1:74" x14ac:dyDescent="0.25">
      <c r="A30" s="62"/>
      <c r="B30" s="63"/>
      <c r="C30" s="59" t="s">
        <v>27</v>
      </c>
      <c r="D30" s="59"/>
      <c r="E30" s="34">
        <f>COUNTIF('Tallying Sheet'!E$9:E$27, VLOOKUP($C30,leave_key,2,FALSE))</f>
        <v>2</v>
      </c>
      <c r="F30" s="34">
        <f>COUNTIF('Tallying Sheet'!F$9:F$27, VLOOKUP($C30,leave_key,2,FALSE))</f>
        <v>2</v>
      </c>
      <c r="G30" s="34">
        <f>COUNTIF('Tallying Sheet'!G$9:G$27, VLOOKUP($C30,leave_key,2,FALSE))</f>
        <v>2</v>
      </c>
      <c r="H30" s="34">
        <f>COUNTIF('Tallying Sheet'!H$9:H$27, VLOOKUP($C30,leave_key,2,FALSE))</f>
        <v>2</v>
      </c>
      <c r="I30" s="34">
        <f>COUNTIF('Tallying Sheet'!I$9:I$27, VLOOKUP($C30,leave_key,2,FALSE))</f>
        <v>2</v>
      </c>
      <c r="J30" s="34">
        <f>COUNTIF('Tallying Sheet'!J$9:J$27, VLOOKUP($C30,leave_key,2,FALSE))</f>
        <v>2</v>
      </c>
      <c r="K30" s="34">
        <f>COUNTIF('Tallying Sheet'!K$9:K$27, VLOOKUP($C30,leave_key,2,FALSE))</f>
        <v>0</v>
      </c>
      <c r="L30" s="34">
        <f>COUNTIF('Tallying Sheet'!L$9:L$27, VLOOKUP($C30,leave_key,2,FALSE))</f>
        <v>2</v>
      </c>
      <c r="M30" s="34">
        <f>COUNTIF('Tallying Sheet'!M$9:M$27, VLOOKUP($C30,leave_key,2,FALSE))</f>
        <v>2</v>
      </c>
      <c r="N30" s="34">
        <f>COUNTIF('Tallying Sheet'!N$9:N$27, VLOOKUP($C30,leave_key,2,FALSE))</f>
        <v>2</v>
      </c>
      <c r="O30" s="34">
        <f>COUNTIF('Tallying Sheet'!O$9:O$27, VLOOKUP($C30,leave_key,2,FALSE))</f>
        <v>2</v>
      </c>
      <c r="P30" s="34">
        <f>COUNTIF('Tallying Sheet'!P$9:P$27, VLOOKUP($C30,leave_key,2,FALSE))</f>
        <v>2</v>
      </c>
      <c r="Q30" s="34">
        <f>COUNTIF('Tallying Sheet'!Q$9:Q$27, VLOOKUP($C30,leave_key,2,FALSE))</f>
        <v>2</v>
      </c>
      <c r="R30" s="34">
        <f>COUNTIF('Tallying Sheet'!R$9:R$27, VLOOKUP($C30,leave_key,2,FALSE))</f>
        <v>2</v>
      </c>
      <c r="S30" s="34">
        <f>COUNTIF('Tallying Sheet'!S$9:S$27, VLOOKUP($C30,leave_key,2,FALSE))</f>
        <v>2</v>
      </c>
      <c r="T30" s="34">
        <f>COUNTIF('Tallying Sheet'!T$9:T$27, VLOOKUP($C30,leave_key,2,FALSE))</f>
        <v>2</v>
      </c>
      <c r="U30" s="34">
        <f>COUNTIF('Tallying Sheet'!U$9:U$27, VLOOKUP($C30,leave_key,2,FALSE))</f>
        <v>2</v>
      </c>
      <c r="V30" s="34">
        <f>COUNTIF('Tallying Sheet'!V$9:V$27, VLOOKUP($C30,leave_key,2,FALSE))</f>
        <v>2</v>
      </c>
      <c r="W30" s="34">
        <f>COUNTIF('Tallying Sheet'!W$9:W$27, VLOOKUP($C30,leave_key,2,FALSE))</f>
        <v>4</v>
      </c>
      <c r="X30" s="34">
        <f>COUNTIF('Tallying Sheet'!X$9:X$27, VLOOKUP($C30,leave_key,2,FALSE))</f>
        <v>4</v>
      </c>
      <c r="Y30" s="34">
        <f>COUNTIF('Tallying Sheet'!Y$9:Y$27, VLOOKUP($C30,leave_key,2,FALSE))</f>
        <v>4</v>
      </c>
      <c r="Z30" s="34">
        <f>COUNTIF('Tallying Sheet'!Z$9:Z$27, VLOOKUP($C30,leave_key,2,FALSE))</f>
        <v>2</v>
      </c>
      <c r="AA30" s="34">
        <f>COUNTIF('Tallying Sheet'!AA$9:AA$27, VLOOKUP($C30,leave_key,2,FALSE))</f>
        <v>3</v>
      </c>
      <c r="AB30" s="34">
        <f>COUNTIF('Tallying Sheet'!AB$9:AB$27, VLOOKUP($C30,leave_key,2,FALSE))</f>
        <v>3</v>
      </c>
      <c r="AC30" s="34">
        <f>COUNTIF('Tallying Sheet'!AC$9:AC$27, VLOOKUP($C30,leave_key,2,FALSE))</f>
        <v>3</v>
      </c>
      <c r="AD30" s="34">
        <f>COUNTIF('Tallying Sheet'!AD$9:AD$27, VLOOKUP($C30,leave_key,2,FALSE))</f>
        <v>3</v>
      </c>
      <c r="AE30" s="34">
        <f>COUNTIF('Tallying Sheet'!AE$9:AE$27, VLOOKUP($C30,leave_key,2,FALSE))</f>
        <v>2</v>
      </c>
      <c r="AF30" s="34">
        <f>COUNTIF('Tallying Sheet'!AF$9:AF$27, VLOOKUP($C30,leave_key,2,FALSE))</f>
        <v>0</v>
      </c>
      <c r="AG30" s="34">
        <f>COUNTIF('Tallying Sheet'!AG$9:AG$27, VLOOKUP($C30,leave_key,2,FALSE))</f>
        <v>2</v>
      </c>
      <c r="AH30" s="34">
        <f>COUNTIF('Tallying Sheet'!AH$9:AH$27, VLOOKUP($C30,leave_key,2,FALSE))</f>
        <v>1</v>
      </c>
      <c r="AI30" s="34">
        <f>COUNTIF('Tallying Sheet'!AI$9:AI$27, VLOOKUP($C30,leave_key,2,FALSE))</f>
        <v>1</v>
      </c>
      <c r="AJ30" s="34">
        <f>COUNTIF('Tallying Sheet'!AJ$9:AJ$27, VLOOKUP($C30,leave_key,2,FALSE))</f>
        <v>1</v>
      </c>
      <c r="AK30" s="34">
        <f>COUNTIF('Tallying Sheet'!AK$9:AK$27, VLOOKUP($C30,leave_key,2,FALSE))</f>
        <v>1</v>
      </c>
      <c r="AL30" s="34">
        <f>COUNTIF('Tallying Sheet'!AL$9:AL$27, VLOOKUP($C30,leave_key,2,FALSE))</f>
        <v>1</v>
      </c>
      <c r="AM30" s="34">
        <f>COUNTIF('Tallying Sheet'!AM$9:AM$27, VLOOKUP($C30,leave_key,2,FALSE))</f>
        <v>1</v>
      </c>
      <c r="AN30" s="34">
        <f>COUNTIF('Tallying Sheet'!AN$9:AN$27, VLOOKUP($C30,leave_key,2,FALSE))</f>
        <v>1</v>
      </c>
      <c r="AO30" s="34">
        <f>COUNTIF('Tallying Sheet'!AO$9:AO$27, VLOOKUP($C30,leave_key,2,FALSE))</f>
        <v>1</v>
      </c>
      <c r="AP30" s="34">
        <f>COUNTIF('Tallying Sheet'!AP$9:AP$27, VLOOKUP($C30,leave_key,2,FALSE))</f>
        <v>1</v>
      </c>
      <c r="AQ30" s="34">
        <f>COUNTIF('Tallying Sheet'!AQ$9:AQ$27, VLOOKUP($C30,leave_key,2,FALSE))</f>
        <v>1</v>
      </c>
      <c r="AR30" s="34">
        <f>COUNTIF('Tallying Sheet'!AR$9:AR$27, VLOOKUP($C30,leave_key,2,FALSE))</f>
        <v>1</v>
      </c>
      <c r="AS30" s="34">
        <f>COUNTIF('Tallying Sheet'!AS$9:AS$27, VLOOKUP($C30,leave_key,2,FALSE))</f>
        <v>2</v>
      </c>
      <c r="AT30" s="34">
        <f>COUNTIF('Tallying Sheet'!AT$9:AT$27, VLOOKUP($C30,leave_key,2,FALSE))</f>
        <v>1</v>
      </c>
      <c r="AU30" s="34">
        <f>COUNTIF('Tallying Sheet'!AU$9:AU$27, VLOOKUP($C30,leave_key,2,FALSE))</f>
        <v>1</v>
      </c>
      <c r="AV30" s="34">
        <f>COUNTIF('Tallying Sheet'!AV$9:AV$27, VLOOKUP($C30,leave_key,2,FALSE))</f>
        <v>1</v>
      </c>
      <c r="AW30" s="34">
        <f>COUNTIF('Tallying Sheet'!AW$9:AW$27, VLOOKUP($C30,leave_key,2,FALSE))</f>
        <v>2</v>
      </c>
      <c r="AX30" s="34">
        <f>COUNTIF('Tallying Sheet'!AX$9:AX$27, VLOOKUP($C30,leave_key,2,FALSE))</f>
        <v>2</v>
      </c>
      <c r="AY30" s="34">
        <f>COUNTIF('Tallying Sheet'!AY$9:AY$27, VLOOKUP($C30,leave_key,2,FALSE))</f>
        <v>1</v>
      </c>
      <c r="AZ30" s="34">
        <f>COUNTIF('Tallying Sheet'!AZ$9:AZ$27, VLOOKUP($C30,leave_key,2,FALSE))</f>
        <v>2</v>
      </c>
      <c r="BA30" s="34">
        <f>COUNTIF('Tallying Sheet'!BA$9:BA$27, VLOOKUP($C30,leave_key,2,FALSE))</f>
        <v>1</v>
      </c>
      <c r="BB30" s="34">
        <f>COUNTIF('Tallying Sheet'!BB$9:BB$27, VLOOKUP($C30,leave_key,2,FALSE))</f>
        <v>1</v>
      </c>
      <c r="BC30" s="34">
        <f>COUNTIF('Tallying Sheet'!BC$9:BC$27, VLOOKUP($C30,leave_key,2,FALSE))</f>
        <v>1</v>
      </c>
      <c r="BD30" s="34">
        <f>COUNTIF('Tallying Sheet'!BD$9:BD$27, VLOOKUP($C30,leave_key,2,FALSE))</f>
        <v>1</v>
      </c>
      <c r="BE30" s="34">
        <f>COUNTIF('Tallying Sheet'!BE$9:BE$27, VLOOKUP($C30,leave_key,2,FALSE))</f>
        <v>0</v>
      </c>
      <c r="BF30" s="34">
        <f>COUNTIF('Tallying Sheet'!BF$9:BF$27, VLOOKUP($C30,leave_key,2,FALSE))</f>
        <v>1</v>
      </c>
      <c r="BG30" s="34">
        <f>COUNTIF('Tallying Sheet'!BG$9:BG$27, VLOOKUP($C30,leave_key,2,FALSE))</f>
        <v>1</v>
      </c>
      <c r="BH30" s="34">
        <f>COUNTIF('Tallying Sheet'!BH$9:BH$27, VLOOKUP($C30,leave_key,2,FALSE))</f>
        <v>1</v>
      </c>
      <c r="BI30" s="34">
        <f>COUNTIF('Tallying Sheet'!BI$9:BI$27, VLOOKUP($C30,leave_key,2,FALSE))</f>
        <v>2</v>
      </c>
      <c r="BJ30" s="34">
        <f>COUNTIF('Tallying Sheet'!BJ$9:BJ$27, VLOOKUP($C30,leave_key,2,FALSE))</f>
        <v>2</v>
      </c>
      <c r="BK30" s="34">
        <f>COUNTIF('Tallying Sheet'!BK$9:BK$27, VLOOKUP($C30,leave_key,2,FALSE))</f>
        <v>2</v>
      </c>
      <c r="BL30" s="34">
        <f>COUNTIF('Tallying Sheet'!BL$9:BL$27, VLOOKUP($C30,leave_key,2,FALSE))</f>
        <v>1</v>
      </c>
      <c r="BM30" s="34">
        <f>COUNTIF('Tallying Sheet'!BM$9:BM$27, VLOOKUP($C30,leave_key,2,FALSE))</f>
        <v>1</v>
      </c>
      <c r="BN30" s="34">
        <f>COUNTIF('Tallying Sheet'!BN$9:BN$27, VLOOKUP($C30,leave_key,2,FALSE))</f>
        <v>0</v>
      </c>
      <c r="BO30" s="34">
        <f>COUNTIF('Tallying Sheet'!BO$9:BO$27, VLOOKUP($C30,leave_key,2,FALSE))</f>
        <v>1</v>
      </c>
      <c r="BP30" s="34">
        <f>COUNTIF('Tallying Sheet'!BP$9:BP$27, VLOOKUP($C30,leave_key,2,FALSE))</f>
        <v>1</v>
      </c>
      <c r="BQ30" s="34">
        <f>COUNTIF('Tallying Sheet'!BQ$9:BQ$27, VLOOKUP($C30,leave_key,2,FALSE))</f>
        <v>1</v>
      </c>
      <c r="BR30" s="34">
        <f>COUNTIF('Tallying Sheet'!BR$9:BR$27, VLOOKUP($C30,leave_key,2,FALSE))</f>
        <v>1</v>
      </c>
    </row>
    <row r="31" spans="1:74" x14ac:dyDescent="0.25">
      <c r="A31" s="62"/>
      <c r="B31" s="63"/>
      <c r="C31" s="59" t="s">
        <v>28</v>
      </c>
      <c r="D31" s="59"/>
      <c r="E31" s="34">
        <f>COUNTIF('Tallying Sheet'!E$9:E$27, VLOOKUP($C31,leave_key,2,FALSE))</f>
        <v>3</v>
      </c>
      <c r="F31" s="34">
        <f>COUNTIF('Tallying Sheet'!F$9:F$27, VLOOKUP($C31,leave_key,2,FALSE))</f>
        <v>3</v>
      </c>
      <c r="G31" s="34">
        <f>COUNTIF('Tallying Sheet'!G$9:G$27, VLOOKUP($C31,leave_key,2,FALSE))</f>
        <v>4</v>
      </c>
      <c r="H31" s="34">
        <f>COUNTIF('Tallying Sheet'!H$9:H$27, VLOOKUP($C31,leave_key,2,FALSE))</f>
        <v>4</v>
      </c>
      <c r="I31" s="34">
        <f>COUNTIF('Tallying Sheet'!I$9:I$27, VLOOKUP($C31,leave_key,2,FALSE))</f>
        <v>5</v>
      </c>
      <c r="J31" s="34">
        <f>COUNTIF('Tallying Sheet'!J$9:J$27, VLOOKUP($C31,leave_key,2,FALSE))</f>
        <v>4</v>
      </c>
      <c r="K31" s="34">
        <f>COUNTIF('Tallying Sheet'!K$9:K$27, VLOOKUP($C31,leave_key,2,FALSE))</f>
        <v>0</v>
      </c>
      <c r="L31" s="34">
        <f>COUNTIF('Tallying Sheet'!L$9:L$27, VLOOKUP($C31,leave_key,2,FALSE))</f>
        <v>4</v>
      </c>
      <c r="M31" s="34">
        <f>COUNTIF('Tallying Sheet'!M$9:M$27, VLOOKUP($C31,leave_key,2,FALSE))</f>
        <v>3</v>
      </c>
      <c r="N31" s="34">
        <f>COUNTIF('Tallying Sheet'!N$9:N$27, VLOOKUP($C31,leave_key,2,FALSE))</f>
        <v>2</v>
      </c>
      <c r="O31" s="34">
        <f>COUNTIF('Tallying Sheet'!O$9:O$27, VLOOKUP($C31,leave_key,2,FALSE))</f>
        <v>2</v>
      </c>
      <c r="P31" s="34">
        <f>COUNTIF('Tallying Sheet'!P$9:P$27, VLOOKUP($C31,leave_key,2,FALSE))</f>
        <v>3</v>
      </c>
      <c r="Q31" s="34">
        <f>COUNTIF('Tallying Sheet'!Q$9:Q$27, VLOOKUP($C31,leave_key,2,FALSE))</f>
        <v>2</v>
      </c>
      <c r="R31" s="34">
        <f>COUNTIF('Tallying Sheet'!R$9:R$27, VLOOKUP($C31,leave_key,2,FALSE))</f>
        <v>2</v>
      </c>
      <c r="S31" s="34">
        <f>COUNTIF('Tallying Sheet'!S$9:S$27, VLOOKUP($C31,leave_key,2,FALSE))</f>
        <v>3</v>
      </c>
      <c r="T31" s="34">
        <f>COUNTIF('Tallying Sheet'!T$9:T$27, VLOOKUP($C31,leave_key,2,FALSE))</f>
        <v>2</v>
      </c>
      <c r="U31" s="34">
        <f>COUNTIF('Tallying Sheet'!U$9:U$27, VLOOKUP($C31,leave_key,2,FALSE))</f>
        <v>3</v>
      </c>
      <c r="V31" s="34">
        <f>COUNTIF('Tallying Sheet'!V$9:V$27, VLOOKUP($C31,leave_key,2,FALSE))</f>
        <v>2</v>
      </c>
      <c r="W31" s="34">
        <f>COUNTIF('Tallying Sheet'!W$9:W$27, VLOOKUP($C31,leave_key,2,FALSE))</f>
        <v>3</v>
      </c>
      <c r="X31" s="34">
        <f>COUNTIF('Tallying Sheet'!X$9:X$27, VLOOKUP($C31,leave_key,2,FALSE))</f>
        <v>2</v>
      </c>
      <c r="Y31" s="34">
        <f>COUNTIF('Tallying Sheet'!Y$9:Y$27, VLOOKUP($C31,leave_key,2,FALSE))</f>
        <v>2</v>
      </c>
      <c r="Z31" s="34">
        <f>COUNTIF('Tallying Sheet'!Z$9:Z$27, VLOOKUP($C31,leave_key,2,FALSE))</f>
        <v>3</v>
      </c>
      <c r="AA31" s="34">
        <f>COUNTIF('Tallying Sheet'!AA$9:AA$27, VLOOKUP($C31,leave_key,2,FALSE))</f>
        <v>2</v>
      </c>
      <c r="AB31" s="34">
        <f>COUNTIF('Tallying Sheet'!AB$9:AB$27, VLOOKUP($C31,leave_key,2,FALSE))</f>
        <v>3</v>
      </c>
      <c r="AC31" s="34">
        <f>COUNTIF('Tallying Sheet'!AC$9:AC$27, VLOOKUP($C31,leave_key,2,FALSE))</f>
        <v>1</v>
      </c>
      <c r="AD31" s="34">
        <f>COUNTIF('Tallying Sheet'!AD$9:AD$27, VLOOKUP($C31,leave_key,2,FALSE))</f>
        <v>2</v>
      </c>
      <c r="AE31" s="34">
        <f>COUNTIF('Tallying Sheet'!AE$9:AE$27, VLOOKUP($C31,leave_key,2,FALSE))</f>
        <v>4</v>
      </c>
      <c r="AF31" s="34">
        <f>COUNTIF('Tallying Sheet'!AF$9:AF$27, VLOOKUP($C31,leave_key,2,FALSE))</f>
        <v>0</v>
      </c>
      <c r="AG31" s="34">
        <f>COUNTIF('Tallying Sheet'!AG$9:AG$27, VLOOKUP($C31,leave_key,2,FALSE))</f>
        <v>6</v>
      </c>
      <c r="AH31" s="34">
        <f>COUNTIF('Tallying Sheet'!AH$9:AH$27, VLOOKUP($C31,leave_key,2,FALSE))</f>
        <v>4</v>
      </c>
      <c r="AI31" s="34">
        <f>COUNTIF('Tallying Sheet'!AI$9:AI$27, VLOOKUP($C31,leave_key,2,FALSE))</f>
        <v>4</v>
      </c>
      <c r="AJ31" s="34">
        <f>COUNTIF('Tallying Sheet'!AJ$9:AJ$27, VLOOKUP($C31,leave_key,2,FALSE))</f>
        <v>1</v>
      </c>
      <c r="AK31" s="34">
        <f>COUNTIF('Tallying Sheet'!AK$9:AK$27, VLOOKUP($C31,leave_key,2,FALSE))</f>
        <v>3</v>
      </c>
      <c r="AL31" s="34">
        <f>COUNTIF('Tallying Sheet'!AL$9:AL$27, VLOOKUP($C31,leave_key,2,FALSE))</f>
        <v>3</v>
      </c>
      <c r="AM31" s="34">
        <f>COUNTIF('Tallying Sheet'!AM$9:AM$27, VLOOKUP($C31,leave_key,2,FALSE))</f>
        <v>4</v>
      </c>
      <c r="AN31" s="34">
        <f>COUNTIF('Tallying Sheet'!AN$9:AN$27, VLOOKUP($C31,leave_key,2,FALSE))</f>
        <v>3</v>
      </c>
      <c r="AO31" s="34">
        <f>COUNTIF('Tallying Sheet'!AO$9:AO$27, VLOOKUP($C31,leave_key,2,FALSE))</f>
        <v>3</v>
      </c>
      <c r="AP31" s="34">
        <f>COUNTIF('Tallying Sheet'!AP$9:AP$27, VLOOKUP($C31,leave_key,2,FALSE))</f>
        <v>4</v>
      </c>
      <c r="AQ31" s="34">
        <f>COUNTIF('Tallying Sheet'!AQ$9:AQ$27, VLOOKUP($C31,leave_key,2,FALSE))</f>
        <v>3</v>
      </c>
      <c r="AR31" s="34">
        <f>COUNTIF('Tallying Sheet'!AR$9:AR$27, VLOOKUP($C31,leave_key,2,FALSE))</f>
        <v>3</v>
      </c>
      <c r="AS31" s="34">
        <f>COUNTIF('Tallying Sheet'!AS$9:AS$27, VLOOKUP($C31,leave_key,2,FALSE))</f>
        <v>2</v>
      </c>
      <c r="AT31" s="34">
        <f>COUNTIF('Tallying Sheet'!AT$9:AT$27, VLOOKUP($C31,leave_key,2,FALSE))</f>
        <v>2</v>
      </c>
      <c r="AU31" s="34">
        <f>COUNTIF('Tallying Sheet'!AU$9:AU$27, VLOOKUP($C31,leave_key,2,FALSE))</f>
        <v>1</v>
      </c>
      <c r="AV31" s="34">
        <f>COUNTIF('Tallying Sheet'!AV$9:AV$27, VLOOKUP($C31,leave_key,2,FALSE))</f>
        <v>2</v>
      </c>
      <c r="AW31" s="34">
        <f>COUNTIF('Tallying Sheet'!AW$9:AW$27, VLOOKUP($C31,leave_key,2,FALSE))</f>
        <v>2</v>
      </c>
      <c r="AX31" s="34">
        <f>COUNTIF('Tallying Sheet'!AX$9:AX$27, VLOOKUP($C31,leave_key,2,FALSE))</f>
        <v>2</v>
      </c>
      <c r="AY31" s="34">
        <f>COUNTIF('Tallying Sheet'!AY$9:AY$27, VLOOKUP($C31,leave_key,2,FALSE))</f>
        <v>4</v>
      </c>
      <c r="AZ31" s="34">
        <f>COUNTIF('Tallying Sheet'!AZ$9:AZ$27, VLOOKUP($C31,leave_key,2,FALSE))</f>
        <v>2</v>
      </c>
      <c r="BA31" s="34">
        <f>COUNTIF('Tallying Sheet'!BA$9:BA$27, VLOOKUP($C31,leave_key,2,FALSE))</f>
        <v>2</v>
      </c>
      <c r="BB31" s="34">
        <f>COUNTIF('Tallying Sheet'!BB$9:BB$27, VLOOKUP($C31,leave_key,2,FALSE))</f>
        <v>2</v>
      </c>
      <c r="BC31" s="34">
        <f>COUNTIF('Tallying Sheet'!BC$9:BC$27, VLOOKUP($C31,leave_key,2,FALSE))</f>
        <v>3</v>
      </c>
      <c r="BD31" s="34">
        <f>COUNTIF('Tallying Sheet'!BD$9:BD$27, VLOOKUP($C31,leave_key,2,FALSE))</f>
        <v>2</v>
      </c>
      <c r="BE31" s="34">
        <f>COUNTIF('Tallying Sheet'!BE$9:BE$27, VLOOKUP($C31,leave_key,2,FALSE))</f>
        <v>0</v>
      </c>
      <c r="BF31" s="34">
        <f>COUNTIF('Tallying Sheet'!BF$9:BF$27, VLOOKUP($C31,leave_key,2,FALSE))</f>
        <v>2</v>
      </c>
      <c r="BG31" s="34">
        <f>COUNTIF('Tallying Sheet'!BG$9:BG$27, VLOOKUP($C31,leave_key,2,FALSE))</f>
        <v>4</v>
      </c>
      <c r="BH31" s="34">
        <f>COUNTIF('Tallying Sheet'!BH$9:BH$27, VLOOKUP($C31,leave_key,2,FALSE))</f>
        <v>2</v>
      </c>
      <c r="BI31" s="34">
        <f>COUNTIF('Tallying Sheet'!BI$9:BI$27, VLOOKUP($C31,leave_key,2,FALSE))</f>
        <v>3</v>
      </c>
      <c r="BJ31" s="34">
        <f>COUNTIF('Tallying Sheet'!BJ$9:BJ$27, VLOOKUP($C31,leave_key,2,FALSE))</f>
        <v>2</v>
      </c>
      <c r="BK31" s="34">
        <f>COUNTIF('Tallying Sheet'!BK$9:BK$27, VLOOKUP($C31,leave_key,2,FALSE))</f>
        <v>4</v>
      </c>
      <c r="BL31" s="34">
        <f>COUNTIF('Tallying Sheet'!BL$9:BL$27, VLOOKUP($C31,leave_key,2,FALSE))</f>
        <v>1</v>
      </c>
      <c r="BM31" s="34">
        <f>COUNTIF('Tallying Sheet'!BM$9:BM$27, VLOOKUP($C31,leave_key,2,FALSE))</f>
        <v>1</v>
      </c>
      <c r="BN31" s="34">
        <f>COUNTIF('Tallying Sheet'!BN$9:BN$27, VLOOKUP($C31,leave_key,2,FALSE))</f>
        <v>1</v>
      </c>
      <c r="BO31" s="34">
        <f>COUNTIF('Tallying Sheet'!BO$9:BO$27, VLOOKUP($C31,leave_key,2,FALSE))</f>
        <v>3</v>
      </c>
      <c r="BP31" s="34">
        <f>COUNTIF('Tallying Sheet'!BP$9:BP$27, VLOOKUP($C31,leave_key,2,FALSE))</f>
        <v>3</v>
      </c>
      <c r="BQ31" s="34">
        <f>COUNTIF('Tallying Sheet'!BQ$9:BQ$27, VLOOKUP($C31,leave_key,2,FALSE))</f>
        <v>2</v>
      </c>
      <c r="BR31" s="34">
        <f>COUNTIF('Tallying Sheet'!BR$9:BR$27, VLOOKUP($C31,leave_key,2,FALSE))</f>
        <v>3</v>
      </c>
    </row>
  </sheetData>
  <protectedRanges>
    <protectedRange sqref="E9:BR27" name="Attendance"/>
  </protectedRanges>
  <mergeCells count="8">
    <mergeCell ref="A1:K1"/>
    <mergeCell ref="A3:Q3"/>
    <mergeCell ref="BS7:BV7"/>
    <mergeCell ref="C31:D31"/>
    <mergeCell ref="A28:B31"/>
    <mergeCell ref="C28:D28"/>
    <mergeCell ref="C29:D29"/>
    <mergeCell ref="C30:D30"/>
  </mergeCells>
  <phoneticPr fontId="6" type="noConversion"/>
  <pageMargins left="0.25" right="0.25" top="0.75" bottom="0.75" header="0.3" footer="0.3"/>
  <pageSetup paperSize="9" scale="1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111" yWindow="313" count="1">
        <x14:dataValidation type="list" allowBlank="1" showInputMessage="1" showErrorMessage="1" errorTitle="Error!" error="Please select the correct value of attendace from the list." promptTitle="Enter value of attendance" prompt="1 represents presence in attendance_x000a_0 represents absence in attendance_x000a_X represents sick leave_x000a_Y represents leave_x000a_">
          <x14:formula1>
            <xm:f>LEGEND!$B$2:$B$5</xm:f>
          </x14:formula1>
          <xm:sqref>E9:BR27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2"/>
  <sheetViews>
    <sheetView zoomScale="96" zoomScaleNormal="96" workbookViewId="0">
      <pane xSplit="4" ySplit="9" topLeftCell="CM20" activePane="bottomRight" state="frozen"/>
      <selection pane="topRight" activeCell="E1" sqref="E1"/>
      <selection pane="bottomLeft" activeCell="A10" sqref="A10"/>
      <selection pane="bottomRight" activeCell="CQ30" sqref="CQ30"/>
    </sheetView>
  </sheetViews>
  <sheetFormatPr defaultRowHeight="15" x14ac:dyDescent="0.25"/>
  <cols>
    <col min="2" max="2" width="12.85546875" customWidth="1"/>
    <col min="3" max="3" width="12.140625" customWidth="1"/>
    <col min="4" max="4" width="23.42578125" customWidth="1"/>
    <col min="5" max="5" width="10.7109375" bestFit="1" customWidth="1"/>
    <col min="6" max="6" width="12.140625" customWidth="1"/>
    <col min="7" max="7" width="11.85546875" customWidth="1"/>
    <col min="8" max="8" width="14.42578125" customWidth="1"/>
    <col min="9" max="9" width="11.140625" customWidth="1"/>
    <col min="10" max="10" width="13.7109375" customWidth="1"/>
    <col min="11" max="11" width="12.42578125" customWidth="1"/>
    <col min="12" max="12" width="12.7109375" customWidth="1"/>
    <col min="13" max="13" width="12.85546875" customWidth="1"/>
    <col min="14" max="14" width="13" customWidth="1"/>
    <col min="15" max="15" width="14.42578125" customWidth="1"/>
    <col min="16" max="16" width="14.7109375" customWidth="1"/>
    <col min="17" max="17" width="11.5703125" customWidth="1"/>
    <col min="18" max="18" width="12.85546875" customWidth="1"/>
    <col min="19" max="19" width="13.140625" customWidth="1"/>
    <col min="20" max="20" width="10.5703125" customWidth="1"/>
    <col min="21" max="21" width="10.85546875" customWidth="1"/>
    <col min="22" max="22" width="12.42578125" customWidth="1"/>
    <col min="23" max="23" width="10.7109375" bestFit="1" customWidth="1"/>
    <col min="24" max="24" width="10.5703125" customWidth="1"/>
    <col min="25" max="25" width="14.7109375" customWidth="1"/>
    <col min="26" max="26" width="11.42578125" customWidth="1"/>
    <col min="27" max="27" width="12.42578125" customWidth="1"/>
    <col min="28" max="28" width="13.85546875" customWidth="1"/>
    <col min="29" max="29" width="12.5703125" customWidth="1"/>
    <col min="30" max="30" width="10.7109375" bestFit="1" customWidth="1"/>
    <col min="31" max="31" width="10.85546875" bestFit="1" customWidth="1"/>
    <col min="32" max="32" width="13.28515625" customWidth="1"/>
    <col min="33" max="33" width="12.140625" customWidth="1"/>
    <col min="34" max="34" width="10.5703125" customWidth="1"/>
    <col min="35" max="35" width="12.140625" customWidth="1"/>
    <col min="36" max="36" width="10.5703125" customWidth="1"/>
    <col min="37" max="37" width="12.85546875" customWidth="1"/>
    <col min="38" max="38" width="12.140625" customWidth="1"/>
    <col min="39" max="39" width="11.7109375" customWidth="1"/>
    <col min="40" max="40" width="12" customWidth="1"/>
    <col min="41" max="41" width="12.28515625" customWidth="1"/>
    <col min="42" max="42" width="11" customWidth="1"/>
    <col min="43" max="43" width="10.7109375" bestFit="1" customWidth="1"/>
    <col min="44" max="44" width="12.7109375" customWidth="1"/>
    <col min="45" max="45" width="10.7109375" bestFit="1" customWidth="1"/>
    <col min="46" max="46" width="11.42578125" customWidth="1"/>
    <col min="47" max="47" width="11.140625" customWidth="1"/>
    <col min="48" max="48" width="11.42578125" customWidth="1"/>
    <col min="49" max="49" width="10.85546875" customWidth="1"/>
    <col min="50" max="50" width="10.7109375" customWidth="1"/>
    <col min="51" max="51" width="11.140625" customWidth="1"/>
    <col min="52" max="52" width="13.140625" customWidth="1"/>
    <col min="53" max="53" width="11.5703125" customWidth="1"/>
    <col min="54" max="54" width="12.5703125" customWidth="1"/>
    <col min="55" max="55" width="10.5703125" customWidth="1"/>
    <col min="56" max="56" width="11.5703125" customWidth="1"/>
    <col min="57" max="57" width="13" customWidth="1"/>
    <col min="58" max="58" width="12.5703125" customWidth="1"/>
    <col min="59" max="59" width="10.7109375" bestFit="1" customWidth="1"/>
    <col min="60" max="60" width="12.140625" customWidth="1"/>
    <col min="61" max="61" width="12.42578125" customWidth="1"/>
    <col min="62" max="62" width="10.7109375" bestFit="1" customWidth="1"/>
    <col min="63" max="63" width="13" customWidth="1"/>
    <col min="64" max="64" width="13.28515625" customWidth="1"/>
    <col min="65" max="65" width="12" customWidth="1"/>
    <col min="66" max="66" width="13" customWidth="1"/>
    <col min="67" max="68" width="12.28515625" customWidth="1"/>
    <col min="69" max="69" width="12.5703125" customWidth="1"/>
    <col min="70" max="70" width="11" customWidth="1"/>
    <col min="71" max="71" width="12.42578125" customWidth="1"/>
    <col min="72" max="72" width="14.7109375" customWidth="1"/>
    <col min="73" max="73" width="14.42578125" customWidth="1"/>
    <col min="74" max="74" width="12.7109375" customWidth="1"/>
    <col min="75" max="76" width="11.85546875" customWidth="1"/>
    <col min="77" max="77" width="11.5703125" customWidth="1"/>
    <col min="78" max="78" width="12" customWidth="1"/>
    <col min="79" max="79" width="11.42578125" customWidth="1"/>
    <col min="80" max="80" width="12.140625" customWidth="1"/>
    <col min="81" max="81" width="14.28515625" customWidth="1"/>
    <col min="82" max="83" width="11" customWidth="1"/>
    <col min="84" max="84" width="12.7109375" customWidth="1"/>
    <col min="85" max="85" width="11.28515625" customWidth="1"/>
    <col min="86" max="86" width="12.85546875" customWidth="1"/>
    <col min="87" max="87" width="11.85546875" customWidth="1"/>
    <col min="88" max="88" width="13.85546875" customWidth="1"/>
    <col min="89" max="89" width="11.5703125" customWidth="1"/>
    <col min="90" max="90" width="13.42578125" customWidth="1"/>
    <col min="91" max="91" width="14.28515625" customWidth="1"/>
    <col min="92" max="92" width="12.85546875" customWidth="1"/>
    <col min="93" max="93" width="11.140625" customWidth="1"/>
    <col min="94" max="94" width="11.28515625" customWidth="1"/>
    <col min="95" max="95" width="21.5703125" customWidth="1"/>
    <col min="96" max="96" width="14.85546875" customWidth="1"/>
    <col min="97" max="97" width="22.140625" customWidth="1"/>
    <col min="98" max="98" width="17.85546875" customWidth="1"/>
  </cols>
  <sheetData>
    <row r="1" spans="1:98" ht="23.25" x14ac:dyDescent="0.35">
      <c r="A1" s="47" t="s">
        <v>37</v>
      </c>
      <c r="B1" s="47"/>
      <c r="C1" s="47"/>
      <c r="D1" s="47"/>
    </row>
    <row r="3" spans="1:98" ht="18.75" x14ac:dyDescent="0.3">
      <c r="C3" s="46" t="s">
        <v>38</v>
      </c>
      <c r="D3" s="46"/>
    </row>
    <row r="8" spans="1:98" ht="15.75" x14ac:dyDescent="0.25">
      <c r="CQ8" s="58" t="s">
        <v>29</v>
      </c>
      <c r="CR8" s="58"/>
      <c r="CS8" s="58"/>
      <c r="CT8" s="58"/>
    </row>
    <row r="9" spans="1:98" ht="15.75" customHeight="1" x14ac:dyDescent="0.25">
      <c r="A9" s="2" t="s">
        <v>19</v>
      </c>
      <c r="B9" s="2" t="s">
        <v>20</v>
      </c>
      <c r="C9" s="2" t="s">
        <v>14</v>
      </c>
      <c r="D9" s="2" t="s">
        <v>22</v>
      </c>
      <c r="E9" s="45">
        <v>44837</v>
      </c>
      <c r="F9" s="45">
        <v>44838</v>
      </c>
      <c r="G9" s="45">
        <v>44839</v>
      </c>
      <c r="H9" s="45">
        <v>44840</v>
      </c>
      <c r="I9" s="45">
        <v>44841</v>
      </c>
      <c r="J9" s="45">
        <v>44842</v>
      </c>
      <c r="K9" s="45">
        <v>44843</v>
      </c>
      <c r="L9" s="45">
        <v>44844</v>
      </c>
      <c r="M9" s="45">
        <v>44845</v>
      </c>
      <c r="N9" s="45">
        <v>44846</v>
      </c>
      <c r="O9" s="45">
        <v>44847</v>
      </c>
      <c r="P9" s="45">
        <v>44848</v>
      </c>
      <c r="Q9" s="45">
        <v>44849</v>
      </c>
      <c r="R9" s="45">
        <v>44850</v>
      </c>
      <c r="S9" s="45">
        <v>44851</v>
      </c>
      <c r="T9" s="45">
        <v>44852</v>
      </c>
      <c r="U9" s="45">
        <v>44853</v>
      </c>
      <c r="V9" s="45">
        <v>44854</v>
      </c>
      <c r="W9" s="45">
        <v>44855</v>
      </c>
      <c r="X9" s="45">
        <v>44856</v>
      </c>
      <c r="Y9" s="45">
        <v>44857</v>
      </c>
      <c r="Z9" s="45">
        <v>44858</v>
      </c>
      <c r="AA9" s="45">
        <v>44859</v>
      </c>
      <c r="AB9" s="45">
        <v>44860</v>
      </c>
      <c r="AC9" s="45">
        <v>44861</v>
      </c>
      <c r="AD9" s="45">
        <v>44862</v>
      </c>
      <c r="AE9" s="45">
        <v>44863</v>
      </c>
      <c r="AF9" s="45">
        <v>44864</v>
      </c>
      <c r="AG9" s="45">
        <v>44865</v>
      </c>
      <c r="AH9" s="45">
        <v>44866</v>
      </c>
      <c r="AI9" s="45">
        <v>44867</v>
      </c>
      <c r="AJ9" s="45">
        <v>44868</v>
      </c>
      <c r="AK9" s="45">
        <v>44869</v>
      </c>
      <c r="AL9" s="45">
        <v>44870</v>
      </c>
      <c r="AM9" s="45">
        <v>44871</v>
      </c>
      <c r="AN9" s="45">
        <v>44872</v>
      </c>
      <c r="AO9" s="45">
        <v>44873</v>
      </c>
      <c r="AP9" s="45">
        <v>44874</v>
      </c>
      <c r="AQ9" s="45">
        <v>44875</v>
      </c>
      <c r="AR9" s="45">
        <v>44876</v>
      </c>
      <c r="AS9" s="45">
        <v>44877</v>
      </c>
      <c r="AT9" s="45">
        <v>44878</v>
      </c>
      <c r="AU9" s="45">
        <v>44879</v>
      </c>
      <c r="AV9" s="45">
        <v>44880</v>
      </c>
      <c r="AW9" s="45">
        <v>44881</v>
      </c>
      <c r="AX9" s="45">
        <v>44882</v>
      </c>
      <c r="AY9" s="45">
        <v>44883</v>
      </c>
      <c r="AZ9" s="45">
        <v>44884</v>
      </c>
      <c r="BA9" s="45">
        <v>44885</v>
      </c>
      <c r="BB9" s="45">
        <v>44886</v>
      </c>
      <c r="BC9" s="45">
        <v>44887</v>
      </c>
      <c r="BD9" s="45">
        <v>44888</v>
      </c>
      <c r="BE9" s="45">
        <v>44889</v>
      </c>
      <c r="BF9" s="45">
        <v>44890</v>
      </c>
      <c r="BG9" s="45">
        <v>44891</v>
      </c>
      <c r="BH9" s="45">
        <v>44892</v>
      </c>
      <c r="BI9" s="45">
        <v>44893</v>
      </c>
      <c r="BJ9" s="45">
        <v>44894</v>
      </c>
      <c r="BK9" s="45">
        <v>44895</v>
      </c>
      <c r="BL9" s="45">
        <v>44896</v>
      </c>
      <c r="BM9" s="45">
        <v>44897</v>
      </c>
      <c r="BN9" s="45">
        <v>44898</v>
      </c>
      <c r="BO9" s="45">
        <v>44899</v>
      </c>
      <c r="BP9" s="45">
        <v>44900</v>
      </c>
      <c r="BQ9" s="45">
        <v>44901</v>
      </c>
      <c r="BR9" s="45">
        <v>44902</v>
      </c>
      <c r="BS9" s="45">
        <v>44903</v>
      </c>
      <c r="BT9" s="45">
        <v>44904</v>
      </c>
      <c r="BU9" s="45">
        <v>44905</v>
      </c>
      <c r="BV9" s="45">
        <v>44906</v>
      </c>
      <c r="BW9" s="45">
        <v>44907</v>
      </c>
      <c r="BX9" s="45">
        <v>44908</v>
      </c>
      <c r="BY9" s="45">
        <v>44909</v>
      </c>
      <c r="BZ9" s="45">
        <v>44910</v>
      </c>
      <c r="CA9" s="45">
        <v>44911</v>
      </c>
      <c r="CB9" s="45">
        <v>44912</v>
      </c>
      <c r="CC9" s="45">
        <v>44913</v>
      </c>
      <c r="CD9" s="45">
        <v>44914</v>
      </c>
      <c r="CE9" s="45">
        <v>44915</v>
      </c>
      <c r="CF9" s="45">
        <v>44916</v>
      </c>
      <c r="CG9" s="45">
        <v>44917</v>
      </c>
      <c r="CH9" s="45">
        <v>44918</v>
      </c>
      <c r="CI9" s="45">
        <v>44919</v>
      </c>
      <c r="CJ9" s="45">
        <v>44920</v>
      </c>
      <c r="CK9" s="45">
        <v>44921</v>
      </c>
      <c r="CL9" s="45">
        <v>44922</v>
      </c>
      <c r="CM9" s="45">
        <v>44923</v>
      </c>
      <c r="CN9" s="45">
        <v>44924</v>
      </c>
      <c r="CO9" s="45">
        <v>44925</v>
      </c>
      <c r="CP9" s="45">
        <v>44926</v>
      </c>
      <c r="CQ9" s="10" t="s">
        <v>25</v>
      </c>
      <c r="CR9" s="44" t="s">
        <v>26</v>
      </c>
      <c r="CS9" s="44" t="s">
        <v>27</v>
      </c>
      <c r="CT9" s="44" t="s">
        <v>28</v>
      </c>
    </row>
    <row r="10" spans="1:98" ht="15.75" x14ac:dyDescent="0.25">
      <c r="A10" s="1">
        <v>1</v>
      </c>
      <c r="B10" s="1" t="s">
        <v>10</v>
      </c>
      <c r="C10" s="4">
        <v>1231</v>
      </c>
      <c r="D10" s="5"/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48" t="s">
        <v>32</v>
      </c>
      <c r="V10">
        <v>1</v>
      </c>
      <c r="W10">
        <v>1</v>
      </c>
      <c r="X10">
        <v>1</v>
      </c>
      <c r="Y10">
        <v>0</v>
      </c>
      <c r="Z10" s="48" t="s">
        <v>32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 s="48" t="s">
        <v>21</v>
      </c>
      <c r="CQ10" s="52">
        <f>COUNTIF($E$10:$CP$10,"1")</f>
        <v>23</v>
      </c>
      <c r="CR10" s="34">
        <f>COUNTIF('Tallying Sheet'!$E10:$BR10, VLOOKUP(CR$8,attendance_key,2,FALSE))</f>
        <v>0</v>
      </c>
      <c r="CS10" s="34">
        <f>COUNTIF('Tallying Sheet'!$E10:$BR10, VLOOKUP(CS$8,leave_key,2,FALSE))</f>
        <v>0</v>
      </c>
      <c r="CT10" s="34">
        <f>COUNTIF('Tallying Sheet'!$E10:$BR10, VLOOKUP(CT$8,leave_key,2,FALSE))</f>
        <v>0</v>
      </c>
    </row>
    <row r="11" spans="1:98" ht="15.75" x14ac:dyDescent="0.25">
      <c r="A11" s="1">
        <v>2</v>
      </c>
      <c r="B11" s="1" t="s">
        <v>6</v>
      </c>
      <c r="C11" s="4">
        <v>2394</v>
      </c>
      <c r="D11" s="5"/>
      <c r="E11">
        <v>1</v>
      </c>
      <c r="F11" s="48" t="s">
        <v>32</v>
      </c>
      <c r="G11" s="48" t="s">
        <v>32</v>
      </c>
      <c r="H11" s="48" t="s">
        <v>32</v>
      </c>
      <c r="I11" s="48" t="s">
        <v>32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 s="48" t="s">
        <v>32</v>
      </c>
      <c r="V11">
        <v>1</v>
      </c>
      <c r="W11">
        <v>1</v>
      </c>
      <c r="X11">
        <v>1</v>
      </c>
      <c r="Y11">
        <v>0</v>
      </c>
      <c r="Z11" s="48" t="s">
        <v>32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 s="48" t="s">
        <v>32</v>
      </c>
      <c r="CQ11" s="52">
        <f>COUNTIF($E$11:$CP$11,"1")</f>
        <v>19</v>
      </c>
      <c r="CR11" s="34">
        <f>COUNTIF('Tallying Sheet'!$E11:$BR11, VLOOKUP(CR$8,attendance_key,2,FALSE))</f>
        <v>0</v>
      </c>
      <c r="CS11" s="34">
        <f>COUNTIF('Tallying Sheet'!$E11:$BR11, VLOOKUP(CS$8,leave_key,2,FALSE))</f>
        <v>0</v>
      </c>
      <c r="CT11" s="34">
        <f>COUNTIF('Tallying Sheet'!$E11:$BR11, VLOOKUP(CT$8,leave_key,2,FALSE))</f>
        <v>0</v>
      </c>
    </row>
    <row r="12" spans="1:98" ht="15.75" x14ac:dyDescent="0.25">
      <c r="A12" s="1">
        <v>3</v>
      </c>
      <c r="B12" s="1" t="s">
        <v>18</v>
      </c>
      <c r="C12" s="1">
        <v>2768</v>
      </c>
      <c r="D12" s="3"/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 s="48" t="s">
        <v>32</v>
      </c>
      <c r="V12">
        <v>1</v>
      </c>
      <c r="W12">
        <v>1</v>
      </c>
      <c r="X12">
        <v>1</v>
      </c>
      <c r="Y12">
        <v>0</v>
      </c>
      <c r="Z12" s="48" t="s">
        <v>32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 s="48" t="s">
        <v>32</v>
      </c>
      <c r="CQ12" s="52">
        <f>COUNTIF($E$12:$CP$12,"1")</f>
        <v>22</v>
      </c>
      <c r="CR12" s="34">
        <f>COUNTIF('Tallying Sheet'!$E12:$BR12, VLOOKUP(CR$8,attendance_key,2,FALSE))</f>
        <v>0</v>
      </c>
      <c r="CS12" s="34">
        <f>COUNTIF('Tallying Sheet'!$E12:$BR12, VLOOKUP(CS$8,leave_key,2,FALSE))</f>
        <v>0</v>
      </c>
      <c r="CT12" s="34">
        <f>COUNTIF('Tallying Sheet'!$E12:$BR12, VLOOKUP(CT$8,leave_key,2,FALSE))</f>
        <v>0</v>
      </c>
    </row>
    <row r="13" spans="1:98" ht="15.75" x14ac:dyDescent="0.25">
      <c r="A13" s="1">
        <v>4</v>
      </c>
      <c r="B13" s="1" t="s">
        <v>7</v>
      </c>
      <c r="C13" s="4">
        <v>1187</v>
      </c>
      <c r="D13" s="5"/>
      <c r="E13">
        <v>1</v>
      </c>
      <c r="F13">
        <v>1</v>
      </c>
      <c r="G13">
        <v>1</v>
      </c>
      <c r="H13" s="48" t="s">
        <v>21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 s="48" t="s">
        <v>32</v>
      </c>
      <c r="V13">
        <v>1</v>
      </c>
      <c r="W13">
        <v>1</v>
      </c>
      <c r="X13">
        <v>1</v>
      </c>
      <c r="Y13">
        <v>1</v>
      </c>
      <c r="Z13" s="48" t="s">
        <v>32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 s="48" t="s">
        <v>32</v>
      </c>
      <c r="CQ13" s="52">
        <f>COUNTIF($E$13:$CP$13,"1")</f>
        <v>21</v>
      </c>
      <c r="CR13" s="34">
        <f>COUNTIF('Tallying Sheet'!$E13:$BR13, VLOOKUP(CR$8,attendance_key,2,FALSE))</f>
        <v>0</v>
      </c>
      <c r="CS13" s="34">
        <f>COUNTIF('Tallying Sheet'!$E13:$BR13, VLOOKUP(CS$8,leave_key,2,FALSE))</f>
        <v>0</v>
      </c>
      <c r="CT13" s="34">
        <f>COUNTIF('Tallying Sheet'!$E13:$BR13, VLOOKUP(CT$8,leave_key,2,FALSE))</f>
        <v>0</v>
      </c>
    </row>
    <row r="14" spans="1:98" ht="15.75" x14ac:dyDescent="0.25">
      <c r="A14" s="1">
        <v>5</v>
      </c>
      <c r="B14" s="1" t="s">
        <v>16</v>
      </c>
      <c r="C14" s="1">
        <v>2694</v>
      </c>
      <c r="D14" s="3"/>
      <c r="E14">
        <v>0</v>
      </c>
      <c r="F14">
        <v>1</v>
      </c>
      <c r="G14">
        <v>1</v>
      </c>
      <c r="H14" s="48" t="s">
        <v>32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 s="48" t="s">
        <v>32</v>
      </c>
      <c r="V14">
        <v>1</v>
      </c>
      <c r="W14">
        <v>1</v>
      </c>
      <c r="X14">
        <v>1</v>
      </c>
      <c r="Y14">
        <v>1</v>
      </c>
      <c r="Z14" s="48" t="s">
        <v>32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 s="48" t="s">
        <v>32</v>
      </c>
      <c r="CQ14" s="52">
        <f>COUNTIF($E$14:$CP$14,"1")</f>
        <v>21</v>
      </c>
      <c r="CR14" s="34">
        <f>COUNTIF('Tallying Sheet'!$E14:$BR14, VLOOKUP(CR$8,attendance_key,2,FALSE))</f>
        <v>0</v>
      </c>
      <c r="CS14" s="34">
        <f>COUNTIF('Tallying Sheet'!$E14:$BR14, VLOOKUP(CS$8,leave_key,2,FALSE))</f>
        <v>0</v>
      </c>
      <c r="CT14" s="34">
        <f>COUNTIF('Tallying Sheet'!$E14:$BR14, VLOOKUP(CT$8,leave_key,2,FALSE))</f>
        <v>0</v>
      </c>
    </row>
    <row r="15" spans="1:98" ht="15.75" x14ac:dyDescent="0.25">
      <c r="A15" s="1">
        <v>6</v>
      </c>
      <c r="B15" s="1" t="s">
        <v>0</v>
      </c>
      <c r="C15" s="4">
        <v>1897</v>
      </c>
      <c r="D15" s="5"/>
      <c r="E15" s="48">
        <v>1</v>
      </c>
      <c r="F15" s="48">
        <v>1</v>
      </c>
      <c r="G15" s="48">
        <v>1</v>
      </c>
      <c r="H15" s="48" t="s">
        <v>32</v>
      </c>
      <c r="I15" s="48">
        <v>1</v>
      </c>
      <c r="J15" s="48">
        <v>1</v>
      </c>
      <c r="K15" s="48">
        <v>1</v>
      </c>
      <c r="L15" s="48">
        <v>1</v>
      </c>
      <c r="M15" s="48">
        <v>0</v>
      </c>
      <c r="N15" s="48">
        <v>1</v>
      </c>
      <c r="O15" s="48">
        <v>1</v>
      </c>
      <c r="P15" s="48">
        <v>1</v>
      </c>
      <c r="Q15" s="48">
        <v>0</v>
      </c>
      <c r="R15" s="48">
        <v>0</v>
      </c>
      <c r="S15" s="48">
        <v>1</v>
      </c>
      <c r="T15" s="48">
        <v>1</v>
      </c>
      <c r="U15" s="48" t="s">
        <v>32</v>
      </c>
      <c r="V15" s="48">
        <v>1</v>
      </c>
      <c r="W15" s="48">
        <v>1</v>
      </c>
      <c r="X15" s="48">
        <v>1</v>
      </c>
      <c r="Y15" s="48">
        <v>1</v>
      </c>
      <c r="Z15" s="48" t="s">
        <v>32</v>
      </c>
      <c r="AA15" s="48">
        <v>1</v>
      </c>
      <c r="AB15" s="48">
        <v>1</v>
      </c>
      <c r="AC15" s="48">
        <v>1</v>
      </c>
      <c r="AD15" s="48">
        <v>1</v>
      </c>
      <c r="AE15" s="48">
        <v>1</v>
      </c>
      <c r="AF15" s="48" t="s">
        <v>32</v>
      </c>
      <c r="AG15" s="48">
        <v>1</v>
      </c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52">
        <f>COUNTIF($E$15:$CP$15,"1")</f>
        <v>22</v>
      </c>
      <c r="CR15" s="34">
        <f>COUNTIF('Tallying Sheet'!$E15:$BR15, VLOOKUP(CR$8,attendance_key,2,FALSE))</f>
        <v>0</v>
      </c>
      <c r="CS15" s="34">
        <f>COUNTIF('Tallying Sheet'!$E15:$BR15, VLOOKUP(CS$8,leave_key,2,FALSE))</f>
        <v>0</v>
      </c>
      <c r="CT15" s="34">
        <f>COUNTIF('Tallying Sheet'!$E15:$BR15, VLOOKUP(CT$8,leave_key,2,FALSE))</f>
        <v>0</v>
      </c>
    </row>
    <row r="16" spans="1:98" ht="15.75" x14ac:dyDescent="0.25">
      <c r="A16" s="1">
        <v>7</v>
      </c>
      <c r="B16" s="1" t="s">
        <v>9</v>
      </c>
      <c r="C16" s="4">
        <v>1096</v>
      </c>
      <c r="D16" s="5"/>
      <c r="E16" s="48">
        <v>1</v>
      </c>
      <c r="F16" s="48">
        <v>1</v>
      </c>
      <c r="G16" s="48">
        <v>1</v>
      </c>
      <c r="H16" s="48" t="s">
        <v>32</v>
      </c>
      <c r="I16" s="48">
        <v>1</v>
      </c>
      <c r="J16" s="48">
        <v>1</v>
      </c>
      <c r="K16" s="48">
        <v>1</v>
      </c>
      <c r="L16" s="48">
        <v>1</v>
      </c>
      <c r="M16" s="48">
        <v>0</v>
      </c>
      <c r="N16" s="48">
        <v>0</v>
      </c>
      <c r="O16" s="48">
        <v>1</v>
      </c>
      <c r="P16" s="48">
        <v>1</v>
      </c>
      <c r="Q16" s="48">
        <v>0</v>
      </c>
      <c r="R16" s="48">
        <v>0</v>
      </c>
      <c r="S16" s="48">
        <v>1</v>
      </c>
      <c r="T16" s="48">
        <v>1</v>
      </c>
      <c r="U16" s="48" t="s">
        <v>32</v>
      </c>
      <c r="V16" s="48">
        <v>1</v>
      </c>
      <c r="W16" s="48">
        <v>1</v>
      </c>
      <c r="X16" s="48">
        <v>1</v>
      </c>
      <c r="Y16" s="48">
        <v>1</v>
      </c>
      <c r="Z16" s="48" t="s">
        <v>32</v>
      </c>
      <c r="AA16" s="48">
        <v>1</v>
      </c>
      <c r="AB16" s="48">
        <v>1</v>
      </c>
      <c r="AC16" s="48">
        <v>1</v>
      </c>
      <c r="AD16" s="48">
        <v>1</v>
      </c>
      <c r="AE16" s="48">
        <v>1</v>
      </c>
      <c r="AF16" s="48" t="s">
        <v>21</v>
      </c>
      <c r="AG16" s="48">
        <v>1</v>
      </c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52">
        <f>COUNTIF($E$16:$CP$16,"1")</f>
        <v>21</v>
      </c>
      <c r="CR16" s="34">
        <f>COUNTIF('Tallying Sheet'!$E16:$BR16, VLOOKUP(CR$8,attendance_key,2,FALSE))</f>
        <v>0</v>
      </c>
      <c r="CS16" s="34">
        <f>COUNTIF('Tallying Sheet'!$E16:$BR16, VLOOKUP(CS$8,leave_key,2,FALSE))</f>
        <v>0</v>
      </c>
      <c r="CT16" s="34">
        <f>COUNTIF('Tallying Sheet'!$E16:$BR16, VLOOKUP(CT$8,leave_key,2,FALSE))</f>
        <v>0</v>
      </c>
    </row>
    <row r="17" spans="1:98" ht="15.75" x14ac:dyDescent="0.25">
      <c r="A17" s="1">
        <v>8</v>
      </c>
      <c r="B17" s="1" t="s">
        <v>1</v>
      </c>
      <c r="C17" s="4">
        <v>276</v>
      </c>
      <c r="D17" s="5"/>
      <c r="E17" s="48">
        <v>0</v>
      </c>
      <c r="F17" s="48">
        <v>1</v>
      </c>
      <c r="G17" s="48">
        <v>1</v>
      </c>
      <c r="H17" s="48" t="s">
        <v>32</v>
      </c>
      <c r="I17" s="48">
        <v>1</v>
      </c>
      <c r="J17" s="48">
        <v>1</v>
      </c>
      <c r="K17" s="48">
        <v>1</v>
      </c>
      <c r="L17" s="48">
        <v>1</v>
      </c>
      <c r="M17" s="48" t="s">
        <v>32</v>
      </c>
      <c r="N17" s="48">
        <v>0</v>
      </c>
      <c r="O17" s="48">
        <v>1</v>
      </c>
      <c r="P17" s="48">
        <v>1</v>
      </c>
      <c r="Q17" s="48">
        <v>0</v>
      </c>
      <c r="R17" s="48">
        <v>0</v>
      </c>
      <c r="S17" s="48">
        <v>1</v>
      </c>
      <c r="T17" s="48">
        <v>1</v>
      </c>
      <c r="U17" s="48" t="s">
        <v>32</v>
      </c>
      <c r="V17" s="48">
        <v>1</v>
      </c>
      <c r="W17" s="48">
        <v>1</v>
      </c>
      <c r="X17" s="48">
        <v>1</v>
      </c>
      <c r="Y17" s="48">
        <v>1</v>
      </c>
      <c r="Z17" s="48" t="s">
        <v>32</v>
      </c>
      <c r="AA17" s="48">
        <v>1</v>
      </c>
      <c r="AB17" s="48">
        <v>1</v>
      </c>
      <c r="AC17" s="48">
        <v>1</v>
      </c>
      <c r="AD17" s="48">
        <v>1</v>
      </c>
      <c r="AE17" s="48">
        <v>1</v>
      </c>
      <c r="AF17" s="48">
        <v>1</v>
      </c>
      <c r="AG17" s="48">
        <v>1</v>
      </c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52">
        <f>COUNTIF($E$17:$CP$17,"1")</f>
        <v>21</v>
      </c>
      <c r="CR17" s="34">
        <f>COUNTIF('Tallying Sheet'!$E17:$BR17, VLOOKUP(CR$8,attendance_key,2,FALSE))</f>
        <v>0</v>
      </c>
      <c r="CS17" s="34">
        <f>COUNTIF('Tallying Sheet'!$E17:$BR17, VLOOKUP(CS$8,leave_key,2,FALSE))</f>
        <v>0</v>
      </c>
      <c r="CT17" s="34">
        <f>COUNTIF('Tallying Sheet'!$E17:$BR17, VLOOKUP(CT$8,leave_key,2,FALSE))</f>
        <v>0</v>
      </c>
    </row>
    <row r="18" spans="1:98" ht="15.75" x14ac:dyDescent="0.25">
      <c r="A18" s="1">
        <v>9</v>
      </c>
      <c r="B18" s="1" t="s">
        <v>17</v>
      </c>
      <c r="C18" s="1">
        <v>2671</v>
      </c>
      <c r="D18" s="3"/>
      <c r="E18" s="48">
        <v>1</v>
      </c>
      <c r="F18" s="48">
        <v>1</v>
      </c>
      <c r="G18" s="48">
        <v>1</v>
      </c>
      <c r="H18" s="48" t="s">
        <v>21</v>
      </c>
      <c r="I18" s="48">
        <v>1</v>
      </c>
      <c r="J18" s="48">
        <v>1</v>
      </c>
      <c r="K18" s="48">
        <v>1</v>
      </c>
      <c r="L18" s="48">
        <v>1</v>
      </c>
      <c r="M18" s="48" t="s">
        <v>32</v>
      </c>
      <c r="N18" s="48">
        <v>0</v>
      </c>
      <c r="O18" s="48">
        <v>1</v>
      </c>
      <c r="P18" s="48">
        <v>1</v>
      </c>
      <c r="Q18" s="48">
        <v>1</v>
      </c>
      <c r="R18" s="48">
        <v>0</v>
      </c>
      <c r="S18" s="48">
        <v>0</v>
      </c>
      <c r="T18" s="48" t="s">
        <v>32</v>
      </c>
      <c r="U18" s="48">
        <v>1</v>
      </c>
      <c r="V18" s="48">
        <v>1</v>
      </c>
      <c r="W18" s="48">
        <v>1</v>
      </c>
      <c r="X18" s="48">
        <v>1</v>
      </c>
      <c r="Y18" s="48">
        <v>1</v>
      </c>
      <c r="Z18" s="48" t="s">
        <v>32</v>
      </c>
      <c r="AA18" s="48">
        <v>1</v>
      </c>
      <c r="AB18" s="48">
        <v>1</v>
      </c>
      <c r="AC18" s="48">
        <v>1</v>
      </c>
      <c r="AD18" s="48">
        <v>1</v>
      </c>
      <c r="AE18" s="48">
        <v>1</v>
      </c>
      <c r="AF18" s="48">
        <v>1</v>
      </c>
      <c r="AG18" s="48">
        <v>1</v>
      </c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52">
        <f>COUNTIF($E$18:$CP$18,"1")</f>
        <v>22</v>
      </c>
      <c r="CR18" s="34">
        <f>COUNTIF('Tallying Sheet'!$E18:$BR18, VLOOKUP(CR$8,attendance_key,2,CR21FALSE))</f>
        <v>0</v>
      </c>
      <c r="CS18" s="34">
        <f>COUNTIF('Tallying Sheet'!$E18:$BR18, VLOOKUP(CS$8,leave_key,2,FALSE))</f>
        <v>0</v>
      </c>
      <c r="CT18" s="34">
        <f>COUNTIF('Tallying Sheet'!$E18:$BR18, VLOOKUP(CT$8,leave_key,2,FALSE))</f>
        <v>0</v>
      </c>
    </row>
    <row r="19" spans="1:98" ht="15.75" x14ac:dyDescent="0.25">
      <c r="A19" s="1">
        <v>10</v>
      </c>
      <c r="B19" s="6" t="s">
        <v>15</v>
      </c>
      <c r="C19" s="7">
        <v>1587</v>
      </c>
      <c r="D19" s="8"/>
      <c r="E19" s="48">
        <v>0</v>
      </c>
      <c r="F19" s="48">
        <v>1</v>
      </c>
      <c r="G19" s="48">
        <v>1</v>
      </c>
      <c r="H19" s="48" t="s">
        <v>21</v>
      </c>
      <c r="I19" s="48">
        <v>1</v>
      </c>
      <c r="J19" s="48">
        <v>1</v>
      </c>
      <c r="K19" s="48">
        <v>1</v>
      </c>
      <c r="L19" s="48">
        <v>1</v>
      </c>
      <c r="M19" s="48" t="s">
        <v>21</v>
      </c>
      <c r="N19" s="48">
        <v>0</v>
      </c>
      <c r="O19" s="48">
        <v>1</v>
      </c>
      <c r="P19" s="48">
        <v>1</v>
      </c>
      <c r="Q19" s="48">
        <v>1</v>
      </c>
      <c r="R19" s="48">
        <v>0</v>
      </c>
      <c r="S19" s="48">
        <v>0</v>
      </c>
      <c r="T19" s="48" t="s">
        <v>32</v>
      </c>
      <c r="U19" s="48">
        <v>1</v>
      </c>
      <c r="V19" s="48">
        <v>1</v>
      </c>
      <c r="W19" s="48">
        <v>0</v>
      </c>
      <c r="X19" s="48">
        <v>1</v>
      </c>
      <c r="Y19" s="48">
        <v>1</v>
      </c>
      <c r="Z19" s="48" t="s">
        <v>32</v>
      </c>
      <c r="AA19" s="48">
        <v>1</v>
      </c>
      <c r="AB19" s="48">
        <v>1</v>
      </c>
      <c r="AC19" s="48">
        <v>1</v>
      </c>
      <c r="AD19" s="48">
        <v>1</v>
      </c>
      <c r="AE19" s="48">
        <v>1</v>
      </c>
      <c r="AF19" s="48">
        <v>1</v>
      </c>
      <c r="AG19" s="48" t="s">
        <v>21</v>
      </c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52">
        <f>COUNTIF($E$19:$CP$19,"1")</f>
        <v>19</v>
      </c>
      <c r="CR19" s="34">
        <f>COUNTIF('Tallying Sheet'!$E19:$BR19, VLOOKUP(CR$8,attendance_key,2,FALSE))</f>
        <v>0</v>
      </c>
      <c r="CS19" s="34">
        <f>COUNTIF('Tallying Sheet'!$E19:$BR19, VLOOKUP(CS$8,leave_key,2,FALSE))</f>
        <v>0</v>
      </c>
      <c r="CT19" s="34">
        <f>COUNTIF('Tallying Sheet'!$E19:$BR19, VLOOKUP(CT$8,leave_key,2,FALSE))</f>
        <v>0</v>
      </c>
    </row>
    <row r="20" spans="1:98" ht="15.75" x14ac:dyDescent="0.25">
      <c r="A20" s="1">
        <v>11</v>
      </c>
      <c r="B20" s="1" t="s">
        <v>5</v>
      </c>
      <c r="C20" s="4">
        <v>470</v>
      </c>
      <c r="D20" s="5"/>
      <c r="E20" s="48">
        <v>1</v>
      </c>
      <c r="F20" s="48">
        <v>1</v>
      </c>
      <c r="G20" s="48">
        <v>1</v>
      </c>
      <c r="H20" s="48" t="s">
        <v>32</v>
      </c>
      <c r="I20" s="48">
        <v>1</v>
      </c>
      <c r="J20" s="48">
        <v>1</v>
      </c>
      <c r="K20" s="48">
        <v>1</v>
      </c>
      <c r="L20" s="48">
        <v>0</v>
      </c>
      <c r="M20" s="48" t="s">
        <v>21</v>
      </c>
      <c r="N20" s="48" t="s">
        <v>32</v>
      </c>
      <c r="O20" s="48">
        <v>1</v>
      </c>
      <c r="P20" s="48">
        <v>1</v>
      </c>
      <c r="Q20" s="48">
        <v>1</v>
      </c>
      <c r="R20" s="48">
        <v>0</v>
      </c>
      <c r="S20" s="48">
        <v>0</v>
      </c>
      <c r="T20" s="48" t="s">
        <v>32</v>
      </c>
      <c r="U20" s="48">
        <v>1</v>
      </c>
      <c r="V20" s="48">
        <v>1</v>
      </c>
      <c r="W20" s="48">
        <v>0</v>
      </c>
      <c r="X20" s="48">
        <v>1</v>
      </c>
      <c r="Y20" s="48">
        <v>1</v>
      </c>
      <c r="Z20" s="48" t="s">
        <v>32</v>
      </c>
      <c r="AA20" s="48">
        <v>1</v>
      </c>
      <c r="AB20" s="48">
        <v>1</v>
      </c>
      <c r="AC20" s="48">
        <v>1</v>
      </c>
      <c r="AD20" s="48">
        <v>1</v>
      </c>
      <c r="AE20" s="48">
        <v>1</v>
      </c>
      <c r="AF20" s="48">
        <v>1</v>
      </c>
      <c r="AG20" s="48" t="s">
        <v>21</v>
      </c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52">
        <f>COUNTIF($E$20:$CP$20,"1")</f>
        <v>19</v>
      </c>
      <c r="CR20" s="34">
        <f>COUNTIF('Tallying Sheet'!$E20:$BR20, VLOOKUP(CR$8,attendance_key,2,FALSE))</f>
        <v>0</v>
      </c>
      <c r="CS20" s="34">
        <f>COUNTIF('Tallying Sheet'!$E20:$BR20, VLOOKUP(CS$8,leave_key,2,FALSE))</f>
        <v>0</v>
      </c>
      <c r="CT20" s="34">
        <f>COUNTIF('Tallying Sheet'!$E20:$BR20, VLOOKUP(CT$8,leave_key,2,FALSE))</f>
        <v>0</v>
      </c>
    </row>
    <row r="21" spans="1:98" ht="15.75" x14ac:dyDescent="0.25">
      <c r="A21" s="1">
        <v>12</v>
      </c>
      <c r="B21" s="1" t="s">
        <v>13</v>
      </c>
      <c r="C21" s="4">
        <v>2651</v>
      </c>
      <c r="D21" s="5"/>
      <c r="E21" s="48" t="s">
        <v>21</v>
      </c>
      <c r="F21" s="48">
        <v>1</v>
      </c>
      <c r="G21" s="48">
        <v>0</v>
      </c>
      <c r="H21" s="48">
        <v>1</v>
      </c>
      <c r="I21" s="48">
        <v>1</v>
      </c>
      <c r="J21" s="48">
        <v>1</v>
      </c>
      <c r="K21" s="48">
        <v>1</v>
      </c>
      <c r="L21" s="48">
        <v>0</v>
      </c>
      <c r="M21" s="48" t="s">
        <v>21</v>
      </c>
      <c r="N21" s="48" t="s">
        <v>21</v>
      </c>
      <c r="O21" s="48">
        <v>1</v>
      </c>
      <c r="P21" s="48">
        <v>1</v>
      </c>
      <c r="Q21" s="48">
        <v>1</v>
      </c>
      <c r="R21" s="48">
        <v>0</v>
      </c>
      <c r="S21" s="48">
        <v>0</v>
      </c>
      <c r="T21" s="48" t="s">
        <v>32</v>
      </c>
      <c r="U21" s="48">
        <v>1</v>
      </c>
      <c r="V21" s="48">
        <v>1</v>
      </c>
      <c r="W21" s="48">
        <v>0</v>
      </c>
      <c r="X21" s="48">
        <v>1</v>
      </c>
      <c r="Y21" s="48">
        <v>1</v>
      </c>
      <c r="Z21" s="48" t="s">
        <v>32</v>
      </c>
      <c r="AA21" s="48">
        <v>1</v>
      </c>
      <c r="AB21" s="48">
        <v>1</v>
      </c>
      <c r="AC21" s="48">
        <v>1</v>
      </c>
      <c r="AD21" s="48">
        <v>1</v>
      </c>
      <c r="AE21" s="48">
        <v>1</v>
      </c>
      <c r="AF21" s="48">
        <v>1</v>
      </c>
      <c r="AG21" s="48" t="s">
        <v>21</v>
      </c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52">
        <f>COUNTIF($E$21:$CP$21,"1")</f>
        <v>18</v>
      </c>
      <c r="CR21" s="34">
        <f>COUNTIF('Tallying Sheet'!$E21:$BR21, VLOOKUP(CR$8,attendance_key,2,FALSE))</f>
        <v>0</v>
      </c>
      <c r="CS21" s="34">
        <f>COUNTIF('Tallying Sheet'!$E21:$BR21, VLOOKUP(CS$8,leave_key,2,FALSE))</f>
        <v>0</v>
      </c>
      <c r="CT21" s="34">
        <f>COUNTIF('Tallying Sheet'!$E21:$BR21, VLOOKUP(CT$8,leave_key,2,FALSE))</f>
        <v>0</v>
      </c>
    </row>
    <row r="22" spans="1:98" ht="15.75" x14ac:dyDescent="0.25">
      <c r="A22" s="1">
        <v>13</v>
      </c>
      <c r="B22" s="1" t="s">
        <v>12</v>
      </c>
      <c r="C22" s="4">
        <v>2514</v>
      </c>
      <c r="D22" s="3"/>
      <c r="E22" s="48" t="s">
        <v>21</v>
      </c>
      <c r="F22" s="48">
        <v>1</v>
      </c>
      <c r="G22" s="48" t="s">
        <v>32</v>
      </c>
      <c r="H22" s="48">
        <v>1</v>
      </c>
      <c r="I22" s="48">
        <v>1</v>
      </c>
      <c r="J22" s="48">
        <v>1</v>
      </c>
      <c r="K22" s="48">
        <v>1</v>
      </c>
      <c r="L22" s="48">
        <v>0</v>
      </c>
      <c r="M22" s="48" t="s">
        <v>21</v>
      </c>
      <c r="N22" s="48" t="s">
        <v>21</v>
      </c>
      <c r="O22" s="48">
        <v>1</v>
      </c>
      <c r="P22" s="48">
        <v>1</v>
      </c>
      <c r="Q22" s="48">
        <v>1</v>
      </c>
      <c r="R22" s="48">
        <v>0</v>
      </c>
      <c r="S22" s="48">
        <v>0</v>
      </c>
      <c r="T22" s="48" t="s">
        <v>32</v>
      </c>
      <c r="U22" s="48">
        <v>1</v>
      </c>
      <c r="V22" s="48">
        <v>1</v>
      </c>
      <c r="W22" s="48">
        <v>0</v>
      </c>
      <c r="X22" s="48">
        <v>1</v>
      </c>
      <c r="Y22" s="48">
        <v>1</v>
      </c>
      <c r="Z22" s="48" t="s">
        <v>32</v>
      </c>
      <c r="AA22" s="48">
        <v>1</v>
      </c>
      <c r="AB22" s="48">
        <v>1</v>
      </c>
      <c r="AC22" s="48">
        <v>1</v>
      </c>
      <c r="AD22" s="48">
        <v>1</v>
      </c>
      <c r="AE22" s="48">
        <v>1</v>
      </c>
      <c r="AF22" s="48">
        <v>1</v>
      </c>
      <c r="AG22" s="48" t="s">
        <v>21</v>
      </c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52">
        <f>COUNTIF($E$22:$CP$22,"1")</f>
        <v>18</v>
      </c>
      <c r="CR22" s="34">
        <f>COUNTIF('Tallying Sheet'!$E22:$BR22, VLOOKUP(CR$8,attendance_key,2,FALSE))</f>
        <v>0</v>
      </c>
      <c r="CS22" s="34">
        <f>COUNTIF('Tallying Sheet'!$E22:$BR22, VLOOKUP(CS$8,leave_key,2,FALSE))</f>
        <v>0</v>
      </c>
      <c r="CT22" s="34">
        <f>COUNTIF('Tallying Sheet'!$E22:$BR22, VLOOKUP(CT$8,leave_key,2,FALSE))</f>
        <v>0</v>
      </c>
    </row>
    <row r="23" spans="1:98" ht="15.75" x14ac:dyDescent="0.25">
      <c r="A23" s="1">
        <v>14</v>
      </c>
      <c r="B23" s="1" t="s">
        <v>3</v>
      </c>
      <c r="C23" s="4">
        <v>2228</v>
      </c>
      <c r="D23" s="5"/>
      <c r="E23" s="48" t="s">
        <v>21</v>
      </c>
      <c r="F23" s="48">
        <v>1</v>
      </c>
      <c r="G23" s="48">
        <v>1</v>
      </c>
      <c r="H23" s="48">
        <v>1</v>
      </c>
      <c r="I23" s="48">
        <v>1</v>
      </c>
      <c r="J23" s="48">
        <v>0</v>
      </c>
      <c r="K23" s="48">
        <v>1</v>
      </c>
      <c r="L23" s="48">
        <v>1</v>
      </c>
      <c r="M23" s="48" t="s">
        <v>21</v>
      </c>
      <c r="N23" s="48">
        <v>1</v>
      </c>
      <c r="O23" s="48">
        <v>1</v>
      </c>
      <c r="P23" s="48">
        <v>1</v>
      </c>
      <c r="Q23" s="48">
        <v>1</v>
      </c>
      <c r="R23" s="48">
        <v>0</v>
      </c>
      <c r="S23" s="48">
        <v>0</v>
      </c>
      <c r="T23" s="48" t="s">
        <v>32</v>
      </c>
      <c r="U23" s="48">
        <v>1</v>
      </c>
      <c r="V23" s="48">
        <v>1</v>
      </c>
      <c r="W23" s="48">
        <v>0</v>
      </c>
      <c r="X23" s="48">
        <v>1</v>
      </c>
      <c r="Y23" s="48">
        <v>1</v>
      </c>
      <c r="Z23" s="48" t="s">
        <v>32</v>
      </c>
      <c r="AA23" s="48">
        <v>1</v>
      </c>
      <c r="AB23" s="48">
        <v>1</v>
      </c>
      <c r="AC23" s="48">
        <v>1</v>
      </c>
      <c r="AD23" s="48">
        <v>1</v>
      </c>
      <c r="AE23" s="48">
        <v>1</v>
      </c>
      <c r="AF23" s="48">
        <v>1</v>
      </c>
      <c r="AG23" s="48" t="s">
        <v>21</v>
      </c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52">
        <f>COUNTIF($E$23:$CP$23,"1")</f>
        <v>20</v>
      </c>
      <c r="CR23" s="34">
        <f>COUNTIF('Tallying Sheet'!$E23:$BR23, VLOOKUP(CR$8,attendance_key,2,FALSE))</f>
        <v>0</v>
      </c>
      <c r="CS23" s="34">
        <f>COUNTIF('Tallying Sheet'!$E23:$BR23, VLOOKUP(CS$8,leave_key,2,FALSE))</f>
        <v>0</v>
      </c>
      <c r="CT23" s="34">
        <f>COUNTIF('Tallying Sheet'!$E23:$BR23, VLOOKUP(CT$8,leave_key,2,FALSE))</f>
        <v>0</v>
      </c>
    </row>
    <row r="24" spans="1:98" ht="15.75" x14ac:dyDescent="0.25">
      <c r="A24" s="1">
        <v>15</v>
      </c>
      <c r="B24" s="1" t="s">
        <v>8</v>
      </c>
      <c r="C24" s="4">
        <v>2636</v>
      </c>
      <c r="D24" s="5"/>
      <c r="E24" s="48" t="s">
        <v>21</v>
      </c>
      <c r="F24" s="48">
        <v>1</v>
      </c>
      <c r="G24" s="48">
        <v>1</v>
      </c>
      <c r="H24" s="48">
        <v>1</v>
      </c>
      <c r="I24" s="48">
        <v>1</v>
      </c>
      <c r="J24" s="48">
        <v>0</v>
      </c>
      <c r="K24" s="48">
        <v>1</v>
      </c>
      <c r="L24" s="48">
        <v>1</v>
      </c>
      <c r="M24" s="48" t="s">
        <v>32</v>
      </c>
      <c r="N24" s="48">
        <v>1</v>
      </c>
      <c r="O24" s="48">
        <v>1</v>
      </c>
      <c r="P24" s="48">
        <v>1</v>
      </c>
      <c r="Q24" s="48">
        <v>1</v>
      </c>
      <c r="R24" s="48">
        <v>0</v>
      </c>
      <c r="S24" s="48">
        <v>0</v>
      </c>
      <c r="T24" s="48" t="s">
        <v>21</v>
      </c>
      <c r="U24" s="48">
        <v>1</v>
      </c>
      <c r="V24" s="48">
        <v>1</v>
      </c>
      <c r="W24" s="48">
        <v>0</v>
      </c>
      <c r="X24" s="48">
        <v>1</v>
      </c>
      <c r="Y24" s="48">
        <v>1</v>
      </c>
      <c r="Z24" s="48" t="s">
        <v>32</v>
      </c>
      <c r="AA24" s="48">
        <v>1</v>
      </c>
      <c r="AB24" s="48">
        <v>1</v>
      </c>
      <c r="AC24" s="48">
        <v>1</v>
      </c>
      <c r="AD24" s="48">
        <v>1</v>
      </c>
      <c r="AE24" s="48">
        <v>1</v>
      </c>
      <c r="AF24" s="48">
        <v>1</v>
      </c>
      <c r="AG24" s="48" t="s">
        <v>21</v>
      </c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52">
        <f>COUNTIF($E$24:$CP$24,"1")</f>
        <v>20</v>
      </c>
      <c r="CR24" s="34">
        <f>COUNTIF('Tallying Sheet'!$E24:$BR24, VLOOKUP(CR$8,attendance_key,2,FALSE))</f>
        <v>0</v>
      </c>
      <c r="CS24" s="34">
        <f>COUNTIF('Tallying Sheet'!$E24:$BR24, VLOOKUP(CS$8,leave_key,2,FALSE))</f>
        <v>0</v>
      </c>
      <c r="CT24" s="34">
        <f>COUNTIF('Tallying Sheet'!$E24:$BR24, VLOOKUP(CT$8,leave_key,2,FALSE))</f>
        <v>0</v>
      </c>
    </row>
    <row r="25" spans="1:98" ht="15.75" x14ac:dyDescent="0.25">
      <c r="A25" s="1">
        <v>16</v>
      </c>
      <c r="B25" s="1" t="s">
        <v>4</v>
      </c>
      <c r="C25" s="4">
        <v>2738</v>
      </c>
      <c r="D25" s="5"/>
      <c r="E25" s="48">
        <v>1</v>
      </c>
      <c r="F25" s="48">
        <v>1</v>
      </c>
      <c r="G25" s="48">
        <v>1</v>
      </c>
      <c r="H25" s="48">
        <v>1</v>
      </c>
      <c r="I25" s="48">
        <v>1</v>
      </c>
      <c r="J25" s="48">
        <v>0</v>
      </c>
      <c r="K25" s="48" t="s">
        <v>32</v>
      </c>
      <c r="L25" s="48">
        <v>1</v>
      </c>
      <c r="M25" s="48" t="s">
        <v>32</v>
      </c>
      <c r="N25" s="48">
        <v>1</v>
      </c>
      <c r="O25" s="48">
        <v>1</v>
      </c>
      <c r="P25" s="48">
        <v>1</v>
      </c>
      <c r="Q25" s="48">
        <v>1</v>
      </c>
      <c r="R25" s="48">
        <v>0</v>
      </c>
      <c r="S25" s="48">
        <v>0</v>
      </c>
      <c r="T25" s="48" t="s">
        <v>21</v>
      </c>
      <c r="U25" s="48">
        <v>1</v>
      </c>
      <c r="V25" s="48">
        <v>1</v>
      </c>
      <c r="W25" s="48">
        <v>0</v>
      </c>
      <c r="X25" s="48">
        <v>1</v>
      </c>
      <c r="Y25" s="48">
        <v>1</v>
      </c>
      <c r="Z25" s="48" t="s">
        <v>32</v>
      </c>
      <c r="AA25" s="48">
        <v>1</v>
      </c>
      <c r="AB25" s="48">
        <v>1</v>
      </c>
      <c r="AC25" s="48">
        <v>1</v>
      </c>
      <c r="AD25" s="48">
        <v>1</v>
      </c>
      <c r="AE25" s="48">
        <v>1</v>
      </c>
      <c r="AF25" s="48">
        <v>1</v>
      </c>
      <c r="AG25" s="48" t="s">
        <v>32</v>
      </c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52">
        <f>COUNTIF($E$25:$CP$25,"1")</f>
        <v>20</v>
      </c>
      <c r="CR25" s="34">
        <f>COUNTIF('Tallying Sheet'!$E25:$BR25, VLOOKUP(CR$8,attendance_key,2,FALSE))</f>
        <v>0</v>
      </c>
      <c r="CS25" s="34">
        <f>COUNTIF('Tallying Sheet'!$E25:$BR25, VLOOKUP(CS$8,leave_key,2,FALSE))</f>
        <v>0</v>
      </c>
      <c r="CT25" s="34">
        <f>COUNTIF('Tallying Sheet'!$E25:$BR25, VLOOKUP(CT$8,leave_key,2,FALSE))</f>
        <v>0</v>
      </c>
    </row>
    <row r="26" spans="1:98" ht="15.75" x14ac:dyDescent="0.25">
      <c r="A26" s="1">
        <v>17</v>
      </c>
      <c r="B26" s="1" t="s">
        <v>11</v>
      </c>
      <c r="C26" s="4">
        <v>1085</v>
      </c>
      <c r="D26" s="3"/>
      <c r="E26" s="48">
        <v>0</v>
      </c>
      <c r="F26" s="48">
        <v>1</v>
      </c>
      <c r="G26" s="48">
        <v>1</v>
      </c>
      <c r="H26" s="48">
        <v>0</v>
      </c>
      <c r="I26" s="48">
        <v>1</v>
      </c>
      <c r="J26" s="48">
        <v>0</v>
      </c>
      <c r="K26" s="48" t="s">
        <v>32</v>
      </c>
      <c r="L26" s="48">
        <v>1</v>
      </c>
      <c r="M26" s="48" t="s">
        <v>32</v>
      </c>
      <c r="N26" s="48">
        <v>1</v>
      </c>
      <c r="O26" s="48">
        <v>1</v>
      </c>
      <c r="P26" s="48">
        <v>1</v>
      </c>
      <c r="Q26" s="48">
        <v>1</v>
      </c>
      <c r="R26" s="48">
        <v>0</v>
      </c>
      <c r="S26" s="48">
        <v>0</v>
      </c>
      <c r="T26" s="48" t="s">
        <v>21</v>
      </c>
      <c r="U26" s="48">
        <v>1</v>
      </c>
      <c r="V26" s="48">
        <v>1</v>
      </c>
      <c r="W26" s="48">
        <v>1</v>
      </c>
      <c r="X26" s="48">
        <v>1</v>
      </c>
      <c r="Y26" s="48">
        <v>1</v>
      </c>
      <c r="Z26" s="48" t="s">
        <v>32</v>
      </c>
      <c r="AA26" s="48">
        <v>1</v>
      </c>
      <c r="AB26" s="48">
        <v>1</v>
      </c>
      <c r="AC26" s="48">
        <v>1</v>
      </c>
      <c r="AD26" s="48">
        <v>1</v>
      </c>
      <c r="AE26" s="48">
        <v>1</v>
      </c>
      <c r="AF26" s="48">
        <v>1</v>
      </c>
      <c r="AG26" s="48" t="s">
        <v>32</v>
      </c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52">
        <f>COUNTIF($E$26:$CP$26,"1")</f>
        <v>19</v>
      </c>
      <c r="CR26" s="34">
        <f>COUNTIF('Tallying Sheet'!$E26:$BR26, VLOOKUP(CR$8,attendance_key,2,FALSE))</f>
        <v>0</v>
      </c>
      <c r="CS26" s="34">
        <f>COUNTIF('Tallying Sheet'!$E26:$BR26, VLOOKUP(CS$8,leave_key,2,FALSE))</f>
        <v>0</v>
      </c>
      <c r="CT26" s="34">
        <f>COUNTIF('Tallying Sheet'!$E26:$BR26, VLOOKUP(CT$8,leave_key,2,FALSE))</f>
        <v>0</v>
      </c>
    </row>
    <row r="27" spans="1:98" ht="15.75" x14ac:dyDescent="0.25">
      <c r="A27" s="1">
        <v>18</v>
      </c>
      <c r="B27" s="1" t="s">
        <v>2</v>
      </c>
      <c r="C27" s="4">
        <v>1749</v>
      </c>
      <c r="D27" s="5"/>
      <c r="E27" s="48">
        <v>0</v>
      </c>
      <c r="F27" s="48">
        <v>1</v>
      </c>
      <c r="G27" s="48">
        <v>0</v>
      </c>
      <c r="H27" s="48">
        <v>0</v>
      </c>
      <c r="I27" s="48">
        <v>1</v>
      </c>
      <c r="J27" s="48">
        <v>1</v>
      </c>
      <c r="K27" s="48" t="s">
        <v>32</v>
      </c>
      <c r="L27" s="48">
        <v>1</v>
      </c>
      <c r="M27" s="48" t="s">
        <v>32</v>
      </c>
      <c r="N27" s="48" t="s">
        <v>32</v>
      </c>
      <c r="O27" s="48">
        <v>1</v>
      </c>
      <c r="P27" s="48">
        <v>1</v>
      </c>
      <c r="Q27" s="48">
        <v>1</v>
      </c>
      <c r="R27" s="48">
        <v>0</v>
      </c>
      <c r="S27" s="48">
        <v>0</v>
      </c>
      <c r="T27" s="48" t="s">
        <v>21</v>
      </c>
      <c r="U27" s="48">
        <v>1</v>
      </c>
      <c r="V27" s="48">
        <v>1</v>
      </c>
      <c r="W27" s="48">
        <v>1</v>
      </c>
      <c r="X27" s="48">
        <v>1</v>
      </c>
      <c r="Y27" s="48">
        <v>1</v>
      </c>
      <c r="Z27" s="48" t="s">
        <v>32</v>
      </c>
      <c r="AA27" s="48">
        <v>1</v>
      </c>
      <c r="AB27" s="48">
        <v>1</v>
      </c>
      <c r="AC27" s="48">
        <v>1</v>
      </c>
      <c r="AD27" s="48">
        <v>1</v>
      </c>
      <c r="AE27" s="48">
        <v>1</v>
      </c>
      <c r="AF27" s="48">
        <v>1</v>
      </c>
      <c r="AG27" s="48" t="s">
        <v>32</v>
      </c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52">
        <f>COUNTIF($E$27:$CP$27,"1")</f>
        <v>18</v>
      </c>
      <c r="CR27" s="34">
        <f>COUNTIF('Tallying Sheet'!$E27:$BR27, VLOOKUP(CR$8,attendance_key,2,FALSE))</f>
        <v>0</v>
      </c>
      <c r="CS27" s="34">
        <f>COUNTIF('Tallying Sheet'!$E27:$BR27, VLOOKUP(CS$8,leave_key,2,FALSE))</f>
        <v>0</v>
      </c>
      <c r="CT27" s="34">
        <f>COUNTIF('Tallying Sheet'!$E27:$BR27, VLOOKUP(CT$8,leave_key,2,FALSE))</f>
        <v>0</v>
      </c>
    </row>
    <row r="28" spans="1:98" ht="15.75" x14ac:dyDescent="0.25">
      <c r="A28" s="1">
        <v>19</v>
      </c>
      <c r="B28" s="1" t="s">
        <v>24</v>
      </c>
      <c r="C28" s="4">
        <v>2257</v>
      </c>
      <c r="D28" s="5"/>
      <c r="E28" s="48">
        <v>0</v>
      </c>
      <c r="F28" s="48">
        <v>1</v>
      </c>
      <c r="G28" s="48">
        <v>1</v>
      </c>
      <c r="H28" s="48">
        <v>1</v>
      </c>
      <c r="I28" s="48">
        <v>1</v>
      </c>
      <c r="J28" s="48">
        <v>1</v>
      </c>
      <c r="K28" s="48" t="s">
        <v>21</v>
      </c>
      <c r="L28" s="48">
        <v>1</v>
      </c>
      <c r="M28" s="48" t="s">
        <v>32</v>
      </c>
      <c r="N28" s="48" t="s">
        <v>21</v>
      </c>
      <c r="O28" s="48">
        <v>1</v>
      </c>
      <c r="P28" s="48">
        <v>1</v>
      </c>
      <c r="Q28" s="48">
        <v>1</v>
      </c>
      <c r="R28" s="48">
        <v>0</v>
      </c>
      <c r="S28" s="48">
        <v>0</v>
      </c>
      <c r="T28" s="48" t="s">
        <v>21</v>
      </c>
      <c r="U28" s="48">
        <v>1</v>
      </c>
      <c r="V28" s="48">
        <v>1</v>
      </c>
      <c r="W28" s="48">
        <v>1</v>
      </c>
      <c r="X28" s="48">
        <v>1</v>
      </c>
      <c r="Y28" s="48">
        <v>1</v>
      </c>
      <c r="Z28" s="48" t="s">
        <v>32</v>
      </c>
      <c r="AA28" s="48">
        <v>1</v>
      </c>
      <c r="AB28" s="48">
        <v>1</v>
      </c>
      <c r="AC28" s="48">
        <v>1</v>
      </c>
      <c r="AD28" s="48">
        <v>1</v>
      </c>
      <c r="AE28" s="48">
        <v>1</v>
      </c>
      <c r="AF28" s="48">
        <v>1</v>
      </c>
      <c r="AG28" s="48" t="s">
        <v>32</v>
      </c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52">
        <f>COUNTIF($E$28:$CP$28,"1")</f>
        <v>20</v>
      </c>
      <c r="CR28" s="34">
        <f>COUNTIF('Tallying Sheet'!$E28:$BR28, VLOOKUP(CR$8,attendance_key,2,FALSE))</f>
        <v>0</v>
      </c>
      <c r="CS28" s="34">
        <f>COUNTIF('Tallying Sheet'!$E28:$BR28, VLOOKUP(CS$8,leave_key,2,FALSE))</f>
        <v>0</v>
      </c>
      <c r="CT28" s="34">
        <f>COUNTIF('Tallying Sheet'!$E28:$BR28, VLOOKUP(CT$8,leave_key,2,FALSE))</f>
        <v>0</v>
      </c>
    </row>
    <row r="29" spans="1:98" ht="15.75" x14ac:dyDescent="0.25">
      <c r="A29" s="60" t="s">
        <v>33</v>
      </c>
      <c r="B29" s="61"/>
      <c r="C29" s="59" t="s">
        <v>25</v>
      </c>
      <c r="D29" s="59"/>
      <c r="J29" s="48"/>
      <c r="L29" s="48"/>
      <c r="W29" s="48"/>
      <c r="AA29" s="48"/>
      <c r="AD29" s="48"/>
      <c r="AG29" s="48"/>
    </row>
    <row r="30" spans="1:98" ht="15.75" x14ac:dyDescent="0.25">
      <c r="A30" s="62"/>
      <c r="B30" s="63"/>
      <c r="C30" s="59" t="s">
        <v>26</v>
      </c>
      <c r="D30" s="59"/>
      <c r="L30" s="48"/>
      <c r="AA30" s="48"/>
    </row>
    <row r="31" spans="1:98" ht="15.75" x14ac:dyDescent="0.25">
      <c r="A31" s="62"/>
      <c r="B31" s="63"/>
      <c r="C31" s="59" t="s">
        <v>27</v>
      </c>
      <c r="D31" s="59"/>
      <c r="L31" s="48"/>
    </row>
    <row r="32" spans="1:98" ht="15.75" x14ac:dyDescent="0.25">
      <c r="A32" s="62"/>
      <c r="B32" s="63"/>
      <c r="C32" s="59" t="s">
        <v>28</v>
      </c>
      <c r="D32" s="59"/>
    </row>
  </sheetData>
  <mergeCells count="6">
    <mergeCell ref="CQ8:CT8"/>
    <mergeCell ref="A29:B32"/>
    <mergeCell ref="C29:D29"/>
    <mergeCell ref="C30:D30"/>
    <mergeCell ref="C31:D31"/>
    <mergeCell ref="C32:D32"/>
  </mergeCells>
  <dataValidations count="1">
    <dataValidation type="list" allowBlank="1" showInputMessage="1" showErrorMessage="1" sqref="E10:CP28">
      <formula1>DAYTYPE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workbookViewId="0">
      <selection activeCell="E13" sqref="E13"/>
    </sheetView>
  </sheetViews>
  <sheetFormatPr defaultRowHeight="15" x14ac:dyDescent="0.25"/>
  <cols>
    <col min="3" max="3" width="20.42578125" customWidth="1"/>
    <col min="4" max="4" width="14.7109375" style="48" customWidth="1"/>
    <col min="5" max="5" width="12" customWidth="1"/>
  </cols>
  <sheetData>
    <row r="4" spans="3:5" x14ac:dyDescent="0.25">
      <c r="C4" s="50" t="s">
        <v>36</v>
      </c>
      <c r="D4" s="51" t="s">
        <v>39</v>
      </c>
    </row>
    <row r="5" spans="3:5" x14ac:dyDescent="0.25">
      <c r="C5" s="49">
        <v>44844</v>
      </c>
      <c r="D5" s="48">
        <v>0</v>
      </c>
      <c r="E5" t="s">
        <v>40</v>
      </c>
    </row>
    <row r="6" spans="3:5" x14ac:dyDescent="0.25">
      <c r="C6" s="49">
        <v>44854</v>
      </c>
      <c r="D6" s="48">
        <v>1</v>
      </c>
      <c r="E6" t="s">
        <v>41</v>
      </c>
    </row>
    <row r="7" spans="3:5" x14ac:dyDescent="0.25">
      <c r="C7" s="49">
        <v>44858</v>
      </c>
      <c r="D7" s="48" t="s">
        <v>32</v>
      </c>
      <c r="E7" t="s">
        <v>42</v>
      </c>
    </row>
    <row r="8" spans="3:5" x14ac:dyDescent="0.25">
      <c r="C8" s="49">
        <v>44907</v>
      </c>
      <c r="D8" s="48" t="s">
        <v>21</v>
      </c>
      <c r="E8" t="s">
        <v>43</v>
      </c>
    </row>
    <row r="9" spans="3:5" x14ac:dyDescent="0.25">
      <c r="C9" s="49">
        <v>44919</v>
      </c>
    </row>
    <row r="10" spans="3:5" x14ac:dyDescent="0.25">
      <c r="C10" s="49">
        <v>44921</v>
      </c>
    </row>
    <row r="11" spans="3:5" x14ac:dyDescent="0.25">
      <c r="C11" s="49">
        <v>44922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1" customWidth="1"/>
    <col min="3" max="3" width="15.42578125" bestFit="1" customWidth="1"/>
  </cols>
  <sheetData>
    <row r="1" spans="1:2" ht="15.75" thickBot="1" x14ac:dyDescent="0.3">
      <c r="A1" s="21" t="s">
        <v>30</v>
      </c>
      <c r="B1" s="22" t="s">
        <v>31</v>
      </c>
    </row>
    <row r="2" spans="1:2" x14ac:dyDescent="0.25">
      <c r="A2" s="23" t="s">
        <v>26</v>
      </c>
      <c r="B2" s="24">
        <v>0</v>
      </c>
    </row>
    <row r="3" spans="1:2" x14ac:dyDescent="0.25">
      <c r="A3" s="27" t="s">
        <v>25</v>
      </c>
      <c r="B3" s="20">
        <v>1</v>
      </c>
    </row>
    <row r="4" spans="1:2" x14ac:dyDescent="0.25">
      <c r="A4" s="25" t="s">
        <v>27</v>
      </c>
      <c r="B4" s="26" t="s">
        <v>32</v>
      </c>
    </row>
    <row r="5" spans="1:2" x14ac:dyDescent="0.25">
      <c r="A5" s="27" t="s">
        <v>28</v>
      </c>
      <c r="B5" s="2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Tallying Sheet</vt:lpstr>
      <vt:lpstr>attendance list</vt:lpstr>
      <vt:lpstr>settings</vt:lpstr>
      <vt:lpstr>LEGEND</vt:lpstr>
      <vt:lpstr>attendance_key</vt:lpstr>
      <vt:lpstr>August</vt:lpstr>
      <vt:lpstr>DAYTYPE</vt:lpstr>
      <vt:lpstr>holiday</vt:lpstr>
      <vt:lpstr>July</vt:lpstr>
      <vt:lpstr>leave_key</vt:lpstr>
      <vt:lpstr>september</vt:lpstr>
      <vt:lpstr>tally</vt:lpstr>
      <vt:lpstr>tally_sheet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mr bones</cp:lastModifiedBy>
  <cp:lastPrinted>2022-10-04T09:48:12Z</cp:lastPrinted>
  <dcterms:created xsi:type="dcterms:W3CDTF">2020-11-26T07:53:47Z</dcterms:created>
  <dcterms:modified xsi:type="dcterms:W3CDTF">2023-01-27T00:03:28Z</dcterms:modified>
</cp:coreProperties>
</file>