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SF\Documents\"/>
    </mc:Choice>
  </mc:AlternateContent>
  <bookViews>
    <workbookView xWindow="0" yWindow="0" windowWidth="20490" windowHeight="7650" firstSheet="2" activeTab="4"/>
  </bookViews>
  <sheets>
    <sheet name="Budget" sheetId="1" r:id="rId1"/>
    <sheet name="T-shirt vendor" sheetId="2" r:id="rId2"/>
    <sheet name="Annual price" sheetId="4" r:id="rId3"/>
    <sheet name="Exercise 1" sheetId="5" r:id="rId4"/>
    <sheet name="what if analysi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6" l="1"/>
  <c r="B11" i="6" s="1"/>
  <c r="C21" i="6"/>
  <c r="C11" i="6"/>
  <c r="C16" i="6"/>
  <c r="C20" i="6"/>
  <c r="B20" i="6" l="1"/>
  <c r="B21" i="6" s="1"/>
  <c r="G8" i="6" s="1"/>
  <c r="C20" i="5"/>
  <c r="C18" i="5"/>
  <c r="E15" i="5"/>
  <c r="E16" i="5"/>
  <c r="E14" i="5"/>
  <c r="D18" i="5"/>
  <c r="C17" i="4" l="1"/>
  <c r="C18" i="4" s="1"/>
  <c r="B17" i="4"/>
  <c r="E17" i="4" s="1"/>
  <c r="C10" i="4"/>
  <c r="D17" i="4" s="1"/>
  <c r="B10" i="4"/>
  <c r="B12" i="4" s="1"/>
  <c r="C7" i="4"/>
  <c r="B7" i="4"/>
  <c r="C19" i="4" l="1"/>
  <c r="F17" i="4"/>
  <c r="D18" i="4"/>
  <c r="D19" i="4" s="1"/>
  <c r="D20" i="4" s="1"/>
  <c r="D21" i="4" s="1"/>
  <c r="D22" i="4" s="1"/>
  <c r="C12" i="4"/>
  <c r="B18" i="4"/>
  <c r="B22" i="2"/>
  <c r="B19" i="2"/>
  <c r="B18" i="2"/>
  <c r="B23" i="2" s="1"/>
  <c r="B24" i="2" s="1"/>
  <c r="B23" i="1"/>
  <c r="B7" i="1"/>
  <c r="B11" i="1" s="1"/>
  <c r="B24" i="1" s="1"/>
  <c r="C24" i="1"/>
  <c r="C11" i="1"/>
  <c r="C19" i="2"/>
  <c r="C7" i="1"/>
  <c r="C24" i="2"/>
  <c r="C23" i="2"/>
  <c r="C22" i="2"/>
  <c r="C18" i="2"/>
  <c r="B19" i="4" l="1"/>
  <c r="E18" i="4"/>
  <c r="F18" i="4"/>
  <c r="C20" i="4"/>
  <c r="F19" i="4"/>
  <c r="F20" i="4" l="1"/>
  <c r="C21" i="4"/>
  <c r="B20" i="4"/>
  <c r="E19" i="4"/>
  <c r="F21" i="4" l="1"/>
  <c r="C22" i="4"/>
  <c r="F22" i="4" s="1"/>
  <c r="E20" i="4"/>
  <c r="B21" i="4"/>
  <c r="B22" i="4" l="1"/>
  <c r="E22" i="4" s="1"/>
  <c r="E21" i="4"/>
</calcChain>
</file>

<file path=xl/sharedStrings.xml><?xml version="1.0" encoding="utf-8"?>
<sst xmlns="http://schemas.openxmlformats.org/spreadsheetml/2006/main" count="103" uniqueCount="87">
  <si>
    <t>Budget</t>
  </si>
  <si>
    <t>Income:</t>
  </si>
  <si>
    <t>Salary</t>
  </si>
  <si>
    <t>Taxes(22%)</t>
  </si>
  <si>
    <t>Medical</t>
  </si>
  <si>
    <t>Dental:</t>
  </si>
  <si>
    <t>Retirement:</t>
  </si>
  <si>
    <t>Net Income</t>
  </si>
  <si>
    <t>Expense:</t>
  </si>
  <si>
    <t>Rent :</t>
  </si>
  <si>
    <t>Food:</t>
  </si>
  <si>
    <t>Car/Transportation</t>
  </si>
  <si>
    <t xml:space="preserve">Travel </t>
  </si>
  <si>
    <t>Apt Items</t>
  </si>
  <si>
    <t>Pet:</t>
  </si>
  <si>
    <t>Saving:</t>
  </si>
  <si>
    <t>Loan:</t>
  </si>
  <si>
    <t>Total Expenses:</t>
  </si>
  <si>
    <t>Net Saving:</t>
  </si>
  <si>
    <t>NCAA T-Shirt Vendor</t>
  </si>
  <si>
    <t>Given:</t>
  </si>
  <si>
    <t>Costs</t>
  </si>
  <si>
    <t>Fixed</t>
  </si>
  <si>
    <t>Variable:</t>
  </si>
  <si>
    <t>Number of Shirts Ordered:</t>
  </si>
  <si>
    <t>Total Cost:</t>
  </si>
  <si>
    <t>Revenue</t>
  </si>
  <si>
    <t>Full Price</t>
  </si>
  <si>
    <t>Reduced Price</t>
  </si>
  <si>
    <t>per shirt</t>
  </si>
  <si>
    <t>Number of Shirts Sold (FP)</t>
  </si>
  <si>
    <t>Number of Shirts Sold(Reduced)</t>
  </si>
  <si>
    <t>Total Revenue:</t>
  </si>
  <si>
    <t>Tota Profit:</t>
  </si>
  <si>
    <t>Demand:</t>
  </si>
  <si>
    <t>Woodworks Bookshelf co.</t>
  </si>
  <si>
    <t>Cost:</t>
  </si>
  <si>
    <t>Cherry</t>
  </si>
  <si>
    <t>Oak</t>
  </si>
  <si>
    <t>Unit Cost</t>
  </si>
  <si>
    <t>Board Feet:</t>
  </si>
  <si>
    <t>Material Cost</t>
  </si>
  <si>
    <t>Labor Required:</t>
  </si>
  <si>
    <t>Labor Rate:</t>
  </si>
  <si>
    <t>Labor cost:</t>
  </si>
  <si>
    <t>Cost increase:</t>
  </si>
  <si>
    <t>year</t>
  </si>
  <si>
    <t>Labor</t>
  </si>
  <si>
    <t>Total Cherry</t>
  </si>
  <si>
    <t>Total Oak</t>
  </si>
  <si>
    <t>Resource</t>
  </si>
  <si>
    <t>Hardware(buttons,rivets,zipper)</t>
  </si>
  <si>
    <t>1.65 per kilogram</t>
  </si>
  <si>
    <t xml:space="preserve">1.42 per set </t>
  </si>
  <si>
    <t>12 per hour</t>
  </si>
  <si>
    <t>Cotton</t>
  </si>
  <si>
    <t xml:space="preserve">Resource </t>
  </si>
  <si>
    <t>Amount per Pair of Jeans</t>
  </si>
  <si>
    <t>Hardware</t>
  </si>
  <si>
    <t>Cost per pair of jeans</t>
  </si>
  <si>
    <t>Total Cost per Pair of jeans:</t>
  </si>
  <si>
    <t>Revenue per pair of Jeans:</t>
  </si>
  <si>
    <t>Profit per pair of jeans:</t>
  </si>
  <si>
    <t>Projected Cots per pair of jeans</t>
  </si>
  <si>
    <t>cotton</t>
  </si>
  <si>
    <t>hardware</t>
  </si>
  <si>
    <t>labor</t>
  </si>
  <si>
    <t>pair of jeans</t>
  </si>
  <si>
    <t>Inputs:</t>
  </si>
  <si>
    <t>Costs:</t>
  </si>
  <si>
    <t>printing:</t>
  </si>
  <si>
    <t>Quality Sweater Company</t>
  </si>
  <si>
    <t xml:space="preserve">variable </t>
  </si>
  <si>
    <t>per catlog</t>
  </si>
  <si>
    <t>Mailing:</t>
  </si>
  <si>
    <t>Reply envelop:</t>
  </si>
  <si>
    <t>Average Customer Order</t>
  </si>
  <si>
    <t>Revenue:</t>
  </si>
  <si>
    <t>labor &amp; Materials</t>
  </si>
  <si>
    <t>per order</t>
  </si>
  <si>
    <t>Catalogs Ordered:</t>
  </si>
  <si>
    <t>Response Rate:</t>
  </si>
  <si>
    <t>Total Orders:</t>
  </si>
  <si>
    <t>Total Profit</t>
  </si>
  <si>
    <t>a )Data table</t>
  </si>
  <si>
    <t>Reponse Rate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</si>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</sst>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Ksh&quot;* #,##0.00_-;\-&quot;Ksh&quot;* #,##0.00_-;_-&quot;Ksh&quot;* &quot;-&quot;??_-;_-@_-"/>
    <numFmt numFmtId="164" formatCode="&quot;Ksh&quot;#,##0"/>
    <numFmt numFmtId="165" formatCode="_-[$$-409]* #,##0_ ;_-[$$-409]* \-#,##0\ ;_-[$$-409]* &quot;-&quot;??_ ;_-@_ 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9" fontId="3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/>
    <xf numFmtId="0" fontId="2" fillId="0" borderId="0" xfId="0" applyFont="1" applyAlignment="1">
      <alignment horizontal="left" indent="1"/>
    </xf>
    <xf numFmtId="4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2"/>
    </xf>
    <xf numFmtId="0" fontId="2" fillId="0" borderId="0" xfId="0" applyFont="1" applyAlignment="1">
      <alignment horizontal="right" indent="2"/>
    </xf>
    <xf numFmtId="0" fontId="1" fillId="3" borderId="1" xfId="1" applyFill="1"/>
    <xf numFmtId="0" fontId="1" fillId="4" borderId="1" xfId="1" applyFill="1"/>
    <xf numFmtId="0" fontId="0" fillId="4" borderId="0" xfId="0" applyFill="1"/>
    <xf numFmtId="166" fontId="0" fillId="0" borderId="0" xfId="0" applyNumberFormat="1" applyAlignment="1">
      <alignment horizontal="left" indent="1"/>
    </xf>
    <xf numFmtId="166" fontId="0" fillId="0" borderId="0" xfId="0" applyNumberFormat="1" applyAlignment="1">
      <alignment horizontal="left" indent="2"/>
    </xf>
    <xf numFmtId="1" fontId="0" fillId="0" borderId="0" xfId="0" applyNumberFormat="1" applyAlignment="1">
      <alignment horizontal="left" indent="2"/>
    </xf>
    <xf numFmtId="0" fontId="0" fillId="0" borderId="0" xfId="0" applyAlignment="1"/>
    <xf numFmtId="0" fontId="0" fillId="0" borderId="2" xfId="0" applyBorder="1"/>
    <xf numFmtId="0" fontId="0" fillId="0" borderId="2" xfId="0" applyFill="1" applyBorder="1"/>
    <xf numFmtId="165" fontId="0" fillId="0" borderId="2" xfId="0" applyNumberFormat="1" applyBorder="1"/>
    <xf numFmtId="166" fontId="0" fillId="0" borderId="2" xfId="0" applyNumberFormat="1" applyBorder="1"/>
    <xf numFmtId="10" fontId="0" fillId="4" borderId="0" xfId="0" applyNumberFormat="1" applyFill="1"/>
    <xf numFmtId="165" fontId="0" fillId="5" borderId="0" xfId="0" applyNumberFormat="1" applyFill="1" applyAlignment="1">
      <alignment horizontal="left" indent="2"/>
    </xf>
    <xf numFmtId="166" fontId="0" fillId="5" borderId="0" xfId="0" applyNumberFormat="1" applyFill="1" applyAlignment="1">
      <alignment horizontal="left" indent="1"/>
    </xf>
    <xf numFmtId="0" fontId="2" fillId="0" borderId="2" xfId="0" applyFont="1" applyBorder="1"/>
    <xf numFmtId="166" fontId="0" fillId="0" borderId="0" xfId="0" applyNumberFormat="1"/>
    <xf numFmtId="0" fontId="1" fillId="2" borderId="1" xfId="1" applyFill="1" applyAlignment="1">
      <alignment horizontal="center"/>
    </xf>
    <xf numFmtId="0" fontId="0" fillId="0" borderId="2" xfId="0" applyBorder="1" applyAlignment="1">
      <alignment horizontal="center"/>
    </xf>
    <xf numFmtId="9" fontId="0" fillId="4" borderId="0" xfId="2" applyFont="1" applyFill="1"/>
    <xf numFmtId="2" fontId="0" fillId="0" borderId="0" xfId="0" applyNumberFormat="1"/>
    <xf numFmtId="0" fontId="1" fillId="8" borderId="1" xfId="1" applyFill="1"/>
    <xf numFmtId="0" fontId="0" fillId="8" borderId="0" xfId="0" applyFill="1"/>
    <xf numFmtId="10" fontId="0" fillId="0" borderId="0" xfId="0" applyNumberFormat="1"/>
    <xf numFmtId="0" fontId="0" fillId="7" borderId="2" xfId="0" applyFill="1" applyBorder="1"/>
    <xf numFmtId="166" fontId="0" fillId="7" borderId="2" xfId="0" applyNumberFormat="1" applyFill="1" applyBorder="1"/>
    <xf numFmtId="10" fontId="0" fillId="7" borderId="2" xfId="0" applyNumberFormat="1" applyFill="1" applyBorder="1"/>
    <xf numFmtId="0" fontId="0" fillId="6" borderId="2" xfId="0" applyFill="1" applyBorder="1"/>
  </cellXfs>
  <cellStyles count="3">
    <cellStyle name="Heading 1" xfId="1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J14" sqref="J14"/>
    </sheetView>
  </sheetViews>
  <sheetFormatPr defaultRowHeight="15" x14ac:dyDescent="0.25"/>
  <cols>
    <col min="1" max="1" width="18.85546875" customWidth="1"/>
    <col min="2" max="2" width="14.85546875" customWidth="1"/>
  </cols>
  <sheetData>
    <row r="2" spans="1:4" ht="20.25" thickBot="1" x14ac:dyDescent="0.35">
      <c r="A2" s="27" t="s">
        <v>0</v>
      </c>
      <c r="B2" s="27"/>
    </row>
    <row r="3" spans="1:4" ht="15.75" thickTop="1" x14ac:dyDescent="0.25"/>
    <row r="5" spans="1:4" x14ac:dyDescent="0.25">
      <c r="A5" s="3" t="s">
        <v>1</v>
      </c>
    </row>
    <row r="6" spans="1:4" x14ac:dyDescent="0.25">
      <c r="A6" s="4" t="s">
        <v>2</v>
      </c>
      <c r="B6" s="1">
        <v>22000</v>
      </c>
    </row>
    <row r="7" spans="1:4" x14ac:dyDescent="0.25">
      <c r="A7" s="4" t="s">
        <v>3</v>
      </c>
      <c r="B7" s="1">
        <f>22%*B6</f>
        <v>4840</v>
      </c>
      <c r="C7" s="2" t="str">
        <f ca="1">_xlfn.FORMULATEXT(B7)</f>
        <v>=22%*B6</v>
      </c>
    </row>
    <row r="8" spans="1:4" x14ac:dyDescent="0.25">
      <c r="A8" s="4" t="s">
        <v>4</v>
      </c>
      <c r="B8" s="1">
        <v>2000</v>
      </c>
    </row>
    <row r="9" spans="1:4" x14ac:dyDescent="0.25">
      <c r="A9" s="4" t="s">
        <v>5</v>
      </c>
      <c r="B9" s="1">
        <v>500</v>
      </c>
    </row>
    <row r="10" spans="1:4" x14ac:dyDescent="0.25">
      <c r="A10" s="4" t="s">
        <v>6</v>
      </c>
      <c r="B10" s="1">
        <v>3000</v>
      </c>
    </row>
    <row r="11" spans="1:4" x14ac:dyDescent="0.25">
      <c r="A11" s="5" t="s">
        <v>7</v>
      </c>
      <c r="B11" s="1">
        <f>B6-B7-B8-B9-B10</f>
        <v>11660</v>
      </c>
      <c r="C11" s="2" t="str">
        <f ca="1">_xlfn.FORMULATEXT(B11)</f>
        <v>=B6-B7-B8-B9-B10</v>
      </c>
      <c r="D11" s="2"/>
    </row>
    <row r="13" spans="1:4" x14ac:dyDescent="0.25">
      <c r="A13" s="6" t="s">
        <v>8</v>
      </c>
    </row>
    <row r="14" spans="1:4" x14ac:dyDescent="0.25">
      <c r="A14" s="4" t="s">
        <v>9</v>
      </c>
      <c r="B14" s="1">
        <v>8000</v>
      </c>
    </row>
    <row r="15" spans="1:4" x14ac:dyDescent="0.25">
      <c r="A15" s="4" t="s">
        <v>10</v>
      </c>
      <c r="B15" s="1">
        <v>500</v>
      </c>
    </row>
    <row r="16" spans="1:4" x14ac:dyDescent="0.25">
      <c r="A16" s="4" t="s">
        <v>11</v>
      </c>
      <c r="B16" s="1">
        <v>500</v>
      </c>
    </row>
    <row r="17" spans="1:3" x14ac:dyDescent="0.25">
      <c r="A17" s="4" t="s">
        <v>12</v>
      </c>
      <c r="B17" s="1">
        <v>100</v>
      </c>
    </row>
    <row r="18" spans="1:3" x14ac:dyDescent="0.25">
      <c r="A18" s="4" t="s">
        <v>13</v>
      </c>
      <c r="B18" s="1">
        <v>100</v>
      </c>
    </row>
    <row r="19" spans="1:3" x14ac:dyDescent="0.25">
      <c r="A19" s="4" t="s">
        <v>14</v>
      </c>
      <c r="B19" s="1">
        <v>100</v>
      </c>
    </row>
    <row r="20" spans="1:3" x14ac:dyDescent="0.25">
      <c r="A20" s="4" t="s">
        <v>15</v>
      </c>
      <c r="B20" s="1">
        <v>200</v>
      </c>
    </row>
    <row r="21" spans="1:3" x14ac:dyDescent="0.25">
      <c r="A21" s="4" t="s">
        <v>16</v>
      </c>
      <c r="B21" s="1">
        <v>300</v>
      </c>
    </row>
    <row r="23" spans="1:3" x14ac:dyDescent="0.25">
      <c r="A23" s="5" t="s">
        <v>17</v>
      </c>
      <c r="B23" s="1">
        <f>SUM(B14:B21)</f>
        <v>9800</v>
      </c>
    </row>
    <row r="24" spans="1:3" x14ac:dyDescent="0.25">
      <c r="A24" s="6" t="s">
        <v>18</v>
      </c>
      <c r="B24" s="7">
        <f>B11-B23</f>
        <v>1860</v>
      </c>
      <c r="C24" s="2" t="str">
        <f ca="1">_xlfn.FORMULATEXT(B24)</f>
        <v>=B11-B23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workbookViewId="0">
      <selection activeCell="G15" sqref="G15"/>
    </sheetView>
  </sheetViews>
  <sheetFormatPr defaultRowHeight="15" x14ac:dyDescent="0.25"/>
  <cols>
    <col min="1" max="1" width="30.85546875" customWidth="1"/>
    <col min="2" max="2" width="10" bestFit="1" customWidth="1"/>
  </cols>
  <sheetData>
    <row r="2" spans="1:3" ht="20.25" thickBot="1" x14ac:dyDescent="0.35">
      <c r="A2" s="11" t="s">
        <v>19</v>
      </c>
    </row>
    <row r="3" spans="1:3" ht="15.75" thickTop="1" x14ac:dyDescent="0.25"/>
    <row r="6" spans="1:3" x14ac:dyDescent="0.25">
      <c r="A6" t="s">
        <v>20</v>
      </c>
    </row>
    <row r="7" spans="1:3" x14ac:dyDescent="0.25">
      <c r="A7" s="3" t="s">
        <v>21</v>
      </c>
    </row>
    <row r="8" spans="1:3" x14ac:dyDescent="0.25">
      <c r="A8" s="4" t="s">
        <v>22</v>
      </c>
      <c r="B8" s="8">
        <v>750</v>
      </c>
    </row>
    <row r="9" spans="1:3" x14ac:dyDescent="0.25">
      <c r="A9" s="4" t="s">
        <v>23</v>
      </c>
      <c r="B9" s="8">
        <v>8</v>
      </c>
      <c r="C9" t="s">
        <v>29</v>
      </c>
    </row>
    <row r="10" spans="1:3" x14ac:dyDescent="0.25">
      <c r="A10" s="5" t="s">
        <v>26</v>
      </c>
      <c r="B10" s="8"/>
    </row>
    <row r="11" spans="1:3" x14ac:dyDescent="0.25">
      <c r="A11" s="9" t="s">
        <v>27</v>
      </c>
      <c r="B11" s="8">
        <v>18</v>
      </c>
      <c r="C11" t="s">
        <v>29</v>
      </c>
    </row>
    <row r="12" spans="1:3" x14ac:dyDescent="0.25">
      <c r="A12" s="9" t="s">
        <v>28</v>
      </c>
      <c r="B12" s="8">
        <v>6</v>
      </c>
      <c r="C12" t="s">
        <v>29</v>
      </c>
    </row>
    <row r="16" spans="1:3" x14ac:dyDescent="0.25">
      <c r="A16" t="s">
        <v>24</v>
      </c>
      <c r="B16" s="2">
        <v>1650</v>
      </c>
    </row>
    <row r="17" spans="1:3" x14ac:dyDescent="0.25">
      <c r="A17" t="s">
        <v>34</v>
      </c>
      <c r="B17" s="2">
        <v>1500</v>
      </c>
    </row>
    <row r="18" spans="1:3" x14ac:dyDescent="0.25">
      <c r="A18" t="s">
        <v>30</v>
      </c>
      <c r="B18" s="2">
        <f>MIN(B16:B17)</f>
        <v>1500</v>
      </c>
      <c r="C18" t="str">
        <f ca="1">_xlfn.FORMULATEXT(B18)</f>
        <v>=MIN(B16:B17)</v>
      </c>
    </row>
    <row r="19" spans="1:3" x14ac:dyDescent="0.25">
      <c r="A19" t="s">
        <v>31</v>
      </c>
      <c r="B19">
        <f>MAX(B16-B17,0)</f>
        <v>150</v>
      </c>
      <c r="C19" t="str">
        <f ca="1">_xlfn.FORMULATEXT(B19)</f>
        <v>=MAX(B16-B17,0)</v>
      </c>
    </row>
    <row r="22" spans="1:3" x14ac:dyDescent="0.25">
      <c r="A22" s="10" t="s">
        <v>25</v>
      </c>
      <c r="B22" s="8">
        <f>B8+B9*B16</f>
        <v>13950</v>
      </c>
      <c r="C22" t="str">
        <f ca="1">_xlfn.FORMULATEXT(B22)</f>
        <v>=B8+B9*B16</v>
      </c>
    </row>
    <row r="23" spans="1:3" x14ac:dyDescent="0.25">
      <c r="A23" s="10" t="s">
        <v>32</v>
      </c>
      <c r="B23" s="8">
        <f>B18*B11+B19*B12</f>
        <v>27900</v>
      </c>
      <c r="C23" t="str">
        <f ca="1">_xlfn.FORMULATEXT(B23)</f>
        <v>=B18*B11+B19*B12</v>
      </c>
    </row>
    <row r="24" spans="1:3" x14ac:dyDescent="0.25">
      <c r="A24" s="10" t="s">
        <v>33</v>
      </c>
      <c r="B24" s="8">
        <f>B23-B22</f>
        <v>13950</v>
      </c>
      <c r="C24" t="str">
        <f ca="1">_xlfn.FORMULATEXT(B24)</f>
        <v>=B23-B22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4" workbookViewId="0">
      <selection activeCell="J15" sqref="J15"/>
    </sheetView>
  </sheetViews>
  <sheetFormatPr defaultRowHeight="15" x14ac:dyDescent="0.25"/>
  <cols>
    <col min="1" max="2" width="19.140625" customWidth="1"/>
    <col min="3" max="3" width="11" bestFit="1" customWidth="1"/>
    <col min="5" max="5" width="13.5703125" customWidth="1"/>
  </cols>
  <sheetData>
    <row r="1" spans="1:6" ht="20.25" thickBot="1" x14ac:dyDescent="0.35">
      <c r="A1" s="12" t="s">
        <v>35</v>
      </c>
      <c r="B1" s="12"/>
      <c r="C1" s="12"/>
      <c r="D1" s="13"/>
    </row>
    <row r="2" spans="1:6" ht="15.75" thickTop="1" x14ac:dyDescent="0.25"/>
    <row r="3" spans="1:6" x14ac:dyDescent="0.25">
      <c r="A3" s="9" t="s">
        <v>36</v>
      </c>
      <c r="B3" s="9" t="s">
        <v>37</v>
      </c>
      <c r="C3" s="9" t="s">
        <v>38</v>
      </c>
    </row>
    <row r="4" spans="1:6" x14ac:dyDescent="0.25">
      <c r="A4" s="9" t="s">
        <v>39</v>
      </c>
      <c r="B4" s="15">
        <v>5.5</v>
      </c>
      <c r="C4" s="15">
        <v>4.3</v>
      </c>
    </row>
    <row r="5" spans="1:6" x14ac:dyDescent="0.25">
      <c r="A5" s="9" t="s">
        <v>40</v>
      </c>
      <c r="B5" s="16">
        <v>30</v>
      </c>
      <c r="C5" s="16">
        <v>30</v>
      </c>
    </row>
    <row r="6" spans="1:6" x14ac:dyDescent="0.25">
      <c r="A6" s="9"/>
      <c r="B6" s="16"/>
      <c r="C6" s="16"/>
    </row>
    <row r="7" spans="1:6" x14ac:dyDescent="0.25">
      <c r="A7" s="17" t="s">
        <v>41</v>
      </c>
      <c r="B7" s="23">
        <f>B5*B4</f>
        <v>165</v>
      </c>
      <c r="C7" s="23">
        <f>C5*C4</f>
        <v>129</v>
      </c>
    </row>
    <row r="8" spans="1:6" x14ac:dyDescent="0.25">
      <c r="A8" s="17" t="s">
        <v>42</v>
      </c>
      <c r="B8" s="4">
        <v>16</v>
      </c>
      <c r="C8" s="4">
        <v>16</v>
      </c>
    </row>
    <row r="9" spans="1:6" x14ac:dyDescent="0.25">
      <c r="A9" s="17" t="s">
        <v>43</v>
      </c>
      <c r="B9" s="14">
        <v>18.5</v>
      </c>
      <c r="C9" s="14">
        <v>18.5</v>
      </c>
    </row>
    <row r="10" spans="1:6" x14ac:dyDescent="0.25">
      <c r="A10" s="17" t="s">
        <v>44</v>
      </c>
      <c r="B10" s="24">
        <f>B9*B8</f>
        <v>296</v>
      </c>
      <c r="C10" s="24">
        <f>C9*C8</f>
        <v>296</v>
      </c>
    </row>
    <row r="11" spans="1:6" x14ac:dyDescent="0.25">
      <c r="A11" s="4"/>
      <c r="B11" s="14"/>
      <c r="C11" s="14"/>
    </row>
    <row r="12" spans="1:6" x14ac:dyDescent="0.25">
      <c r="A12" s="17" t="s">
        <v>25</v>
      </c>
      <c r="B12" s="24">
        <f>B7+B10</f>
        <v>461</v>
      </c>
      <c r="C12" s="24">
        <f>C7+C10</f>
        <v>425</v>
      </c>
    </row>
    <row r="14" spans="1:6" x14ac:dyDescent="0.25">
      <c r="A14" s="4" t="s">
        <v>45</v>
      </c>
      <c r="B14" s="22">
        <v>2.4E-2</v>
      </c>
      <c r="C14" s="22">
        <v>1.7000000000000001E-2</v>
      </c>
      <c r="D14" s="22">
        <v>1.4999999999999999E-2</v>
      </c>
    </row>
    <row r="16" spans="1:6" x14ac:dyDescent="0.25">
      <c r="A16" s="18" t="s">
        <v>46</v>
      </c>
      <c r="B16" s="18" t="s">
        <v>37</v>
      </c>
      <c r="C16" s="18" t="s">
        <v>38</v>
      </c>
      <c r="D16" s="18" t="s">
        <v>47</v>
      </c>
      <c r="E16" s="19" t="s">
        <v>48</v>
      </c>
      <c r="F16" s="19" t="s">
        <v>49</v>
      </c>
    </row>
    <row r="17" spans="1:6" x14ac:dyDescent="0.25">
      <c r="A17" s="18">
        <v>0</v>
      </c>
      <c r="B17" s="20">
        <f>B7</f>
        <v>165</v>
      </c>
      <c r="C17" s="20">
        <f>C7</f>
        <v>129</v>
      </c>
      <c r="D17" s="21">
        <f>C10</f>
        <v>296</v>
      </c>
      <c r="E17" s="21">
        <f t="shared" ref="E17:E22" si="0">B17+D17</f>
        <v>461</v>
      </c>
      <c r="F17" s="21">
        <f t="shared" ref="F17:F22" si="1">C17+D17</f>
        <v>425</v>
      </c>
    </row>
    <row r="18" spans="1:6" x14ac:dyDescent="0.25">
      <c r="A18" s="18">
        <v>1</v>
      </c>
      <c r="B18" s="21">
        <f>B17*(1+$B$14)</f>
        <v>168.96</v>
      </c>
      <c r="C18" s="21">
        <f>C17*(1+$C$14)</f>
        <v>131.19299999999998</v>
      </c>
      <c r="D18" s="21">
        <f>D17*(1+$D$14)</f>
        <v>300.44</v>
      </c>
      <c r="E18" s="21">
        <f t="shared" si="0"/>
        <v>469.4</v>
      </c>
      <c r="F18" s="21">
        <f t="shared" si="1"/>
        <v>431.63299999999998</v>
      </c>
    </row>
    <row r="19" spans="1:6" x14ac:dyDescent="0.25">
      <c r="A19" s="18">
        <v>2</v>
      </c>
      <c r="B19" s="21">
        <f>B18*(1+$B$14)</f>
        <v>173.01504</v>
      </c>
      <c r="C19" s="21">
        <f>C18*(1+$C$14)</f>
        <v>133.42328099999997</v>
      </c>
      <c r="D19" s="21">
        <f>D18*(1+$D$14)</f>
        <v>304.94659999999999</v>
      </c>
      <c r="E19" s="21">
        <f t="shared" si="0"/>
        <v>477.96163999999999</v>
      </c>
      <c r="F19" s="21">
        <f t="shared" si="1"/>
        <v>438.36988099999996</v>
      </c>
    </row>
    <row r="20" spans="1:6" x14ac:dyDescent="0.25">
      <c r="A20" s="18">
        <v>3</v>
      </c>
      <c r="B20" s="21">
        <f>B19*(1+$B$14)</f>
        <v>177.16740096000001</v>
      </c>
      <c r="C20" s="21">
        <f>C19*(1+$C$14)</f>
        <v>135.69147677699996</v>
      </c>
      <c r="D20" s="21">
        <f>D19*(1+$D$14)</f>
        <v>309.52079899999995</v>
      </c>
      <c r="E20" s="21">
        <f t="shared" si="0"/>
        <v>486.68819995999996</v>
      </c>
      <c r="F20" s="21">
        <f t="shared" si="1"/>
        <v>445.21227577699995</v>
      </c>
    </row>
    <row r="21" spans="1:6" x14ac:dyDescent="0.25">
      <c r="A21" s="18">
        <v>4</v>
      </c>
      <c r="B21" s="21">
        <f>B20*(1+$B$14)</f>
        <v>181.41941858304003</v>
      </c>
      <c r="C21" s="21">
        <f>C20*(1+$C$14)</f>
        <v>137.99823188220896</v>
      </c>
      <c r="D21" s="21">
        <f>D20*(1+$D$14)</f>
        <v>314.16361098499993</v>
      </c>
      <c r="E21" s="21">
        <f t="shared" si="0"/>
        <v>495.58302956803993</v>
      </c>
      <c r="F21" s="21">
        <f t="shared" si="1"/>
        <v>452.16184286720886</v>
      </c>
    </row>
    <row r="22" spans="1:6" x14ac:dyDescent="0.25">
      <c r="A22" s="18">
        <v>5</v>
      </c>
      <c r="B22" s="21">
        <f>B21*(1+$B$14)</f>
        <v>185.77348462903299</v>
      </c>
      <c r="C22" s="21">
        <f>C21*(1+$C$14)</f>
        <v>140.34420182420649</v>
      </c>
      <c r="D22" s="21">
        <f>D21*(1+$D$14)</f>
        <v>318.87606514977489</v>
      </c>
      <c r="E22" s="21">
        <f t="shared" si="0"/>
        <v>504.64954977880791</v>
      </c>
      <c r="F22" s="21">
        <f t="shared" si="1"/>
        <v>459.22026697398138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opLeftCell="B16" workbookViewId="0">
      <selection activeCell="H27" sqref="H27"/>
    </sheetView>
  </sheetViews>
  <sheetFormatPr defaultRowHeight="15" x14ac:dyDescent="0.25"/>
  <cols>
    <col min="2" max="2" width="25.28515625" customWidth="1"/>
    <col min="3" max="3" width="10.28515625" customWidth="1"/>
    <col min="4" max="4" width="20.5703125" customWidth="1"/>
    <col min="5" max="5" width="20.28515625" customWidth="1"/>
    <col min="6" max="6" width="13.7109375" customWidth="1"/>
  </cols>
  <sheetData>
    <row r="1" spans="2:5" ht="13.5" customHeight="1" x14ac:dyDescent="0.25"/>
    <row r="3" spans="2:5" ht="14.25" customHeight="1" x14ac:dyDescent="0.25"/>
    <row r="5" spans="2:5" x14ac:dyDescent="0.25">
      <c r="B5" s="3" t="s">
        <v>50</v>
      </c>
      <c r="C5" s="3" t="s">
        <v>39</v>
      </c>
    </row>
    <row r="6" spans="2:5" x14ac:dyDescent="0.25">
      <c r="B6" t="s">
        <v>55</v>
      </c>
      <c r="C6" t="s">
        <v>52</v>
      </c>
    </row>
    <row r="7" spans="2:5" x14ac:dyDescent="0.25">
      <c r="B7" t="s">
        <v>51</v>
      </c>
      <c r="C7" t="s">
        <v>53</v>
      </c>
    </row>
    <row r="8" spans="2:5" x14ac:dyDescent="0.25">
      <c r="B8" t="s">
        <v>47</v>
      </c>
      <c r="C8" t="s">
        <v>54</v>
      </c>
    </row>
    <row r="13" spans="2:5" x14ac:dyDescent="0.25">
      <c r="B13" s="25" t="s">
        <v>56</v>
      </c>
      <c r="C13" s="25" t="s">
        <v>39</v>
      </c>
      <c r="D13" s="25" t="s">
        <v>57</v>
      </c>
      <c r="E13" s="25" t="s">
        <v>59</v>
      </c>
    </row>
    <row r="14" spans="2:5" x14ac:dyDescent="0.25">
      <c r="B14" s="18" t="s">
        <v>55</v>
      </c>
      <c r="C14" s="21">
        <v>1.65</v>
      </c>
      <c r="D14" s="18">
        <v>1.2</v>
      </c>
      <c r="E14" s="21">
        <f>C14*D14</f>
        <v>1.9799999999999998</v>
      </c>
    </row>
    <row r="15" spans="2:5" x14ac:dyDescent="0.25">
      <c r="B15" s="18" t="s">
        <v>58</v>
      </c>
      <c r="C15" s="21">
        <v>1.42</v>
      </c>
      <c r="D15" s="18">
        <v>1</v>
      </c>
      <c r="E15" s="21">
        <f t="shared" ref="E15:E16" si="0">C15*D15</f>
        <v>1.42</v>
      </c>
    </row>
    <row r="16" spans="2:5" x14ac:dyDescent="0.25">
      <c r="B16" s="18" t="s">
        <v>47</v>
      </c>
      <c r="C16" s="21">
        <v>12</v>
      </c>
      <c r="D16" s="18">
        <v>4.5</v>
      </c>
      <c r="E16" s="21">
        <f t="shared" si="0"/>
        <v>54</v>
      </c>
    </row>
    <row r="18" spans="2:6" x14ac:dyDescent="0.25">
      <c r="B18" s="3" t="s">
        <v>60</v>
      </c>
      <c r="C18" s="26">
        <f>SUM(E14:E16)</f>
        <v>57.4</v>
      </c>
      <c r="D18" t="str">
        <f ca="1">_xlfn.FORMULATEXT(C18)</f>
        <v>=SUM(E14:E16)</v>
      </c>
    </row>
    <row r="19" spans="2:6" x14ac:dyDescent="0.25">
      <c r="B19" s="3" t="s">
        <v>61</v>
      </c>
      <c r="C19" s="26">
        <v>150</v>
      </c>
    </row>
    <row r="20" spans="2:6" x14ac:dyDescent="0.25">
      <c r="B20" s="3" t="s">
        <v>62</v>
      </c>
      <c r="C20" s="26">
        <f>C19-C18</f>
        <v>92.6</v>
      </c>
    </row>
    <row r="23" spans="2:6" x14ac:dyDescent="0.25">
      <c r="B23" s="18"/>
      <c r="C23" s="25" t="s">
        <v>63</v>
      </c>
      <c r="D23" s="18"/>
      <c r="E23" s="18"/>
      <c r="F23" s="18"/>
    </row>
    <row r="24" spans="2:6" x14ac:dyDescent="0.25">
      <c r="B24" s="18" t="s">
        <v>46</v>
      </c>
      <c r="C24" s="18" t="s">
        <v>64</v>
      </c>
      <c r="D24" s="18" t="s">
        <v>65</v>
      </c>
      <c r="E24" s="18" t="s">
        <v>66</v>
      </c>
      <c r="F24" s="18" t="s">
        <v>67</v>
      </c>
    </row>
    <row r="25" spans="2:6" x14ac:dyDescent="0.25">
      <c r="B25" s="28">
        <v>0</v>
      </c>
      <c r="C25" s="21">
        <v>1.98</v>
      </c>
      <c r="D25" s="21">
        <v>1.42</v>
      </c>
      <c r="E25" s="21">
        <v>54</v>
      </c>
      <c r="F25" s="21">
        <v>57.4</v>
      </c>
    </row>
    <row r="26" spans="2:6" x14ac:dyDescent="0.25">
      <c r="B26" s="28">
        <v>1</v>
      </c>
      <c r="C26" s="18"/>
      <c r="D26" s="18"/>
      <c r="E26" s="18"/>
      <c r="F26" s="18"/>
    </row>
    <row r="27" spans="2:6" x14ac:dyDescent="0.25">
      <c r="B27" s="28">
        <v>2</v>
      </c>
      <c r="C27" s="18"/>
      <c r="D27" s="18"/>
      <c r="E27" s="18"/>
      <c r="F27" s="18"/>
    </row>
    <row r="28" spans="2:6" x14ac:dyDescent="0.25">
      <c r="B28" s="28">
        <v>3</v>
      </c>
      <c r="C28" s="18"/>
      <c r="D28" s="18"/>
      <c r="E28" s="18"/>
      <c r="F28" s="18"/>
    </row>
    <row r="29" spans="2:6" x14ac:dyDescent="0.25">
      <c r="B29" s="28">
        <v>4</v>
      </c>
      <c r="C29" s="18"/>
      <c r="D29" s="18"/>
      <c r="E29" s="18"/>
      <c r="F29" s="18"/>
    </row>
    <row r="30" spans="2:6" x14ac:dyDescent="0.25">
      <c r="B30" s="28">
        <v>5</v>
      </c>
      <c r="C30" s="18"/>
      <c r="D30" s="18"/>
      <c r="E30" s="18"/>
      <c r="F30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B1" workbookViewId="0">
      <selection activeCell="I8" sqref="I8"/>
    </sheetView>
  </sheetViews>
  <sheetFormatPr defaultRowHeight="15" x14ac:dyDescent="0.25"/>
  <cols>
    <col min="1" max="1" width="24.42578125" customWidth="1"/>
    <col min="2" max="2" width="18.140625" customWidth="1"/>
    <col min="3" max="3" width="12.42578125" customWidth="1"/>
    <col min="6" max="6" width="13" customWidth="1"/>
    <col min="7" max="7" width="12" bestFit="1" customWidth="1"/>
  </cols>
  <sheetData>
    <row r="1" spans="1:7" ht="20.25" thickBot="1" x14ac:dyDescent="0.35">
      <c r="A1" s="31" t="s">
        <v>71</v>
      </c>
      <c r="B1" s="32"/>
    </row>
    <row r="2" spans="1:7" ht="15.75" thickTop="1" x14ac:dyDescent="0.25"/>
    <row r="3" spans="1:7" x14ac:dyDescent="0.25">
      <c r="A3" t="s">
        <v>68</v>
      </c>
    </row>
    <row r="4" spans="1:7" x14ac:dyDescent="0.25">
      <c r="A4" t="s">
        <v>69</v>
      </c>
    </row>
    <row r="5" spans="1:7" x14ac:dyDescent="0.25">
      <c r="A5" s="4" t="s">
        <v>70</v>
      </c>
      <c r="B5" s="26">
        <v>20000</v>
      </c>
    </row>
    <row r="6" spans="1:7" x14ac:dyDescent="0.25">
      <c r="A6" t="s">
        <v>72</v>
      </c>
      <c r="F6" t="s">
        <v>84</v>
      </c>
    </row>
    <row r="7" spans="1:7" x14ac:dyDescent="0.25">
      <c r="A7" s="4" t="s">
        <v>70</v>
      </c>
      <c r="B7" s="26">
        <v>0.1</v>
      </c>
      <c r="C7" t="s">
        <v>73</v>
      </c>
      <c r="F7" s="37" t="s">
        <v>85</v>
      </c>
      <c r="G7" s="37" t="s">
        <v>86</v>
      </c>
    </row>
    <row r="8" spans="1:7" x14ac:dyDescent="0.25">
      <c r="A8" s="4" t="s">
        <v>74</v>
      </c>
      <c r="B8" s="26">
        <v>0.15</v>
      </c>
      <c r="C8" t="s">
        <v>73</v>
      </c>
      <c r="F8" s="34"/>
      <c r="G8" s="35">
        <f>B21</f>
        <v>-21600</v>
      </c>
    </row>
    <row r="9" spans="1:7" x14ac:dyDescent="0.25">
      <c r="A9" s="4" t="s">
        <v>75</v>
      </c>
      <c r="B9" s="26">
        <v>0.2</v>
      </c>
      <c r="C9" t="s">
        <v>79</v>
      </c>
      <c r="F9" s="36">
        <v>0.03</v>
      </c>
      <c r="G9" s="34">
        <f t="dataTable" ref="G9:G19" dt2D="0" dtr="0" r1="B15"/>
        <v>-21600</v>
      </c>
    </row>
    <row r="10" spans="1:7" x14ac:dyDescent="0.25">
      <c r="A10" s="4" t="s">
        <v>78</v>
      </c>
      <c r="B10" s="26">
        <v>32</v>
      </c>
      <c r="C10" t="s">
        <v>79</v>
      </c>
      <c r="F10" s="36">
        <v>3.5000000000000003E-2</v>
      </c>
      <c r="G10" s="34">
        <v>-17700</v>
      </c>
    </row>
    <row r="11" spans="1:7" x14ac:dyDescent="0.25">
      <c r="A11" s="6" t="s">
        <v>25</v>
      </c>
      <c r="B11" s="26">
        <f>B5+(B7+B8)*B14+(B9+B10)*B16</f>
        <v>141600</v>
      </c>
      <c r="C11" t="str">
        <f ca="1">_xlfn.FORMULATEXT(B11)</f>
        <v>=B5+(B7+B8)*B14+(B9+B10)*B16</v>
      </c>
      <c r="F11" s="36">
        <v>0.04</v>
      </c>
      <c r="G11" s="34">
        <v>-13800</v>
      </c>
    </row>
    <row r="12" spans="1:7" x14ac:dyDescent="0.25">
      <c r="A12" s="4"/>
      <c r="B12" s="26"/>
      <c r="F12" s="36">
        <v>4.4999999999999998E-2</v>
      </c>
      <c r="G12" s="34">
        <v>-9900</v>
      </c>
    </row>
    <row r="13" spans="1:7" x14ac:dyDescent="0.25">
      <c r="A13" s="4"/>
      <c r="B13" s="26"/>
      <c r="F13" s="36">
        <v>0.05</v>
      </c>
      <c r="G13" s="34">
        <v>-6000</v>
      </c>
    </row>
    <row r="14" spans="1:7" x14ac:dyDescent="0.25">
      <c r="A14" s="4" t="s">
        <v>80</v>
      </c>
      <c r="B14" s="30">
        <v>100000</v>
      </c>
      <c r="F14" s="36">
        <v>5.5E-2</v>
      </c>
      <c r="G14" s="34">
        <v>-2100.0000000000291</v>
      </c>
    </row>
    <row r="15" spans="1:7" x14ac:dyDescent="0.25">
      <c r="A15" s="4" t="s">
        <v>81</v>
      </c>
      <c r="B15" s="29">
        <v>0.03</v>
      </c>
      <c r="F15" s="36">
        <v>0.06</v>
      </c>
      <c r="G15" s="34">
        <v>1799.9999999999709</v>
      </c>
    </row>
    <row r="16" spans="1:7" x14ac:dyDescent="0.25">
      <c r="A16" s="4" t="s">
        <v>82</v>
      </c>
      <c r="B16" s="30">
        <f>B14*B15</f>
        <v>3000</v>
      </c>
      <c r="C16" t="str">
        <f ca="1">_xlfn.FORMULATEXT(B16)</f>
        <v>=B14*B15</v>
      </c>
      <c r="F16" s="36">
        <v>6.5000000000000002E-2</v>
      </c>
      <c r="G16" s="34">
        <v>5699.9999999999709</v>
      </c>
    </row>
    <row r="17" spans="1:7" x14ac:dyDescent="0.25">
      <c r="F17" s="36">
        <v>7.0000000000000007E-2</v>
      </c>
      <c r="G17" s="34">
        <v>9600</v>
      </c>
    </row>
    <row r="18" spans="1:7" x14ac:dyDescent="0.25">
      <c r="A18" s="6" t="s">
        <v>77</v>
      </c>
      <c r="F18" s="36">
        <v>7.4999999999999997E-2</v>
      </c>
      <c r="G18" s="34">
        <v>13500</v>
      </c>
    </row>
    <row r="19" spans="1:7" x14ac:dyDescent="0.25">
      <c r="A19" s="4" t="s">
        <v>76</v>
      </c>
      <c r="B19" s="26">
        <v>40</v>
      </c>
      <c r="F19" s="36">
        <v>0.08</v>
      </c>
      <c r="G19" s="34">
        <v>17400</v>
      </c>
    </row>
    <row r="20" spans="1:7" x14ac:dyDescent="0.25">
      <c r="A20" s="4" t="s">
        <v>32</v>
      </c>
      <c r="B20" s="26">
        <f>B19*B16</f>
        <v>120000</v>
      </c>
      <c r="C20" t="str">
        <f ca="1">_xlfn.FORMULATEXT(B20)</f>
        <v>=B19*B16</v>
      </c>
      <c r="F20" s="33"/>
    </row>
    <row r="21" spans="1:7" x14ac:dyDescent="0.25">
      <c r="A21" s="6" t="s">
        <v>83</v>
      </c>
      <c r="B21" s="26">
        <f>B20-B11</f>
        <v>-21600</v>
      </c>
      <c r="C21" t="str">
        <f ca="1">_xlfn.FORMULATEXT(B21)</f>
        <v>=B20-B11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Budget</vt:lpstr>
      <vt:lpstr>T-shirt vendor</vt:lpstr>
      <vt:lpstr>Annual price</vt:lpstr>
      <vt:lpstr>Exercise 1</vt:lpstr>
      <vt:lpstr>what if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NSSF</dc:creator>
  <cp:lastModifiedBy>NSSF</cp:lastModifiedBy>
  <dcterms:created xsi:type="dcterms:W3CDTF">2023-04-03T11:15:38Z</dcterms:created>
  <dcterms:modified xsi:type="dcterms:W3CDTF">2023-04-04T13:43:53Z</dcterms:modified>
</cp:coreProperties>
</file>