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ia Ming\Programming_Projects\data-streamlit\data\"/>
    </mc:Choice>
  </mc:AlternateContent>
  <xr:revisionPtr revIDLastSave="0" documentId="13_ncr:1_{B5B207C3-ACA7-40EF-A84A-AB5705ACA2A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672" i="1"/>
  <c r="F672" i="1"/>
  <c r="A672" i="1" s="1"/>
  <c r="IU671" i="1"/>
  <c r="F671" i="1"/>
  <c r="A671" i="1" s="1"/>
  <c r="IU670" i="1"/>
  <c r="F670" i="1"/>
  <c r="A670" i="1" s="1"/>
  <c r="F669" i="1"/>
  <c r="A669" i="1" s="1"/>
  <c r="A668" i="1"/>
  <c r="F667" i="1"/>
  <c r="A667" i="1" s="1"/>
  <c r="F666" i="1"/>
  <c r="A666" i="1" s="1"/>
  <c r="A664" i="1"/>
  <c r="JD663" i="1"/>
  <c r="F663" i="1"/>
  <c r="A663" i="1" s="1"/>
  <c r="IU662" i="1"/>
  <c r="F662" i="1"/>
  <c r="A662" i="1" s="1"/>
  <c r="IU661" i="1"/>
  <c r="F661" i="1"/>
  <c r="A661"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570" i="1"/>
  <c r="F570" i="1"/>
  <c r="A570" i="1" s="1"/>
  <c r="IU569" i="1"/>
  <c r="F569" i="1"/>
  <c r="A569" i="1" s="1"/>
  <c r="IU568" i="1"/>
  <c r="F568" i="1"/>
  <c r="A568"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540" i="1"/>
  <c r="A540" i="1" s="1"/>
  <c r="F539" i="1"/>
  <c r="A539" i="1" s="1"/>
  <c r="F538" i="1"/>
  <c r="A538" i="1" s="1"/>
  <c r="F537" i="1"/>
  <c r="A537" i="1" s="1"/>
  <c r="F536" i="1"/>
  <c r="A536" i="1" s="1"/>
  <c r="A535" i="1"/>
  <c r="A534" i="1"/>
  <c r="F533" i="1"/>
  <c r="A533" i="1" s="1"/>
  <c r="F532" i="1"/>
  <c r="A532" i="1" s="1"/>
  <c r="F531" i="1"/>
  <c r="A531" i="1" s="1"/>
  <c r="JD529" i="1"/>
  <c r="A529" i="1"/>
  <c r="IU528" i="1"/>
  <c r="A528" i="1"/>
  <c r="IU527" i="1"/>
  <c r="F527" i="1"/>
  <c r="A527" i="1" s="1"/>
  <c r="F526" i="1"/>
  <c r="A526" i="1" s="1"/>
  <c r="IU525" i="1"/>
  <c r="F525" i="1"/>
  <c r="A525" i="1" s="1"/>
  <c r="IU524" i="1"/>
  <c r="F524" i="1"/>
  <c r="A524" i="1" s="1"/>
  <c r="A523" i="1"/>
  <c r="F522" i="1"/>
  <c r="A522" i="1" s="1"/>
  <c r="A521" i="1"/>
  <c r="A520" i="1"/>
  <c r="IU519" i="1"/>
  <c r="F519" i="1"/>
  <c r="A519" i="1" s="1"/>
  <c r="A518" i="1"/>
  <c r="IU517" i="1"/>
  <c r="F517" i="1"/>
  <c r="A517" i="1" s="1"/>
  <c r="IU516" i="1"/>
  <c r="F516" i="1"/>
  <c r="A516" i="1" s="1"/>
  <c r="IU515" i="1"/>
  <c r="F515" i="1"/>
  <c r="A515" i="1" s="1"/>
  <c r="IU514" i="1"/>
  <c r="G514" i="1"/>
  <c r="F514" i="1"/>
  <c r="A514" i="1" s="1"/>
  <c r="IU513" i="1"/>
  <c r="F513" i="1"/>
  <c r="A513" i="1" s="1"/>
  <c r="IU512" i="1"/>
  <c r="F512" i="1"/>
  <c r="A512" i="1" s="1"/>
  <c r="IU511" i="1"/>
  <c r="F511" i="1"/>
  <c r="A511" i="1" s="1"/>
  <c r="IU510" i="1"/>
  <c r="F510" i="1"/>
  <c r="A510" i="1" s="1"/>
  <c r="IU509" i="1"/>
  <c r="F509" i="1"/>
  <c r="A509" i="1" s="1"/>
  <c r="IU508" i="1"/>
  <c r="F508" i="1"/>
  <c r="A508" i="1" s="1"/>
  <c r="IU507" i="1"/>
  <c r="F507" i="1"/>
  <c r="A507" i="1" s="1"/>
  <c r="IU506" i="1"/>
  <c r="F506" i="1"/>
  <c r="A506" i="1" s="1"/>
  <c r="IU505" i="1"/>
  <c r="A505" i="1"/>
  <c r="IU504" i="1"/>
  <c r="F504" i="1"/>
  <c r="A504" i="1" s="1"/>
  <c r="IU503" i="1"/>
  <c r="F503" i="1"/>
  <c r="A503" i="1" s="1"/>
  <c r="IU502" i="1"/>
  <c r="A502" i="1"/>
  <c r="IU501" i="1"/>
  <c r="F501" i="1"/>
  <c r="A501"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c r="IU352" i="1"/>
  <c r="F352" i="1"/>
  <c r="A352" i="1" s="1"/>
  <c r="IU351" i="1"/>
  <c r="F351" i="1"/>
  <c r="A351" i="1" s="1"/>
  <c r="IU350" i="1"/>
  <c r="F350" i="1"/>
  <c r="A350"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300" i="1"/>
  <c r="A300" i="1" s="1"/>
  <c r="F299" i="1"/>
  <c r="A299" i="1" s="1"/>
  <c r="IU298" i="1"/>
  <c r="F298" i="1"/>
  <c r="A298" i="1" s="1"/>
  <c r="F297" i="1"/>
  <c r="A297" i="1" s="1"/>
  <c r="F296" i="1"/>
  <c r="A296" i="1" s="1"/>
  <c r="F295" i="1"/>
  <c r="A295" i="1" s="1"/>
  <c r="F294" i="1"/>
  <c r="A294" i="1" s="1"/>
  <c r="F293" i="1"/>
  <c r="A293" i="1" s="1"/>
  <c r="F292" i="1"/>
  <c r="A292" i="1" s="1"/>
  <c r="JD291" i="1"/>
  <c r="A291" i="1"/>
  <c r="JD290" i="1"/>
  <c r="IU290" i="1"/>
  <c r="F290" i="1"/>
  <c r="A290" i="1" s="1"/>
  <c r="A289" i="1"/>
  <c r="JD288" i="1"/>
  <c r="A288" i="1"/>
  <c r="A287" i="1"/>
  <c r="A286" i="1"/>
  <c r="F285" i="1"/>
  <c r="A285" i="1" s="1"/>
  <c r="A284" i="1"/>
  <c r="F283" i="1"/>
  <c r="A283" i="1" s="1"/>
  <c r="F282" i="1"/>
  <c r="A282" i="1" s="1"/>
  <c r="A281" i="1"/>
  <c r="F280" i="1"/>
  <c r="A280" i="1" s="1"/>
  <c r="JA279" i="1"/>
  <c r="F279" i="1"/>
  <c r="A279" i="1" s="1"/>
  <c r="F278" i="1"/>
  <c r="A278" i="1" s="1"/>
  <c r="F277" i="1"/>
  <c r="A277" i="1" s="1"/>
  <c r="F276" i="1"/>
  <c r="IU275" i="1"/>
  <c r="A275" i="1"/>
  <c r="A274" i="1"/>
  <c r="IU273" i="1"/>
  <c r="A273" i="1"/>
  <c r="F272" i="1"/>
  <c r="A272" i="1" s="1"/>
  <c r="F271" i="1"/>
  <c r="A271" i="1" s="1"/>
  <c r="IU270" i="1"/>
  <c r="F270" i="1"/>
  <c r="A270" i="1" s="1"/>
  <c r="A269" i="1"/>
  <c r="IU268" i="1"/>
  <c r="F268" i="1"/>
  <c r="A268" i="1" s="1"/>
  <c r="IU267" i="1"/>
  <c r="A267" i="1"/>
  <c r="IU266" i="1"/>
  <c r="A266" i="1"/>
  <c r="IU265" i="1"/>
  <c r="F265" i="1"/>
  <c r="A265" i="1" s="1"/>
  <c r="IU264" i="1"/>
  <c r="F264" i="1"/>
  <c r="A264" i="1" s="1"/>
  <c r="IU263" i="1"/>
  <c r="F263" i="1"/>
  <c r="A263" i="1" s="1"/>
  <c r="IU262" i="1"/>
  <c r="F262" i="1"/>
  <c r="A262" i="1" s="1"/>
  <c r="IU261" i="1"/>
  <c r="A261" i="1"/>
  <c r="IU260" i="1"/>
  <c r="F260" i="1"/>
  <c r="A260" i="1" s="1"/>
  <c r="IU259" i="1"/>
  <c r="F259" i="1"/>
  <c r="A259" i="1" s="1"/>
  <c r="IU258" i="1"/>
  <c r="A258" i="1"/>
  <c r="IU257" i="1"/>
  <c r="F257" i="1"/>
  <c r="A257" i="1" s="1"/>
  <c r="IU256" i="1"/>
  <c r="F256" i="1"/>
  <c r="A256" i="1" s="1"/>
  <c r="IU255" i="1"/>
  <c r="F255" i="1"/>
  <c r="A255" i="1" s="1"/>
  <c r="IU254" i="1"/>
  <c r="F254" i="1"/>
  <c r="A254" i="1" s="1"/>
  <c r="IU253" i="1"/>
  <c r="F253" i="1"/>
  <c r="A253" i="1" s="1"/>
  <c r="IU252" i="1"/>
  <c r="F252" i="1"/>
  <c r="A252" i="1" s="1"/>
  <c r="IU251" i="1"/>
  <c r="F251" i="1"/>
  <c r="A251" i="1" s="1"/>
  <c r="IU250" i="1"/>
  <c r="F250" i="1"/>
  <c r="A250" i="1" s="1"/>
  <c r="IU249" i="1"/>
  <c r="F249" i="1"/>
  <c r="A249" i="1" s="1"/>
  <c r="IU248" i="1"/>
  <c r="F248" i="1"/>
  <c r="A248" i="1" s="1"/>
  <c r="IU247" i="1"/>
  <c r="F247" i="1"/>
  <c r="A247" i="1" s="1"/>
  <c r="IU246" i="1"/>
  <c r="F246" i="1"/>
  <c r="A246" i="1" s="1"/>
  <c r="F245" i="1"/>
  <c r="A245" i="1" s="1"/>
  <c r="IU244" i="1"/>
  <c r="A244" i="1"/>
  <c r="IU243" i="1"/>
  <c r="F243" i="1"/>
  <c r="A243" i="1" s="1"/>
  <c r="IU242" i="1"/>
  <c r="F242" i="1"/>
  <c r="A242" i="1" s="1"/>
  <c r="IU241" i="1"/>
  <c r="A241" i="1"/>
  <c r="IU240" i="1"/>
  <c r="F240" i="1"/>
  <c r="A240" i="1" s="1"/>
  <c r="IU239" i="1"/>
  <c r="F239" i="1"/>
  <c r="A239" i="1" s="1"/>
  <c r="IU238" i="1"/>
  <c r="F238" i="1"/>
  <c r="A238"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s="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68" i="1"/>
  <c r="A68" i="1" s="1"/>
  <c r="A67" i="1"/>
  <c r="JD66" i="1"/>
  <c r="F66" i="1"/>
  <c r="A66" i="1" s="1"/>
  <c r="F65" i="1"/>
  <c r="A65" i="1" s="1"/>
  <c r="F64" i="1"/>
  <c r="A64" i="1" s="1"/>
  <c r="IU63" i="1"/>
  <c r="F63" i="1"/>
  <c r="A63" i="1" s="1"/>
  <c r="JD62" i="1"/>
  <c r="F62" i="1"/>
  <c r="A62" i="1" s="1"/>
  <c r="JD61" i="1"/>
  <c r="IU61" i="1"/>
  <c r="F61" i="1"/>
  <c r="A61" i="1" s="1"/>
  <c r="JD60" i="1"/>
  <c r="F60" i="1"/>
  <c r="A60" i="1" s="1"/>
  <c r="A59" i="1"/>
  <c r="IU58" i="1"/>
  <c r="A58" i="1"/>
  <c r="IU57" i="1"/>
  <c r="A57" i="1"/>
  <c r="A56" i="1"/>
  <c r="JD55" i="1"/>
  <c r="A55" i="1"/>
  <c r="A54" i="1"/>
  <c r="A53" i="1"/>
  <c r="F52" i="1"/>
  <c r="A52" i="1" s="1"/>
  <c r="F51" i="1"/>
  <c r="A51" i="1" s="1"/>
  <c r="F50" i="1"/>
  <c r="A50" i="1" s="1"/>
  <c r="A49" i="1"/>
  <c r="F48" i="1"/>
  <c r="A48" i="1" s="1"/>
  <c r="IU47" i="1"/>
  <c r="A47" i="1"/>
  <c r="IU46" i="1"/>
  <c r="A46" i="1"/>
  <c r="JD45" i="1"/>
  <c r="A45" i="1"/>
  <c r="IU44" i="1"/>
  <c r="F44" i="1"/>
  <c r="A44" i="1" s="1"/>
  <c r="F43" i="1"/>
  <c r="A43" i="1" s="1"/>
  <c r="IU42" i="1"/>
  <c r="F42" i="1"/>
  <c r="A42" i="1" s="1"/>
  <c r="IU41" i="1"/>
  <c r="A41" i="1"/>
  <c r="A40" i="1"/>
  <c r="F39" i="1"/>
  <c r="A39" i="1"/>
  <c r="IU38" i="1"/>
  <c r="F38" i="1"/>
  <c r="A38" i="1" s="1"/>
  <c r="IU37" i="1"/>
  <c r="F37" i="1"/>
  <c r="A37" i="1" s="1"/>
  <c r="IU36" i="1"/>
  <c r="A36" i="1"/>
  <c r="IU35" i="1"/>
  <c r="F35" i="1"/>
  <c r="A35" i="1" s="1"/>
  <c r="IU34" i="1"/>
  <c r="F34" i="1"/>
  <c r="A34" i="1" s="1"/>
  <c r="IU33" i="1"/>
  <c r="F33" i="1"/>
  <c r="A33" i="1" s="1"/>
  <c r="IU32" i="1"/>
  <c r="F32" i="1"/>
  <c r="A32" i="1" s="1"/>
  <c r="F31" i="1"/>
  <c r="A31" i="1"/>
  <c r="IU30" i="1"/>
  <c r="F30" i="1"/>
  <c r="A30" i="1" s="1"/>
  <c r="IU29" i="1"/>
  <c r="F29" i="1"/>
  <c r="A29" i="1" s="1"/>
  <c r="IU28" i="1"/>
  <c r="A28" i="1"/>
  <c r="IU27" i="1"/>
  <c r="F27" i="1"/>
  <c r="A27" i="1" s="1"/>
  <c r="IU26" i="1"/>
  <c r="F26" i="1"/>
  <c r="A26"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 i="1"/>
  <c r="A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<sst xmlns="http://schemas.openxmlformats.org/spreadsheetml/2006/main" count="8209" uniqueCount="1887">
  <si>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</si>
  <si>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</si>
  <si>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</si>
  <si>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</si>
  <si>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Race</t>
  </si>
  <si>
    <t>PC Date In</t>
  </si>
  <si>
    <t>PC Date Out</t>
  </si>
  <si>
    <t>SC/SCP Date In</t>
  </si>
  <si>
    <t>Date of Parental Consent</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</si>
  <si>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</si>
  <si>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</si>
  <si>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</si>
  <si>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</si>
  <si>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</si>
  <si>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</si>
  <si>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</si>
  <si>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</si>
  <si>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</si>
  <si>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</si>
  <si>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</si>
  <si>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</si>
  <si>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</si>
  <si>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</si>
  <si>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</si>
  <si>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</si>
  <si>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</si>
  <si>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</si>
  <si>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</si>
  <si>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</si>
  <si>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</si>
  <si>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</si>
  <si>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</si>
  <si>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</si>
  <si>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</si>
  <si>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Referral
Source</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</si>
  <si>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</si>
  <si>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</si>
  <si>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</si>
  <si>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</si>
  <si>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</si>
  <si>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</si>
  <si>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</si>
  <si>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</si>
  <si>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</si>
  <si>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</si>
  <si>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</si>
  <si>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</si>
  <si>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</si>
  <si>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</si>
  <si>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</si>
  <si>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</si>
  <si>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</si>
  <si>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</si>
  <si>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</si>
  <si>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</si>
  <si>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</si>
  <si>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</si>
  <si>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</si>
  <si>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</si>
  <si>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</si>
  <si>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</si>
  <si>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</si>
  <si>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</si>
  <si>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</si>
  <si>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</si>
  <si>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</si>
  <si>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</si>
  <si>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</si>
  <si>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</si>
  <si>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</si>
  <si>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</si>
  <si>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</si>
  <si>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</si>
  <si>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</si>
  <si>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</si>
  <si>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</si>
  <si>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</si>
  <si>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</si>
  <si>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</si>
  <si>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</si>
  <si>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</si>
  <si>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</si>
  <si>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</si>
  <si>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</si>
  <si>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</si>
  <si>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</si>
  <si>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</si>
  <si>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</si>
  <si>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</si>
  <si>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</si>
  <si>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</si>
  <si>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</si>
  <si>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</si>
  <si>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</si>
  <si>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</si>
  <si>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</si>
  <si>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</si>
  <si>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</si>
  <si>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</si>
  <si>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</si>
  <si>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</si>
  <si>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</si>
  <si>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</si>
  <si>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</si>
  <si>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</si>
  <si>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</si>
  <si>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</si>
  <si>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</si>
  <si>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</si>
  <si>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</si>
  <si>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</si>
  <si>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</si>
  <si>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</si>
  <si>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</si>
  <si>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</si>
  <si>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</si>
  <si>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</si>
  <si>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</si>
  <si>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</si>
  <si>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</si>
  <si>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</si>
  <si>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</si>
  <si>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</si>
  <si>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</si>
  <si>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</si>
  <si>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</si>
  <si>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</si>
  <si>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</si>
  <si>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</si>
  <si>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</si>
  <si>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</si>
  <si>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</si>
  <si>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</si>
  <si>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</si>
  <si>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</si>
  <si>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</si>
  <si>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</si>
  <si>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</si>
  <si>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</si>
  <si>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</si>
  <si>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</si>
  <si>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</si>
  <si>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</si>
  <si>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</si>
  <si>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</si>
  <si>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</si>
  <si>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</si>
  <si>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</si>
  <si>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</si>
  <si>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</si>
  <si>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</si>
  <si>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</si>
  <si>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</si>
  <si>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</si>
  <si>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</si>
  <si>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</si>
  <si>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</si>
  <si>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</si>
  <si>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</si>
  <si>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</si>
  <si>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</si>
  <si>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</si>
  <si>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</si>
  <si>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</si>
  <si>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</si>
  <si>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</si>
  <si>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</si>
  <si>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</si>
  <si>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</si>
  <si>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</si>
  <si>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</si>
  <si>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</si>
  <si>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</si>
  <si>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</si>
  <si>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</si>
  <si>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</si>
  <si>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</si>
  <si>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</si>
  <si>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</si>
  <si>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</si>
  <si>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</si>
  <si>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</si>
  <si>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</si>
  <si>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</si>
  <si>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</si>
  <si>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</si>
  <si>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</si>
  <si>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</si>
  <si>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</si>
  <si>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</si>
  <si>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</si>
  <si>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</si>
  <si>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</si>
  <si>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</si>
  <si>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</si>
  <si>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</si>
  <si>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</si>
  <si>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</si>
  <si>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</si>
  <si>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</si>
  <si>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</si>
  <si>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</si>
  <si>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</si>
  <si>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</si>
  <si>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</si>
  <si>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</si>
  <si>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</si>
  <si>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</si>
  <si>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</si>
  <si>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</si>
  <si>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</si>
  <si>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</si>
  <si>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</si>
  <si>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</si>
  <si>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</si>
  <si>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</si>
  <si>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</si>
  <si>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</si>
  <si>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</si>
  <si>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</si>
  <si>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</si>
  <si>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</si>
  <si>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</si>
  <si>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</si>
  <si>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</si>
  <si>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</si>
  <si>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</si>
  <si>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</si>
  <si>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</si>
  <si>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</si>
  <si>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</si>
  <si>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</si>
  <si>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</si>
  <si>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</si>
  <si>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</si>
  <si>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</si>
  <si>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</si>
  <si>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</si>
  <si>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</si>
  <si>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</si>
  <si>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</si>
  <si>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</si>
  <si>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</si>
  <si>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</si>
  <si>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</si>
  <si>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</si>
  <si>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</si>
  <si>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</si>
  <si>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</si>
  <si>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</si>
  <si>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</si>
  <si>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</si>
  <si>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</si>
  <si>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</si>
  <si>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</si>
  <si>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</si>
  <si>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</si>
  <si>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</si>
  <si>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</si>
  <si>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</si>
  <si>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</si>
  <si>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</si>
  <si>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</si>
  <si>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</si>
  <si>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</si>
  <si>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</si>
  <si>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</si>
  <si>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</si>
  <si>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</si>
  <si>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</si>
  <si>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</si>
  <si>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Successful intake? (Y/N)2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</si>
  <si>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</si>
  <si>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</si>
  <si>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</si>
  <si>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</si>
  <si>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</si>
  <si>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</si>
  <si>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</si>
  <si>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</si>
  <si>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</si>
  <si>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</si>
  <si>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</si>
  <si>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</si>
  <si>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</si>
  <si>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</si>
  <si>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</si>
  <si>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</si>
  <si>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</si>
  <si>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</si>
  <si>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</si>
  <si>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</si>
  <si>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</si>
  <si>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</si>
  <si>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</si>
  <si>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</si>
  <si>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</si>
  <si>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</si>
  <si>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</si>
  <si>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</si>
  <si>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</si>
  <si>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</si>
  <si>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</si>
  <si>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</si>
  <si>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</si>
  <si>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</si>
  <si>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</si>
  <si>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</si>
  <si>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</si>
  <si>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</si>
  <si>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</si>
  <si>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</si>
  <si>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</si>
  <si>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</si>
  <si>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</si>
  <si>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</si>
  <si>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</si>
  <si>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</si>
  <si>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</si>
  <si>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</si>
  <si>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</si>
  <si>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</si>
  <si>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</si>
  <si>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</si>
  <si>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</si>
  <si>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</si>
  <si>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</si>
  <si>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</si>
  <si>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</si>
  <si>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</si>
  <si>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</si>
  <si>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</si>
  <si>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</si>
  <si>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</si>
  <si>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</si>
  <si>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</si>
  <si>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</si>
  <si>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</si>
  <si>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</si>
  <si>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</si>
  <si>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</si>
  <si>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</si>
  <si>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</si>
  <si>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</si>
  <si>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</si>
  <si>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</si>
  <si>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</si>
  <si>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</si>
  <si>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</si>
  <si>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</si>
  <si>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</si>
  <si>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</si>
  <si>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</si>
  <si>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</si>
  <si>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</si>
  <si>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</si>
  <si>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</si>
  <si>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</si>
  <si>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</si>
  <si>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</si>
  <si>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</si>
  <si>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</si>
  <si>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</si>
  <si>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</si>
  <si>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</si>
  <si>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</si>
  <si>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</si>
  <si>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</si>
  <si>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</si>
  <si>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</si>
  <si>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</si>
  <si>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</si>
  <si>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</si>
  <si>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</si>
  <si>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</si>
  <si>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</si>
  <si>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</si>
  <si>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</si>
  <si>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</si>
  <si>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</si>
  <si>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</si>
  <si>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</si>
  <si>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</si>
  <si>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</si>
  <si>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</si>
  <si>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</si>
  <si>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</si>
  <si>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</si>
  <si>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</si>
  <si>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</si>
  <si>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</si>
  <si>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</si>
  <si>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</si>
  <si>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</si>
  <si>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</si>
  <si>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</si>
  <si>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</si>
  <si>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</si>
  <si>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</si>
  <si>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</si>
  <si>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</si>
  <si>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</si>
  <si>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</si>
  <si>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</si>
  <si>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</si>
  <si>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</si>
  <si>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</si>
  <si>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</si>
  <si>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</si>
  <si>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</si>
  <si>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</si>
  <si>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</si>
  <si>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</si>
  <si>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</si>
  <si>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</si>
  <si>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</si>
  <si>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</si>
  <si>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</si>
  <si>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</si>
  <si>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</si>
  <si>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</si>
  <si>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</si>
  <si>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</si>
  <si>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</si>
  <si>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</si>
  <si>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</si>
  <si>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</si>
  <si>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</si>
  <si>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</si>
  <si>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</si>
  <si>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</si>
  <si>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</si>
  <si>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</si>
  <si>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</si>
  <si>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</si>
  <si>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</si>
  <si>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</si>
  <si>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</si>
  <si>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</si>
  <si>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</si>
  <si>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</si>
  <si>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</si>
  <si>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</si>
  <si>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</si>
  <si>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</si>
  <si>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</si>
  <si>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</si>
  <si>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</si>
  <si>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</si>
  <si>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</si>
  <si>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</si>
  <si>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</si>
  <si>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</si>
  <si>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</si>
  <si>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</si>
  <si>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</si>
  <si>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</si>
  <si>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</si>
  <si>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</si>
  <si>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</si>
  <si>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</si>
  <si>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</si>
  <si>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</si>
  <si>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</si>
  <si>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</si>
  <si>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</si>
  <si>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</si>
  <si>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</si>
  <si>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</si>
  <si>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</si>
  <si>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</si>
  <si>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</si>
  <si>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</si>
  <si>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</si>
  <si>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</si>
  <si>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</si>
  <si>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</si>
  <si>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</si>
  <si>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</si>
  <si>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</si>
  <si>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</si>
  <si>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</si>
  <si>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</si>
  <si>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</si>
  <si>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</si>
  <si>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</si>
  <si>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</si>
  <si>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</si>
  <si>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</si>
  <si>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</si>
  <si>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</si>
  <si>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</si>
  <si>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</si>
  <si>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</si>
  <si>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</si>
  <si>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</si>
  <si>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</si>
  <si>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</si>
  <si>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</si>
  <si>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</si>
  <si>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</si>
  <si>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</si>
  <si>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</si>
  <si>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</si>
  <si>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</si>
  <si>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</si>
  <si>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</si>
  <si>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</si>
  <si>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</si>
  <si>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</si>
  <si>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</si>
  <si>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</si>
  <si>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</si>
  <si>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</si>
  <si>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</si>
  <si>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</si>
  <si>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</si>
  <si>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</si>
  <si>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</si>
  <si>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</si>
  <si>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</si>
  <si>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</si>
  <si>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</si>
  <si>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</si>
  <si>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</si>
  <si>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</si>
  <si>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</si>
  <si>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</si>
  <si>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</si>
  <si>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</si>
  <si>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</si>
  <si>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</si>
  <si>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</si>
  <si>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</si>
  <si>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</si>
  <si>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</si>
  <si>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</si>
  <si>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</si>
  <si>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</si>
  <si>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</si>
  <si>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</si>
  <si>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</si>
  <si>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</si>
  <si>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</si>
  <si>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</si>
  <si>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</si>
  <si>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</si>
  <si>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</si>
  <si>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</si>
  <si>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</si>
  <si>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</si>
  <si>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</si>
  <si>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</si>
  <si>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</si>
  <si>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</si>
  <si>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</si>
  <si>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</si>
  <si>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</si>
  <si>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</si>
  <si>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</si>
  <si>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</si>
  <si>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</si>
  <si>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</si>
  <si>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</si>
  <si>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</si>
  <si>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</si>
  <si>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</si>
  <si>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</si>
  <si>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</si>
  <si>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</si>
  <si>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</si>
  <si>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</si>
  <si>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</si>
  <si>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</si>
  <si>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</si>
  <si>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</si>
  <si>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</si>
  <si>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</si>
  <si>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</si>
  <si>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</si>
  <si>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</si>
  <si>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</si>
  <si>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</si>
  <si>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</si>
  <si>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</si>
  <si>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</si>
  <si>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</si>
  <si>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</si>
  <si>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</si>
  <si>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</si>
  <si>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</si>
  <si>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</si>
  <si>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</si>
  <si>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</si>
  <si>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</si>
  <si>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</si>
  <si>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</si>
  <si>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</si>
  <si>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</si>
  <si>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</si>
  <si>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</si>
  <si>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</si>
  <si>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</si>
  <si>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</si>
  <si>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</si>
  <si>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</si>
  <si>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</si>
  <si>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</si>
  <si>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</si>
  <si>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</si>
  <si>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</si>
  <si>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</si>
  <si>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</si>
  <si>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</si>
  <si>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</si>
  <si>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</si>
  <si>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</si>
  <si>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</si>
  <si>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</si>
  <si>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</si>
  <si>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</si>
  <si>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</si>
  <si>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</si>
  <si>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</si>
  <si>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</si>
  <si>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</si>
  <si>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</si>
  <si>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</si>
  <si>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</si>
  <si>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</si>
  <si>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</si>
  <si>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</si>
  <si>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</si>
  <si>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</si>
  <si>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</si>
  <si>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</si>
  <si>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</si>
  <si>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</si>
  <si>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</si>
  <si>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</si>
  <si>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</si>
  <si>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</si>
  <si>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</si>
  <si>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</si>
  <si>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</si>
  <si>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</si>
  <si>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</si>
  <si>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</si>
  <si>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</si>
  <si>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</si>
  <si>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</si>
  <si>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</si>
  <si>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</si>
  <si>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</si>
  <si>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</si>
  <si>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</si>
  <si>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</si>
  <si>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</si>
  <si>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</si>
  <si>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</si>
  <si>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</si>
  <si>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</si>
  <si>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</si>
  <si>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</si>
  <si>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</si>
  <si>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</si>
  <si>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</si>
  <si>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</si>
  <si>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</si>
  <si>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</si>
  <si>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</si>
  <si>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</si>
  <si>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</si>
  <si>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</si>
  <si>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</si>
  <si>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</si>
  <si>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</si>
  <si>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</si>
  <si>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</si>
  <si>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</si>
  <si>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</si>
  <si>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</si>
  <si>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</si>
  <si>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</si>
  <si>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</si>
  <si>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</si>
  <si>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</si>
  <si>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</si>
  <si>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</si>
  <si>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</si>
  <si>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</si>
  <si>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</si>
  <si>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</si>
  <si>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</si>
  <si>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</si>
  <si>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</si>
  <si>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</si>
  <si>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</si>
  <si>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</si>
  <si>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</si>
  <si>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</si>
  <si>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</si>
  <si>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</si>
  <si>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</si>
  <si>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</si>
  <si>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</si>
  <si>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</si>
  <si>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</si>
  <si>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</si>
  <si>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</si>
  <si>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</si>
  <si>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</si>
  <si>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</si>
  <si>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</si>
  <si>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</si>
  <si>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</si>
  <si>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</si>
  <si>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</si>
  <si>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</si>
  <si>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</si>
  <si>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</si>
  <si>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</si>
  <si>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</si>
  <si>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</si>
  <si>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</si>
  <si>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</si>
  <si>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</si>
  <si>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</si>
  <si>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</si>
  <si>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</si>
  <si>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</si>
  <si>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</si>
  <si>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</si>
  <si>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</si>
  <si>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</si>
  <si>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</si>
  <si>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</si>
  <si>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</si>
  <si>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</si>
  <si>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</si>
  <si>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</si>
  <si>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</si>
  <si>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</si>
  <si>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</si>
  <si>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</si>
  <si>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</si>
  <si>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</si>
  <si>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</si>
  <si>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</si>
  <si>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</si>
  <si>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</si>
  <si>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</si>
  <si>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</si>
  <si>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</si>
  <si>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</si>
  <si>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</si>
  <si>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</si>
  <si>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</si>
  <si>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</si>
  <si>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</si>
  <si>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</si>
  <si>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</si>
  <si>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</si>
  <si>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</si>
  <si>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</si>
  <si>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</si>
  <si>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</si>
  <si>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</si>
  <si>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</si>
  <si>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</si>
  <si>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</si>
  <si>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</si>
  <si>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</si>
  <si>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</si>
  <si>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</si>
  <si>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</si>
  <si>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</si>
  <si>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</si>
  <si>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</si>
  <si>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</si>
  <si>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</si>
  <si>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</si>
  <si>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</si>
  <si>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</si>
  <si>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</si>
  <si>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</si>
  <si>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</si>
  <si>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</si>
  <si>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</si>
  <si>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</si>
  <si>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</si>
  <si>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</si>
  <si>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</si>
  <si>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</si>
  <si>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</si>
  <si>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</si>
  <si>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</si>
  <si>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</si>
  <si>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</si>
  <si>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</si>
  <si>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</si>
  <si>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</si>
  <si>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</si>
  <si>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</si>
  <si>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</si>
  <si>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</si>
  <si>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</si>
  <si>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</si>
  <si>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</si>
  <si>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</si>
  <si>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</si>
  <si>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</si>
  <si>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</si>
  <si>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</si>
  <si>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</si>
  <si>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</si>
  <si>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</si>
  <si>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</si>
  <si>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</si>
  <si>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</si>
  <si>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</si>
  <si>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</si>
  <si>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</si>
  <si>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</si>
  <si>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</si>
  <si>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</si>
  <si>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</si>
  <si>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</si>
  <si>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</si>
  <si>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</si>
  <si>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</si>
  <si>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</si>
  <si>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</si>
  <si>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</si>
  <si>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</si>
  <si>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</si>
  <si>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</si>
  <si>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</si>
  <si>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</si>
  <si>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</si>
  <si>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</si>
  <si>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</si>
  <si>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</si>
  <si>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</si>
  <si>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</si>
  <si>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</si>
  <si>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</si>
  <si>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</si>
  <si>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</si>
  <si>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</si>
  <si>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</si>
  <si>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</si>
  <si>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</si>
  <si>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</si>
  <si>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</si>
  <si>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</si>
  <si>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</si>
  <si>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</si>
  <si>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</si>
  <si>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</si>
  <si>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</si>
  <si>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</si>
  <si>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</si>
  <si>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</si>
  <si>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</si>
  <si>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</si>
  <si>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</si>
  <si>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</si>
  <si>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</si>
  <si>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</si>
  <si>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</si>
  <si>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</si>
  <si>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</si>
  <si>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</si>
  <si>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</si>
  <si>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</si>
  <si>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</si>
  <si>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</si>
  <si>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</si>
  <si>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</si>
  <si>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</si>
  <si>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</si>
  <si>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</si>
  <si>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</si>
  <si>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</si>
  <si>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</si>
  <si>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</si>
  <si>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</si>
  <si>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</si>
  <si>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</si>
  <si>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</si>
  <si>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</si>
  <si>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</si>
  <si>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</si>
  <si>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</si>
  <si>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</si>
  <si>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</si>
  <si>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</si>
  <si>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</si>
  <si>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</si>
  <si>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</si>
  <si>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</si>
  <si>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</si>
  <si>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</si>
  <si>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</si>
  <si>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</si>
  <si>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</si>
  <si>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</si>
  <si>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</si>
  <si>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</si>
  <si>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</si>
  <si>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</si>
  <si>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</si>
  <si>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</si>
  <si>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</si>
  <si>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</si>
  <si>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</si>
  <si>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</si>
  <si>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</si>
  <si>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</si>
  <si>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</si>
  <si>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</si>
  <si>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</si>
  <si>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</si>
  <si>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</si>
  <si>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</si>
  <si>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</si>
  <si>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</si>
  <si>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</si>
  <si>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</si>
  <si>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</si>
  <si>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</si>
  <si>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</si>
  <si>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</si>
  <si>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</si>
  <si>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</si>
  <si>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</si>
  <si>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</si>
  <si>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</si>
  <si>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</si>
  <si>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</si>
  <si>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</si>
  <si>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</si>
  <si>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</si>
  <si>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</si>
  <si>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</si>
  <si>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</si>
  <si>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</si>
  <si>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</si>
  <si>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</si>
  <si>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</si>
  <si>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</si>
  <si>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</si>
  <si>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</si>
  <si>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</si>
  <si>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</si>
  <si>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</si>
  <si>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</si>
  <si>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</si>
  <si>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</si>
  <si>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</si>
  <si>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</si>
  <si>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</si>
  <si>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</si>
  <si>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</si>
  <si>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</si>
  <si>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</si>
  <si>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</si>
  <si>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</si>
  <si>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</si>
  <si>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</si>
  <si>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</si>
  <si>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</si>
  <si>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</si>
  <si>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</si>
  <si>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</si>
  <si>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</si>
  <si>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</si>
  <si>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</si>
  <si>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</si>
  <si>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</si>
  <si>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</si>
  <si>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</si>
  <si>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</si>
  <si>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</si>
  <si>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</si>
  <si>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</si>
  <si>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</si>
  <si>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</si>
  <si>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</si>
  <si>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</si>
  <si>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</si>
  <si>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</si>
  <si>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</si>
  <si>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</si>
  <si>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</si>
  <si>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</si>
  <si>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</si>
  <si>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</si>
  <si>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</si>
  <si>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</si>
  <si>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</si>
  <si>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</si>
  <si>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</si>
  <si>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</si>
  <si>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</si>
  <si>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</si>
  <si>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</si>
  <si>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</si>
  <si>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</si>
  <si>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</si>
  <si>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</si>
  <si>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</si>
  <si>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</si>
  <si>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</si>
  <si>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</si>
  <si>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</si>
  <si>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</si>
  <si>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</si>
  <si>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</si>
  <si>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</si>
  <si>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</si>
  <si>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</si>
  <si>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</si>
  <si>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</si>
  <si>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</si>
  <si>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</si>
  <si>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</si>
  <si>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</si>
  <si>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</si>
  <si>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</si>
  <si>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</si>
  <si>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</si>
  <si>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</si>
  <si>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</si>
  <si>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</si>
  <si>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</si>
  <si>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</si>
  <si>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</si>
  <si>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</si>
  <si>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</si>
  <si>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</si>
  <si>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</si>
  <si>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</si>
  <si>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</si>
  <si>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</si>
  <si>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</si>
  <si>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</si>
  <si>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</si>
  <si>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</si>
  <si>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</si>
  <si>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</si>
  <si>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</si>
  <si>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</si>
  <si>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</si>
  <si>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</si>
  <si>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</si>
  <si>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</si>
  <si>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</si>
  <si>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</si>
  <si>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</si>
  <si>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</si>
  <si>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</si>
  <si>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</si>
  <si>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</si>
  <si>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</si>
  <si>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</si>
  <si>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</si>
  <si>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</si>
  <si>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</si>
  <si>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</si>
  <si>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</si>
  <si>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</si>
  <si>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</si>
  <si>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</si>
  <si>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</si>
  <si>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</si>
  <si>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</si>
  <si>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</si>
  <si>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</si>
  <si>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</si>
  <si>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</si>
  <si>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</si>
  <si>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</si>
  <si>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</si>
  <si>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</si>
  <si>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</si>
  <si>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</si>
  <si>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</si>
  <si>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</si>
  <si>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</si>
  <si>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</si>
  <si>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</si>
  <si>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</si>
  <si>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</si>
  <si>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</si>
  <si>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</si>
  <si>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</si>
  <si>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</si>
  <si>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</si>
  <si>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</si>
  <si>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</si>
  <si>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</si>
  <si>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</si>
  <si>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</si>
  <si>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</si>
  <si>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</si>
  <si>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</si>
  <si>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</si>
  <si>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</si>
  <si>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</si>
  <si>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</si>
  <si>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</si>
  <si>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</si>
  <si>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</si>
  <si>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</si>
  <si>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</si>
  <si>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</si>
  <si>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</si>
  <si>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</si>
  <si>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</si>
  <si>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</si>
  <si>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</si>
  <si>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</si>
  <si>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</si>
  <si>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</si>
  <si>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</si>
  <si>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</si>
  <si>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</si>
  <si>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</si>
  <si>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</si>
  <si>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</si>
  <si>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</si>
  <si>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</si>
  <si>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</si>
  <si>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</si>
  <si>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</si>
  <si>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</si>
  <si>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</si>
  <si>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</si>
  <si>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</si>
  <si>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</si>
  <si>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</si>
  <si>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</si>
  <si>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</si>
  <si>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</si>
  <si>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</si>
  <si>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</si>
  <si>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</si>
  <si>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</si>
  <si>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</si>
  <si>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</si>
  <si>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</si>
  <si>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</si>
  <si>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</si>
  <si>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</si>
  <si>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</si>
  <si>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</si>
  <si>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</si>
  <si>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</si>
  <si>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</si>
  <si>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</si>
  <si>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</si>
  <si>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</si>
  <si>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</si>
  <si>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</si>
  <si>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</si>
  <si>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</si>
  <si>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</si>
  <si>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</si>
  <si>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</si>
  <si>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</si>
  <si>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</si>
  <si>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</si>
  <si>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</si>
  <si>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</si>
  <si>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</si>
  <si>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</si>
  <si>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</si>
  <si>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</si>
  <si>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</si>
  <si>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</si>
  <si>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</si>
  <si>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</si>
  <si>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</si>
  <si>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</si>
  <si>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</si>
  <si>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</si>
  <si>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</si>
  <si>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</si>
  <si>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</si>
  <si>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</si>
  <si>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</si>
  <si>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</si>
  <si>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</si>
  <si>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</si>
  <si>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</si>
  <si>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</si>
  <si>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</si>
  <si>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</si>
  <si>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</si>
  <si>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</si>
  <si>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</si>
  <si>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</si>
  <si>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</si>
  <si>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</si>
  <si>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</si>
  <si>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</si>
  <si>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</si>
  <si>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</si>
  <si>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</si>
  <si>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</si>
  <si>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</si>
  <si>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</si>
  <si>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</si>
  <si>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</si>
  <si>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</si>
  <si>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</si>
  <si>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</si>
  <si>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</si>
  <si>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</si>
  <si>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</si>
  <si>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</si>
  <si>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</si>
  <si>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</si>
  <si>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</si>
  <si>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</si>
  <si>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</si>
  <si>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</si>
  <si>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</si>
  <si>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</si>
  <si>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</si>
  <si>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</si>
  <si>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</si>
  <si>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</si>
  <si>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</si>
  <si>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</si>
  <si>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</si>
  <si>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</si>
  <si>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</si>
  <si>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</si>
  <si>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</si>
  <si>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</si>
  <si>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</si>
  <si>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</si>
  <si>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</si>
  <si>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</si>
  <si>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</si>
  <si>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</si>
  <si>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</si>
  <si>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</si>
  <si>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</si>
  <si>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</si>
  <si>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</si>
  <si>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</si>
  <si>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</si>
  <si>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</si>
  <si>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</si>
  <si>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</si>
  <si>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</si>
  <si>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</si>
  <si>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</si>
  <si>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</si>
  <si>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</si>
  <si>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</si>
  <si>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</si>
  <si>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</si>
  <si>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</si>
  <si>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</si>
  <si>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</si>
  <si>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</si>
  <si>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</si>
  <si>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</si>
  <si>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</si>
  <si>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</si>
  <si>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</si>
  <si>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</si>
  <si>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</si>
  <si>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</si>
  <si>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</si>
  <si>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</si>
  <si>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</si>
  <si>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</si>
  <si>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</si>
  <si>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</si>
  <si>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</si>
  <si>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</si>
  <si>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</si>
  <si>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</si>
  <si>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</si>
  <si>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</si>
  <si>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</si>
  <si>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</si>
  <si>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</si>
  <si>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</si>
  <si>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</si>
  <si>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</si>
  <si>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</si>
  <si>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</si>
  <si>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</si>
  <si>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</si>
  <si>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</si>
  <si>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</si>
  <si>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</si>
  <si>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</si>
  <si>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</si>
  <si>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</si>
  <si>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</si>
  <si>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</si>
  <si>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</si>
  <si>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</si>
  <si>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</si>
  <si>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</si>
  <si>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</si>
  <si>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</si>
  <si>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</si>
  <si>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</si>
  <si>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</si>
  <si>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</si>
  <si>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</si>
  <si>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</si>
  <si>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</si>
  <si>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</si>
  <si>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</si>
  <si>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</si>
  <si>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</si>
  <si>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</si>
  <si>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</si>
  <si>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</si>
  <si>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</si>
  <si>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</si>
  <si>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</si>
  <si>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</si>
  <si>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</si>
  <si>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</si>
  <si>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</si>
  <si>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</si>
  <si>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</si>
  <si>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</si>
  <si>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</si>
  <si>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</si>
  <si>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</si>
  <si>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</si>
  <si>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</si>
  <si>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</si>
  <si>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</si>
  <si>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</si>
  <si>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</si>
  <si>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</si>
  <si>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</si>
  <si>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</si>
  <si>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</si>
  <si>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</si>
  <si>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</si>
  <si>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</si>
  <si>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</si>
  <si>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</si>
  <si>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</si>
  <si>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</si>
  <si>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</si>
  <si>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</si>
  <si>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</si>
  <si>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</si>
  <si>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</si>
  <si>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</si>
  <si>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</si>
  <si>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</si>
  <si>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</si>
  <si>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</si>
  <si>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</si>
  <si>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</si>
  <si>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</si>
  <si>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</si>
  <si>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</si>
  <si>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</si>
  <si>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</si>
  <si>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</si>
  <si>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</si>
  <si>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</si>
  <si>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</si>
  <si>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</si>
  <si>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</si>
  <si>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</si>
  <si>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</si>
  <si>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</si>
  <si>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</si>
  <si>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</si>
  <si>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</si>
  <si>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</si>
  <si>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</si>
  <si>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</si>
  <si>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</si>
  <si>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</si>
  <si>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</si>
  <si>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</si>
  <si>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</si>
  <si>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</si>
  <si>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</si>
  <si>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</si>
  <si>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</si>
  <si>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</si>
  <si>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</si>
  <si>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</si>
  <si>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</si>
  <si>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</si>
  <si>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</si>
  <si>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</si>
  <si>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</si>
  <si>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</si>
  <si>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</si>
  <si>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</si>
  <si>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</si>
  <si>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</si>
  <si>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</si>
  <si>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</si>
  <si>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</si>
  <si>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</si>
  <si>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</si>
  <si>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</si>
  <si>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</si>
  <si>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</si>
  <si>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</si>
  <si>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</si>
  <si>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</si>
  <si>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</si>
  <si>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</si>
  <si>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</si>
  <si>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</si>
  <si>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</si>
  <si>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</si>
  <si>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</si>
  <si>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</si>
  <si>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</si>
  <si>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</si>
  <si>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</si>
  <si>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</si>
  <si>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</si>
  <si>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</si>
  <si>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</si>
  <si>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</si>
  <si>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</si>
  <si>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</si>
  <si>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</si>
  <si>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</si>
  <si>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</si>
  <si>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</si>
  <si>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</si>
  <si>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</si>
  <si>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</si>
  <si>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</si>
  <si>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</si>
  <si>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</si>
  <si>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</si>
  <si>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</si>
  <si>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</si>
  <si>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</si>
  <si>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</si>
  <si>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</si>
  <si>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</si>
  <si>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</si>
  <si>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</si>
  <si>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</si>
  <si>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</si>
  <si>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</si>
  <si>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</si>
  <si>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</si>
  <si>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</si>
  <si>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</si>
  <si>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</si>
  <si>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</si>
  <si>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</si>
  <si>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</si>
  <si>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</si>
  <si>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</si>
  <si>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</si>
  <si>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</si>
  <si>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</si>
  <si>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</si>
  <si>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</si>
  <si>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</si>
  <si>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</si>
  <si>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</si>
  <si>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</si>
  <si>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</si>
  <si>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</si>
  <si>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</si>
  <si>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</si>
  <si>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</si>
  <si>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</si>
  <si>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</si>
  <si>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</si>
  <si>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</si>
  <si>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</si>
  <si>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</si>
  <si>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</si>
  <si>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</si>
  <si>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</si>
  <si>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</si>
  <si>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</si>
  <si>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</si>
  <si>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</si>
  <si>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</si>
  <si>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</si>
  <si>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</si>
  <si>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</si>
  <si>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</si>
  <si>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</si>
  <si>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</si>
  <si>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</si>
  <si>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</si>
  <si>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</si>
  <si>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</si>
  <si>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</si>
  <si>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</si>
  <si>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</si>
  <si>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</si>
  <si>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</si>
  <si>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</si>
  <si>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</si>
  <si>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</si>
  <si>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</si>
  <si>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</si>
  <si>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</si>
  <si>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</si>
  <si>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</si>
  <si>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</si>
  <si>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</si>
  <si>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</si>
  <si>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</si>
  <si>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</si>
  <si>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</si>
  <si>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</si>
  <si>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</si>
  <si>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</si>
  <si>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</si>
  <si>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</si>
  <si>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</si>
  <si>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</si>
  <si>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</si>
  <si>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</si>
  <si>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</si>
  <si>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</si>
  <si>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</si>
  <si>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</si>
  <si>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</si>
  <si>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</si>
  <si>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</si>
  <si>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</si>
  <si>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</si>
  <si>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</si>
  <si>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</si>
  <si>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</si>
  <si>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</si>
  <si>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</si>
  <si>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</si>
  <si>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</si>
  <si>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</si>
  <si>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</si>
  <si>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</si>
  <si>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</si>
  <si>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</si>
  <si>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</si>
  <si>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</si>
  <si>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</si>
  <si>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</si>
  <si>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</si>
  <si>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</si>
  <si>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</si>
  <si>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</si>
  <si>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</si>
  <si>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</si>
  <si>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</si>
  <si>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</si>
  <si>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</si>
  <si>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</si>
  <si>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</si>
  <si>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</si>
  <si>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</si>
  <si>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</si>
  <si>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</si>
  <si>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</si>
  <si>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</si>
  <si>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</si>
  <si>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</si>
  <si>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</si>
  <si>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</si>
  <si>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</si>
  <si>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</si>
  <si>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</si>
  <si>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</si>
  <si>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</si>
  <si>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</si>
  <si>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</si>
  <si>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</si>
  <si>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</si>
  <si>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</si>
  <si>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</si>
  <si>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</si>
  <si>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</si>
  <si>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</si>
  <si>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</si>
  <si>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</si>
  <si>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</si>
  <si>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</si>
  <si>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</si>
  <si>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</si>
  <si>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</si>
  <si>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</si>
  <si>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</si>
  <si>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</si>
  <si>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</si>
  <si>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</si>
  <si>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</si>
  <si>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</si>
  <si>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</si>
  <si>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</si>
  <si>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</si>
  <si>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</si>
  <si>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</si>
  <si>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</si>
  <si>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</si>
  <si>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</si>
  <si>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</si>
  <si>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</si>
  <si>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</si>
  <si>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</si>
  <si>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</si>
  <si>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</si>
  <si>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</si>
  <si>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</si>
  <si>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</si>
  <si>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</si>
  <si>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</si>
  <si>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</si>
  <si>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</si>
  <si>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</si>
  <si>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</si>
  <si>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</si>
  <si>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</si>
  <si>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</si>
  <si>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</si>
  <si>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</si>
  <si>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</si>
  <si>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</si>
  <si>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</si>
  <si>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</si>
  <si>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</si>
  <si>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</si>
  <si>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</si>
  <si>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</si>
  <si>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</si>
  <si>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</si>
  <si>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</si>
  <si>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</si>
  <si>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</si>
  <si>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</si>
  <si>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</si>
  <si>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</si>
  <si>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</si>
  <si>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</si>
  <si>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</si>
  <si>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</si>
  <si>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</si>
  <si>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</si>
  <si>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</si>
  <si>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</si>
  <si>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</si>
  <si>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</si>
  <si>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</si>
  <si>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</si>
  <si>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</si>
  <si>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</si>
  <si>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</si>
  <si>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</si>
  <si>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</si>
  <si>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</si>
  <si>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</si>
  <si>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</si>
  <si>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</si>
  <si>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</si>
  <si>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</si>
  <si>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</si>
  <si>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</si>
  <si>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</si>
  <si>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</si>
  <si>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</si>
  <si>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</si>
  <si>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</si>
  <si>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</si>
  <si>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</si>
  <si>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</si>
  <si>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</si>
  <si>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</si>
  <si>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</si>
  <si>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</si>
  <si>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</si>
  <si>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</si>
  <si>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</si>
  <si>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</si>
  <si>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</si>
  <si>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</si>
  <si>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</si>
  <si>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</si>
  <si>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</si>
  <si>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</si>
  <si>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</si>
  <si>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</si>
  <si>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</si>
  <si>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</si>
  <si>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</si>
  <si>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</si>
  <si>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</si>
  <si>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</si>
  <si>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</si>
  <si>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</si>
  <si>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</si>
  <si>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</si>
  <si>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</si>
  <si>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</si>
  <si>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</si>
  <si>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</si>
  <si>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</si>
  <si>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</si>
  <si>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</si>
  <si>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</si>
  <si>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</si>
  <si>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</si>
  <si>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</si>
  <si>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</si>
  <si>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</si>
  <si>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</si>
  <si>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</si>
  <si>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</si>
  <si>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</si>
  <si>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</si>
  <si>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</si>
  <si>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</si>
  <si>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</si>
  <si>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</si>
  <si>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</si>
  <si>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</si>
  <si>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</si>
  <si>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</si>
  <si>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</si>
  <si>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</si>
  <si>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</si>
  <si>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</si>
  <si>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</si>
  <si>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</si>
  <si>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</si>
  <si>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</si>
  <si>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</si>
  <si>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</si>
  <si>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</si>
  <si>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</si>
  <si>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</si>
  <si>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</si>
  <si>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</si>
  <si>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</si>
  <si>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</si>
  <si>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</si>
  <si>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</si>
  <si>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</si>
  <si>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</si>
  <si>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</si>
  <si>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</si>
  <si>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</si>
  <si>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</si>
  <si>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</si>
  <si>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</si>
  <si>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</si>
  <si>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</si>
  <si>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</si>
  <si>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</si>
  <si>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</si>
  <si>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</si>
  <si>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</si>
  <si>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</si>
  <si>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</si>
  <si>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</si>
  <si>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</si>
  <si>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</si>
  <si>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</si>
  <si>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</si>
  <si>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</si>
  <si>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</si>
  <si>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</si>
  <si>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</si>
  <si>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</si>
  <si>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</si>
  <si>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</si>
  <si>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</si>
  <si>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</si>
  <si>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</si>
  <si>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</si>
  <si>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</si>
  <si>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</si>
  <si>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</si>
  <si>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</si>
  <si>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</si>
  <si>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</si>
  <si>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</si>
  <si>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</si>
  <si>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</si>
  <si>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</si>
  <si>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</si>
  <si>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</si>
  <si>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</si>
  <si>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</si>
  <si>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</si>
  <si>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</si>
  <si>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</si>
  <si>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</si>
  <si>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</si>
  <si>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</si>
  <si>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</si>
  <si>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</si>
  <si>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</si>
  <si>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</si>
  <si>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</si>
  <si>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</si>
  <si>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</si>
  <si>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</si>
  <si>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</si>
  <si>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</si>
  <si>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</si>
  <si>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</si>
  <si>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</si>
  <si>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</si>
  <si>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</si>
  <si>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</si>
  <si>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</si>
  <si>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</si>
  <si>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</si>
  <si>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</si>
  <si>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</si>
  <si>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</si>
  <si>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</si>
  <si>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</si>
  <si>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</si>
  <si>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</si>
  <si>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</si>
  <si>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</si>
  <si>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</si>
  <si>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</si>
  <si>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</si>
  <si>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</si>
  <si>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</si>
  <si>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</si>
  <si>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</si>
  <si>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</si>
  <si>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</si>
  <si>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</si>
  <si>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</si>
  <si>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</si>
  <si>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</si>
  <si>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</si>
  <si>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</si>
  <si>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</si>
  <si>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</si>
  <si>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</si>
  <si>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</si>
  <si>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</si>
  <si>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</si>
  <si>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</si>
  <si>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</si>
  <si>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</si>
  <si>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</si>
  <si>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</si>
  <si>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</si>
  <si>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</si>
  <si>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</si>
  <si>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</si>
  <si>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</si>
  <si>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</si>
  <si>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</si>
  <si>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</si>
  <si>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</si>
  <si>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</si>
  <si>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</si>
  <si>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</si>
  <si>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</si>
  <si>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</si>
  <si>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</si>
  <si>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</si>
  <si>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</si>
  <si>
    <t>SSO Region (usual hangout)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</si>
</sst>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
      <sz val="12"/>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6" fontId="23" fillId="2" borderId="7" xfId="0" applyNumberFormat="1" applyFont="1" applyFill="1" applyBorder="1" applyAlignment="1">
      <alignment horizontal="center" vertical="top"/>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6" fontId="14" fillId="0" borderId="7" xfId="0" applyNumberFormat="1" applyFont="1" applyBorder="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0" fontId="3" fillId="20" borderId="0" xfId="0" applyFont="1" applyFill="1" applyAlignment="1" applyProtection="1">
      <alignment horizontal="center" vertical="center"/>
      <protection locked="0"/>
    </xf>
    <xf numFmtId="15" fontId="0" fillId="0" borderId="7" xfId="0" applyNumberFormat="1" applyBorder="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14" fontId="3" fillId="12" borderId="7" xfId="0" applyNumberFormat="1" applyFont="1" applyFill="1" applyBorder="1" applyAlignment="1" applyProtection="1">
      <alignment horizontal="left" vertical="center"/>
      <protection locked="0"/>
    </xf>
    <xf numFmtId="0" fontId="3" fillId="0" borderId="7" xfId="0" applyFont="1" applyBorder="1" applyAlignment="1" applyProtection="1">
      <alignment horizontal="center"/>
      <protection locked="0"/>
    </xf>
    <xf numFmtId="0" fontId="3" fillId="0" borderId="7" xfId="0" applyFont="1" applyBorder="1" applyAlignment="1" applyProtection="1">
      <alignment horizontal="left"/>
      <protection locked="0"/>
    </xf>
    <xf numFmtId="167" fontId="3" fillId="5" borderId="7" xfId="0" applyNumberFormat="1" applyFont="1" applyFill="1" applyBorder="1" applyAlignment="1" applyProtection="1">
      <alignment horizontal="left" vertical="center"/>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18" fillId="0" borderId="0" xfId="0" applyFont="1" applyAlignment="1" applyProtection="1">
      <alignmen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3" fillId="18" borderId="12" xfId="0" applyFont="1" applyFill="1" applyBorder="1" applyAlignment="1" applyProtection="1">
      <alignment horizontal="left" vertical="center"/>
      <protection locked="0"/>
    </xf>
    <xf numFmtId="0" fontId="3" fillId="0" borderId="13" xfId="0" applyFont="1" applyBorder="1" applyAlignment="1" applyProtection="1">
      <alignment horizontal="left" vertical="center"/>
      <protection locked="0"/>
    </xf>
  </cellXfs>
  <cellStyles count="2">
    <cellStyle name="Hyperlink" xfId="1" builtinId="8"/>
    <cellStyle name="Normal" xfId="0" builtinId="0"/>
  </cellStyles>
  <dxfs count="571">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70" dataDxfId="569" totalsRowDxfId="568">
  <autoFilter ref="A1:KD716" xr:uid="{EDE92BB8-3FC6-48B8-B7DF-DEDBA814D80A}"/>
  <sortState xmlns:xlrd2="http://schemas.microsoft.com/office/spreadsheetml/2017/richdata2" ref="A2:KD716">
    <sortCondition ref="O9:O724"/>
  </sortState>
  <tableColumns count="290">
    <tableColumn id="32" xr3:uid="{61D64FEF-FC43-4AFD-A950-B8BF0534F8C2}" name="Digital Record Ref" dataDxfId="567">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6" totalsRowDxfId="565"/>
    <tableColumn id="17" xr3:uid="{9F296B7B-039C-4C41-9847-DCE0554656B2}" name="Serial No. Ref" dataDxfId="564"/>
    <tableColumn id="8" xr3:uid="{77FF8E0F-56A7-4F3E-96FD-2E0390DD6863}" name="PC No (e.g. PC/F23/001)" dataDxfId="563"/>
    <tableColumn id="16" xr3:uid="{D7D59DB2-504F-4911-BDB7-A198ABBCD100}" name="Postal Code" dataDxfId="562"/>
    <tableColumn id="37" xr3:uid="{E06CC80E-CF74-44A4-AF10-3658E1EB5755}" name="Registration Status" dataDxfId="561" totalsRowDxfId="560">
      <calculatedColumnFormula>IF(AND($N2&lt;&gt;"",$U2&lt;&gt;"",$V2&lt;&gt;"",$J2&lt;&gt;""),"SCP",IF(AND($N2&lt;&gt;"",$U2&lt;&gt;"",$J2&lt;&gt;""),"SC",IF(AND($N2&lt;&gt;"",$R2&lt;&gt;"",$J2="",$U2=""),"PC",IF($N2&lt;&gt;"","Check Status",""))))</calculatedColumnFormula>
    </tableColumn>
    <tableColumn id="40" xr3:uid="{356413FE-EB71-48A5-894D-28DD571EBE60}" name="Group Name" dataDxfId="559" totalsRowDxfId="558"/>
    <tableColumn id="7" xr3:uid="{06B81F00-DB6B-4798-9541-C6A161AFB251}" name="Location of Group_x000a_(if Unknown)" dataDxfId="557" totalsRowDxfId="556"/>
    <tableColumn id="48" xr3:uid="{168F713D-8281-4095-951F-7B36C0BBB9D7}" name="Staff_x000a_(PC Level)" dataDxfId="555" totalsRowDxfId="554"/>
    <tableColumn id="1" xr3:uid="{394A9A09-19B2-4461-A9BA-7EB381D29E77}" name="Current Worker (Initials)" dataDxfId="553" totalsRowDxfId="552"/>
    <tableColumn id="78" xr3:uid="{55C21CAD-1815-485F-8D61-5F85C47461FA}" name="Co-worker" dataDxfId="551" totalsRowDxfId="550"/>
    <tableColumn id="44" xr3:uid="{1BF0C3D8-5C99-4F45-9EA2-1F89815E1FF2}" name="NRIC_x000a_(if available)" dataDxfId="549" totalsRowDxfId="548"/>
    <tableColumn id="77" xr3:uid="{7DE98A85-2FB7-4517-A77F-53D4D4817660}" name="Name of Adolescent (according to NRIC)" dataDxfId="547" totalsRowDxfId="546"/>
    <tableColumn id="2" xr3:uid="{4CC367CB-B723-40DE-B365-A99BCD20647E}" name="Name of Adolescent" dataDxfId="545" totalsRowDxfId="544"/>
    <tableColumn id="4" xr3:uid="{802E365F-BD13-4AC9-BEF9-50BCC50897AA}" name="Current Age (Year of Data Entry)" dataDxfId="543" totalsRowDxfId="542"/>
    <tableColumn id="5" xr3:uid="{1718EB08-86E8-43E1-BC91-83AB55AABF4F}" name="Gender" dataDxfId="541" totalsRowDxfId="540"/>
    <tableColumn id="6" xr3:uid="{984A22E6-6F9A-41B1-B669-932E367E9A14}" name="Race" dataDxfId="539" totalsRowDxfId="538"/>
    <tableColumn id="11" xr3:uid="{E7C7C67F-902F-4CEB-B661-AED469F2207A}" name="PC Date In" dataDxfId="537" totalsRowDxfId="536"/>
    <tableColumn id="12" xr3:uid="{8B72D949-5135-48FD-AEA0-FD9156335BCC}" name="PC Date Out" dataDxfId="535" totalsRowDxfId="534"/>
    <tableColumn id="13" xr3:uid="{09DE9293-2F6D-4409-A9B3-4021EC98514C}" name="PC_x000a_Reason for Closure" dataDxfId="533" totalsRowDxfId="532"/>
    <tableColumn id="14" xr3:uid="{3E201FF7-EE05-4BFA-AB99-3B05E7CC8E38}" name="SC/SCP Date In" dataDxfId="531"/>
    <tableColumn id="20" xr3:uid="{239F015F-F5C4-4EBF-AD5B-F318E095D694}" name="Date of Parental Consent" dataDxfId="530" totalsRowDxfId="529"/>
    <tableColumn id="15" xr3:uid="{7169B8F6-B1B6-4660-9110-8157DAC423AA}" name="SC/SCP Date Out" dataDxfId="528" totalsRowDxfId="527"/>
    <tableColumn id="18" xr3:uid="{026F4553-6AE9-48F8-92C6-8FF2F9D1AD38}" name="Street Case (SC/SCP)_x000a_Reason for Closure" dataDxfId="526" totalsRowDxfId="525"/>
    <tableColumn id="79" xr3:uid="{F4DAB1E5-E3C9-4431-89FC-FCFD5278C087}" name="&lt;New&gt;Referred Out Agency" dataDxfId="524" totalsRowDxfId="523"/>
    <tableColumn id="23" xr3:uid="{270109D3-C1ED-4FEB-A323-940CA35C21EE}" name="Referral_x000a_Source" dataDxfId="522" totalsRowDxfId="521"/>
    <tableColumn id="24" xr3:uid="{DEAFCF8A-7620-4D3F-BE63-680F47B5A931}" name="Referral Date (Date received)" dataDxfId="520" totalsRowDxfId="519"/>
    <tableColumn id="30" xr3:uid="{2DB851FE-668F-4B84-AC38-27E1D19E8529}" name="YLS_Prior Offenses_Pre" dataDxfId="518"/>
    <tableColumn id="31" xr3:uid="{950C0EAE-1A5F-499D-985B-81FE3A47B467}" name="YLS_Family Circum._Pre" dataDxfId="517"/>
    <tableColumn id="36" xr3:uid="{7D890FF6-31DA-4CAC-A6DE-370CAE56C70C}" name="YLS_Eductn/Employ_Pre" dataDxfId="516"/>
    <tableColumn id="39" xr3:uid="{B5209F8A-2E55-4861-8D91-BDF0AD462286}" name="YLS_Peer Relations_Pre" dataDxfId="515"/>
    <tableColumn id="41" xr3:uid="{613E71F1-A582-4597-819C-0FFEF8AE9E6B}" name="YLS_Subst. Abuse_Pre" dataDxfId="514"/>
    <tableColumn id="42" xr3:uid="{9ED5F6BF-F6D6-42D6-A730-01211853E28C}" name="YLS_Leisure/Recreation_Pre" dataDxfId="513"/>
    <tableColumn id="46" xr3:uid="{B4B95D49-125C-49F1-A669-FEC336BCA94D}" name="YLS_Personality/Behaviour_Pre" dataDxfId="512"/>
    <tableColumn id="47" xr3:uid="{999C08D9-518E-4206-991F-D855C147622A}" name="YLS_Attitudes/Orientation_Pre" dataDxfId="511"/>
    <tableColumn id="25" xr3:uid="{EB989F84-6BDB-46DB-994C-5CD16B98C75A}" name="YLS_Prior Offenses_Post" dataDxfId="510" totalsRowDxfId="509"/>
    <tableColumn id="26" xr3:uid="{3EF2A06C-0B0A-4CAE-8DB6-51CBF383AB52}" name="YLS_Family Circum._Post" dataDxfId="508" totalsRowDxfId="507"/>
    <tableColumn id="27" xr3:uid="{54AEE14D-E0CC-4A06-80F5-4014D2C40834}" name="YLS_Eductn/Employ_Post" dataDxfId="506" totalsRowDxfId="505"/>
    <tableColumn id="28" xr3:uid="{BF4A8409-C435-436F-BE47-0893C314FD93}" name="YLS_Peer Relations_Post" dataDxfId="504" totalsRowDxfId="503"/>
    <tableColumn id="33" xr3:uid="{9CA66DBB-1909-4925-88F6-DD5BA4DE419F}" name="YLS_Subst. Abuse_Post" dataDxfId="502" totalsRowDxfId="501"/>
    <tableColumn id="34" xr3:uid="{62D295AF-13E8-4893-A0BE-B988CFE6E870}" name="YLS_Leisure/Recreation_Post" dataDxfId="500" totalsRowDxfId="499"/>
    <tableColumn id="35" xr3:uid="{F5041D4C-0310-4A29-9CCA-9A3C5E9BA337}" name="YLS_Personality/Behaviour_Post" dataDxfId="498" totalsRowDxfId="497"/>
    <tableColumn id="3" xr3:uid="{6621A243-DE3D-46B1-910F-95BA62E64A6D}" name="YLS_Attitudes/Orientation_Post" dataDxfId="496" totalsRowDxfId="495"/>
    <tableColumn id="295" xr3:uid="{AE20ECCF-926F-43B4-99A2-76861C223DA1}" name="Entry__x000a_In Edn System? (Y/N)" dataDxfId="494" totalsRowDxfId="493"/>
    <tableColumn id="294" xr3:uid="{1951EDF4-2AC7-4ECB-8376-2C51224B3D76}" name="Entry_Edn Institute" dataDxfId="492" totalsRowDxfId="491"/>
    <tableColumn id="293" xr3:uid="{27104FEA-5C9F-4AC4-A566-AD1895EB3CB3}" name="Entry__x000a_Employed? (Y/N)" dataDxfId="490" totalsRowDxfId="489"/>
    <tableColumn id="292" xr3:uid="{C3B4D47B-EEF3-4FC2-9AF8-52A65AC74CA9}" name="Entry__x000a_Employment Status" dataDxfId="488" totalsRowDxfId="487"/>
    <tableColumn id="291" xr3:uid="{0BD95A74-25C2-47BF-97CD-1D41F2A05D6F}" name="Exit__x000a_In Edn System?_x000a_(Y/N)" dataDxfId="486" totalsRowDxfId="485"/>
    <tableColumn id="290" xr3:uid="{C5CF9745-62D7-4402-87A3-D1648773A20D}" name="Exit__x000a_Edn Institute" dataDxfId="484" totalsRowDxfId="483"/>
    <tableColumn id="289" xr3:uid="{008C3E81-0F9A-44B6-8891-98AC3734B963}" name="Exit__x000a_Employed? (Y/N)" dataDxfId="482" totalsRowDxfId="481"/>
    <tableColumn id="288" xr3:uid="{A23FE224-EC55-4274-B708-32E31D969AB9}" name="Exit_Employment Status" dataDxfId="480" totalsRowDxfId="479"/>
    <tableColumn id="126" xr3:uid="{B9292ECD-26CE-41C2-B890-7730403B3236}" name="Pre ACT-1" dataDxfId="478" totalsRowDxfId="477"/>
    <tableColumn id="127" xr3:uid="{0D6D5385-D86E-499F-A95F-B14E3E79A1EB}" name="Pre ACT-2" dataDxfId="476" totalsRowDxfId="475"/>
    <tableColumn id="128" xr3:uid="{F30699DC-7835-4AAE-B58D-214A4F92C735}" name="Pre ACT-3" dataDxfId="474" totalsRowDxfId="473"/>
    <tableColumn id="129" xr3:uid="{568C1F9B-751D-438A-95A2-389C04A312EB}" name="Pre ACT-4" dataDxfId="472" totalsRowDxfId="471"/>
    <tableColumn id="120" xr3:uid="{0FB177BB-BCC5-48E1-AB27-BE9EB6711D26}" name="Pre ACT-5" dataDxfId="470" totalsRowDxfId="469"/>
    <tableColumn id="121" xr3:uid="{7956B446-1B01-4443-973C-C2A37C3F7886}" name="Pre ACT-6" dataDxfId="468" totalsRowDxfId="467"/>
    <tableColumn id="122" xr3:uid="{DD846BB0-CD7E-4D17-A32D-7AD2A97B5DE5}" name="Pre ACT-7" dataDxfId="466" totalsRowDxfId="465"/>
    <tableColumn id="123" xr3:uid="{5D944AD0-5712-4FD5-913F-C65C0EA3D4CA}" name="Pre ACT-8" dataDxfId="464" totalsRowDxfId="463"/>
    <tableColumn id="124" xr3:uid="{02A462A5-8AEF-4107-8B13-875724D5DAA1}" name="Pre ACT-9" dataDxfId="462" totalsRowDxfId="461"/>
    <tableColumn id="115" xr3:uid="{F1A2FC6D-60C1-4C32-933C-A3B33552D520}" name="Pre ACT-10" dataDxfId="460" totalsRowDxfId="459"/>
    <tableColumn id="116" xr3:uid="{9BFC4A89-7906-4E44-99C9-DC14D2D24C3C}" name="Pre ACT-11" dataDxfId="458" totalsRowDxfId="457"/>
    <tableColumn id="117" xr3:uid="{12572AC7-3D27-41F8-ACA6-15D428CFC53E}" name="Pre ACT-12" dataDxfId="456" totalsRowDxfId="455"/>
    <tableColumn id="118" xr3:uid="{40D31C76-898F-41E3-A519-F6489483E779}" name="Pre ACT-13" dataDxfId="454" totalsRowDxfId="453"/>
    <tableColumn id="119" xr3:uid="{C27857C8-516A-4A60-A663-B761DA662BEF}" name="Pre ACT-14" dataDxfId="452" totalsRowDxfId="451"/>
    <tableColumn id="110" xr3:uid="{86C1EBA1-6EE5-4841-90F5-82C10F5F3C7F}" name="Pre ACT-15" dataDxfId="450" totalsRowDxfId="449"/>
    <tableColumn id="111" xr3:uid="{A7425366-016A-47AA-8B50-00A84FB9C88B}" name="Pre ACT-16" dataDxfId="448" totalsRowDxfId="447"/>
    <tableColumn id="112" xr3:uid="{5F9B9535-C23C-4978-AA56-825F0979D038}" name="Pre ACT-17" dataDxfId="446" totalsRowDxfId="445"/>
    <tableColumn id="113" xr3:uid="{FAE7CF29-B8B0-41CD-91A0-A41DC5C7DF12}" name="Pre ACT-18" dataDxfId="444" totalsRowDxfId="443"/>
    <tableColumn id="114" xr3:uid="{CF9B53D7-FA2E-4F00-A74F-CD164CD9DDF6}" name="Pre ACT-19" dataDxfId="442" totalsRowDxfId="441"/>
    <tableColumn id="105" xr3:uid="{E5C36ABD-D7D8-47C3-836A-36D0A725A757}" name="Pre ACT-20" dataDxfId="440" totalsRowDxfId="439"/>
    <tableColumn id="106" xr3:uid="{A7F6D01E-9D7F-4F59-A8D0-26D3364E3390}" name="Pre ACT-21" dataDxfId="438" totalsRowDxfId="437"/>
    <tableColumn id="107" xr3:uid="{B6B28D01-77A9-44F1-A851-53184DB1B424}" name="Pre ACT-22" dataDxfId="436" totalsRowDxfId="435"/>
    <tableColumn id="108" xr3:uid="{8372112A-0B85-4592-9FCA-4DE36C92B030}" name="Pre ACT-23" dataDxfId="434" totalsRowDxfId="433"/>
    <tableColumn id="109" xr3:uid="{60DB5F0A-EB4D-4805-9EAD-1EA91DCE2003}" name="Pre ACT-24" dataDxfId="432" totalsRowDxfId="431"/>
    <tableColumn id="100" xr3:uid="{AE57CEE7-5AC1-44C4-9641-CD0CB50E33C7}" name="Pre ACT-25" dataDxfId="430" totalsRowDxfId="429"/>
    <tableColumn id="101" xr3:uid="{FA4425E6-7E13-41A9-9556-B885309DA5E3}" name="Pre ACT-26" dataDxfId="428" totalsRowDxfId="427"/>
    <tableColumn id="102" xr3:uid="{3F471AD0-4F38-4034-8956-A45F8DFDF1B7}" name="Pre ACT-27" dataDxfId="426" totalsRowDxfId="425"/>
    <tableColumn id="103" xr3:uid="{BAD41C38-42AE-41E7-A91A-494B0DD7041D}" name="Pre ACT-28" dataDxfId="424" totalsRowDxfId="423"/>
    <tableColumn id="104" xr3:uid="{04F2103A-5F42-45C8-B46D-3C82A0DA9E9A}" name="Pre ACT-29" dataDxfId="422" totalsRowDxfId="421"/>
    <tableColumn id="95" xr3:uid="{7A6C8012-92C4-4314-8762-26E8C329C602}" name="Pre ACT-30" dataDxfId="420" totalsRowDxfId="419"/>
    <tableColumn id="96" xr3:uid="{F704D75F-9E81-4F67-AEDD-FADBF37DC6D2}" name="Pre ACT-31" dataDxfId="418" totalsRowDxfId="417"/>
    <tableColumn id="97" xr3:uid="{7D7F7D97-3E2A-4BE9-BB27-266CA0537660}" name="Pre ACT-32" dataDxfId="416" totalsRowDxfId="415"/>
    <tableColumn id="98" xr3:uid="{4D3D591D-AE0F-493F-8D45-CCD19DC358FD}" name="Pre ACT-33" dataDxfId="414" totalsRowDxfId="413"/>
    <tableColumn id="99" xr3:uid="{E163A58A-9621-4E4E-9EC8-CC94A22E57DF}" name="Pre ACT-34" dataDxfId="412" totalsRowDxfId="411"/>
    <tableColumn id="91" xr3:uid="{F046B320-A8D8-4714-859E-D78FE7868087}" name="Pre ACT-35" dataDxfId="410" totalsRowDxfId="409"/>
    <tableColumn id="94" xr3:uid="{FD1C08DC-BB56-4281-A8A3-43A8EF57A09C}" name="Pre ACT-36" dataDxfId="408" totalsRowDxfId="407"/>
    <tableColumn id="93" xr3:uid="{3FE764E9-6A3B-4D93-AF61-284F3E968B47}" name="Pre ACT-37" dataDxfId="406" totalsRowDxfId="405"/>
    <tableColumn id="92" xr3:uid="{F552C6EA-85F3-42CF-996E-B653B9E57D50}" name="Pre ACT-38" dataDxfId="404" totalsRowDxfId="403"/>
    <tableColumn id="90" xr3:uid="{341F0460-20AE-4B8C-B9FA-F6734935D54B}" name="Pre ACT-39" dataDxfId="402" totalsRowDxfId="401"/>
    <tableColumn id="138" xr3:uid="{9F690461-F533-42C6-A258-816E31834CFF}" name="Post ACT-1" dataDxfId="400" totalsRowDxfId="399"/>
    <tableColumn id="146" xr3:uid="{E69A7705-51AD-44B2-B667-CDF96268CE8B}" name="Post ACT-2" dataDxfId="398" totalsRowDxfId="397"/>
    <tableColumn id="147" xr3:uid="{02EB0484-FA9A-4E96-8982-31AEB96241B9}" name="Post ACT-3" dataDxfId="396" totalsRowDxfId="395"/>
    <tableColumn id="148" xr3:uid="{E811DDFB-D379-4F5E-B10C-FB8A1A3D8F68}" name="Post ACT-4" dataDxfId="394" totalsRowDxfId="393"/>
    <tableColumn id="149" xr3:uid="{40E65600-82EA-418A-B269-68813D8B7DB6}" name="Post ACT-5" dataDxfId="392" totalsRowDxfId="391"/>
    <tableColumn id="150" xr3:uid="{99C7B954-8C20-4506-A523-98C8A0501A72}" name="Post ACT-6" dataDxfId="390" totalsRowDxfId="389"/>
    <tableColumn id="151" xr3:uid="{BD92C233-F6F0-47BD-BB0A-A118E8CEC8BE}" name="Post ACT-7" dataDxfId="388" totalsRowDxfId="387"/>
    <tableColumn id="152" xr3:uid="{5A47E2C2-8406-49DA-A733-1CFFE8351F61}" name="Post ACT-8" dataDxfId="386" totalsRowDxfId="385"/>
    <tableColumn id="153" xr3:uid="{69D00E01-6B2A-4605-BF05-C7C9749FEB2D}" name="Post ACT-9" dataDxfId="384" totalsRowDxfId="383"/>
    <tableColumn id="154" xr3:uid="{4721F9C4-F3A8-4711-937E-9A1DA294360D}" name="Post ACT-10" dataDxfId="382" totalsRowDxfId="381"/>
    <tableColumn id="155" xr3:uid="{D3444164-1930-4FFB-8257-EE95EFB20DBC}" name="Post ACT-11" dataDxfId="380" totalsRowDxfId="379"/>
    <tableColumn id="156" xr3:uid="{B74CE17D-8165-49EB-AFD0-D927440C8E35}" name="Post ACT-12" dataDxfId="378" totalsRowDxfId="377"/>
    <tableColumn id="157" xr3:uid="{41567BA6-AE63-4F41-BAE6-E28FBB786153}" name="Post ACT-13" dataDxfId="376" totalsRowDxfId="375"/>
    <tableColumn id="158" xr3:uid="{F4504DD4-72D2-439C-86CE-605C1477F558}" name="Post ACT-14" dataDxfId="374" totalsRowDxfId="373"/>
    <tableColumn id="159" xr3:uid="{4F972130-3004-4D09-B29B-30E7278666A0}" name="Post ACT-15" dataDxfId="372" totalsRowDxfId="371"/>
    <tableColumn id="160" xr3:uid="{916F9607-8895-42B1-BFCB-6F6AE2134FD0}" name="Post ACT-16" dataDxfId="370" totalsRowDxfId="369"/>
    <tableColumn id="139" xr3:uid="{3D9AD664-7D85-49AD-801B-53B29B5046C6}" name="Post ACT-17" dataDxfId="368" totalsRowDxfId="367"/>
    <tableColumn id="140" xr3:uid="{E5CFA91F-E91F-4F64-AC4C-F481066D3150}" name="Post ACT-18" dataDxfId="366" totalsRowDxfId="365"/>
    <tableColumn id="141" xr3:uid="{9CDE0F26-547D-41EF-936B-A193424635D5}" name="Post ACT-19" dataDxfId="364" totalsRowDxfId="363"/>
    <tableColumn id="142" xr3:uid="{5CC5EA62-53AA-4BD5-84F3-FB8F71E63B4A}" name="Post ACT-20" dataDxfId="362" totalsRowDxfId="361"/>
    <tableColumn id="143" xr3:uid="{26732AEB-85FE-466E-A33A-820E24C8FC2E}" name="Post ACT-21" dataDxfId="360" totalsRowDxfId="359"/>
    <tableColumn id="144" xr3:uid="{9BD444E6-BE58-4FDD-93EF-0019596D0D7B}" name="Post ACT-22" dataDxfId="358" totalsRowDxfId="357"/>
    <tableColumn id="145" xr3:uid="{7D3CD60F-CF77-432B-9AF2-F3A637FED1D4}" name="Post ACT-23" dataDxfId="356" totalsRowDxfId="355"/>
    <tableColumn id="161" xr3:uid="{D49FE547-CAC9-4727-A45D-073CB0DA3B1F}" name="Post ACT-24" dataDxfId="354" totalsRowDxfId="353"/>
    <tableColumn id="162" xr3:uid="{75BE19C8-F0B7-4929-85E8-D12BACE32A74}" name="Post ACT-25" dataDxfId="352" totalsRowDxfId="351"/>
    <tableColumn id="163" xr3:uid="{C4E4A483-02EB-4707-AD11-4EBC23D7AF06}" name="Post ACT-26" dataDxfId="350" totalsRowDxfId="349"/>
    <tableColumn id="164" xr3:uid="{90C77711-BF7A-48C5-A85D-6646EF5DD8D3}" name="Post ACT-27" dataDxfId="348" totalsRowDxfId="347"/>
    <tableColumn id="165" xr3:uid="{1F23162D-C79B-4C35-8AAB-29055C56715C}" name="Post ACT-28" dataDxfId="346" totalsRowDxfId="345"/>
    <tableColumn id="166" xr3:uid="{C6FD4AC6-8EF8-4BED-B886-CA3000FCCEE5}" name="Post ACT-29" dataDxfId="344" totalsRowDxfId="343"/>
    <tableColumn id="167" xr3:uid="{E2592E17-D1A9-4981-AD88-36EA9E6D9966}" name="Post ACT-30" dataDxfId="342" totalsRowDxfId="341"/>
    <tableColumn id="168" xr3:uid="{F8A93BB5-E5D0-43CA-A51A-F6471EA51F49}" name="Post ACT-31" dataDxfId="340" totalsRowDxfId="339"/>
    <tableColumn id="134" xr3:uid="{1C911171-5931-430C-B4BC-B0039AA3EE5A}" name="Post ACT-32" dataDxfId="338" totalsRowDxfId="337"/>
    <tableColumn id="135" xr3:uid="{4D560B3C-EB5D-42EF-9A62-FFC82A8BCF3A}" name="Post ACT-33" dataDxfId="336" totalsRowDxfId="335"/>
    <tableColumn id="136" xr3:uid="{164F9E00-3F80-4812-A329-825C08F1A22E}" name="Post ACT-34" dataDxfId="334" totalsRowDxfId="333"/>
    <tableColumn id="137" xr3:uid="{741DC0EA-D805-4E01-AC08-8C47ED26EE15}" name="Post ACT-35" dataDxfId="332" totalsRowDxfId="331"/>
    <tableColumn id="131" xr3:uid="{B2EEED70-9279-4EFD-BC2C-56915EF4ECD9}" name="Post ACT-36" dataDxfId="330" totalsRowDxfId="329"/>
    <tableColumn id="133" xr3:uid="{45B24BC2-1BD5-4168-88E9-C679022DDEFE}" name="Post ACT-37" dataDxfId="328" totalsRowDxfId="327"/>
    <tableColumn id="132" xr3:uid="{4CF0E9C4-AB64-492E-9B43-14F839E668F1}" name="Post ACT-38" dataDxfId="326" totalsRowDxfId="325"/>
    <tableColumn id="130" xr3:uid="{D921B20C-27D7-4A8C-96F1-234983CEBBEC}" name="Post ACT-39" dataDxfId="324" totalsRowDxfId="323"/>
    <tableColumn id="219" xr3:uid="{743EC5B1-358D-4B08-A29E-DC7DA92CE865}" name="Pre KidScreen-1" dataDxfId="322" totalsRowDxfId="321"/>
    <tableColumn id="220" xr3:uid="{A4D79CE9-3651-40B0-8C80-0464C92A6E49}" name="Pre KidScreen-2" dataDxfId="320" totalsRowDxfId="319"/>
    <tableColumn id="221" xr3:uid="{2B4213F7-D074-4E4C-BF62-B19865B55030}" name="Pre KidScreen-3" dataDxfId="318" totalsRowDxfId="317"/>
    <tableColumn id="222" xr3:uid="{5F53F5CA-A9FA-4221-B815-0B58117785FF}" name="Pre KidScreen-4" dataDxfId="316" totalsRowDxfId="315"/>
    <tableColumn id="223" xr3:uid="{B9FBFA6B-A44D-452F-B3A0-6576AB4B55F7}" name="Pre KidScreen-5" dataDxfId="314" totalsRowDxfId="313"/>
    <tableColumn id="224" xr3:uid="{AEE2B165-7083-4B61-9E79-2E1310CB2DF4}" name="Pre KidScreen-6" dataDxfId="312" totalsRowDxfId="311"/>
    <tableColumn id="225" xr3:uid="{82930806-7AD6-4C88-AB40-8B2D8D37AB34}" name="Pre KidScreen-7" dataDxfId="310" totalsRowDxfId="309"/>
    <tableColumn id="226" xr3:uid="{FF1171DF-07A1-4B85-AAB5-6D1353BD2541}" name="Pre KidScreen-8" dataDxfId="308" totalsRowDxfId="307"/>
    <tableColumn id="227" xr3:uid="{28400F24-975E-4940-A2A6-084A2499BB6B}" name="Pre KidScreen-9" dataDxfId="306" totalsRowDxfId="305"/>
    <tableColumn id="228" xr3:uid="{55A73734-CF97-4C90-8BB6-7D50DBD6FA2A}" name="Pre KidScreen-10" dataDxfId="304" totalsRowDxfId="303"/>
    <tableColumn id="209" xr3:uid="{A1BAD914-004E-435B-9B41-313C90BA369E}" name="Pre KidScreen-11" dataDxfId="302" totalsRowDxfId="301"/>
    <tableColumn id="210" xr3:uid="{EDEB121F-DD59-419D-8AE6-A9C453402833}" name="Pre KidScreen-12" dataDxfId="300" totalsRowDxfId="299"/>
    <tableColumn id="211" xr3:uid="{251C91E0-CA7B-4E3A-B417-DC7EE7AA15FC}" name="Pre KidScreen-13" dataDxfId="298" totalsRowDxfId="297"/>
    <tableColumn id="212" xr3:uid="{67AB00A2-0544-4EF1-88FD-95A660BDB1C9}" name="Pre KidScreen-14" dataDxfId="296" totalsRowDxfId="295"/>
    <tableColumn id="213" xr3:uid="{A1D9D3BC-FE0F-4D73-939D-F629EA034B19}" name="Pre KidScreen-15" dataDxfId="294" totalsRowDxfId="293"/>
    <tableColumn id="214" xr3:uid="{25CFC792-3299-4972-A571-D86F159435B5}" name="Pre KidScreen-16" dataDxfId="292" totalsRowDxfId="291"/>
    <tableColumn id="215" xr3:uid="{B28B97C6-1937-4BBB-A036-03C98698732C}" name="Pre KidScreen-17" dataDxfId="290" totalsRowDxfId="289"/>
    <tableColumn id="10" xr3:uid="{16CF5ACD-8437-408C-9BA6-ADBF9D068F76}" name="Pre KidScreen-17B" dataDxfId="288" totalsRowDxfId="287"/>
    <tableColumn id="216" xr3:uid="{C51A1BAF-9FF8-4C30-9481-164D8D37A671}" name="Pre KidScreen-18" dataDxfId="286" totalsRowDxfId="285"/>
    <tableColumn id="217" xr3:uid="{2695B65D-05E9-481A-A117-C6F5C106D970}" name="Pre KidScreen-19" dataDxfId="284" totalsRowDxfId="283"/>
    <tableColumn id="218" xr3:uid="{8F898703-157C-4FF3-9BCA-E6484696C929}" name="Pre KidScreen-20" dataDxfId="282" totalsRowDxfId="281"/>
    <tableColumn id="199" xr3:uid="{80F913C6-9660-4D43-9936-65D76D01A86E}" name="Pre KidScreen-21" dataDxfId="280" totalsRowDxfId="279"/>
    <tableColumn id="200" xr3:uid="{551E6FB9-1FFA-405C-BBA0-83ED4BFCF0F8}" name="Pre KidScreen-22" dataDxfId="278" totalsRowDxfId="277"/>
    <tableColumn id="201" xr3:uid="{6393C5AC-9FFB-41FB-9A6A-053397514D3D}" name="Pre KidScreen-23" dataDxfId="276" totalsRowDxfId="275"/>
    <tableColumn id="202" xr3:uid="{ADB303AC-318C-486A-934D-3B5E683BA24B}" name="Pre KidScreen-24" dataDxfId="274" totalsRowDxfId="273"/>
    <tableColumn id="203" xr3:uid="{0635D1E0-E4E0-46CB-8AEB-778BE302C1F8}" name="Pre KidScreen-25" dataDxfId="272" totalsRowDxfId="271"/>
    <tableColumn id="204" xr3:uid="{9CC6059E-1426-4855-8D94-71E0DD0594E0}" name="Pre KidScreen-26" dataDxfId="270" totalsRowDxfId="269"/>
    <tableColumn id="205" xr3:uid="{63756D9D-B208-4EE3-B1F3-D9A0CD917EC7}" name="Pre KidScreen-27" dataDxfId="268" totalsRowDxfId="267"/>
    <tableColumn id="206" xr3:uid="{D70B6C63-9119-455E-A703-A0222AF6AC52}" name="Pre KidScreen-28" dataDxfId="266" totalsRowDxfId="265"/>
    <tableColumn id="207" xr3:uid="{281D977E-0E1C-452D-8ED4-537F01A1306F}" name="Pre KidScreen-29" dataDxfId="264" totalsRowDxfId="263"/>
    <tableColumn id="208" xr3:uid="{F88730E2-4858-4B38-9E18-A0596B4136E2}" name="Pre KidScreen-30" dataDxfId="262" totalsRowDxfId="261"/>
    <tableColumn id="189" xr3:uid="{3789E4A4-10E7-4F6D-9DFB-502508A9264E}" name="Post Kidscreen-1" dataDxfId="260" totalsRowDxfId="259"/>
    <tableColumn id="190" xr3:uid="{9B05FE70-C4AE-4013-877E-0FE3F16C6D64}" name="Post Kidscreen-2" dataDxfId="258" totalsRowDxfId="257"/>
    <tableColumn id="191" xr3:uid="{B0319B40-15A8-4F13-831F-AC19D7AF4334}" name="Post Kidscreen-3" dataDxfId="256" totalsRowDxfId="255"/>
    <tableColumn id="192" xr3:uid="{55018001-1662-4582-811C-561E883850D8}" name="Post Kidscreen-4" dataDxfId="254" totalsRowDxfId="253"/>
    <tableColumn id="193" xr3:uid="{FF3AFA25-F2A7-42D4-868D-0E076CC9E1DC}" name="Post Kidscreen-5" dataDxfId="252" totalsRowDxfId="251"/>
    <tableColumn id="194" xr3:uid="{BB2D734A-DB55-4068-ADEA-7508F406C6D2}" name="Post Kidscreen-6" dataDxfId="250" totalsRowDxfId="249"/>
    <tableColumn id="195" xr3:uid="{49A13B4C-DD9D-4573-AE52-0234555B9FEB}" name="Post Kidscreen-7" dataDxfId="248" totalsRowDxfId="247"/>
    <tableColumn id="196" xr3:uid="{4D12226B-0FE9-4965-A703-5FA711F72289}" name="Post Kidscreen-8" dataDxfId="246" totalsRowDxfId="245"/>
    <tableColumn id="197" xr3:uid="{3F4F5E5A-C073-4AF0-B8AB-39CFDBE78965}" name="Post Kidscreen-9" dataDxfId="244" totalsRowDxfId="243"/>
    <tableColumn id="198" xr3:uid="{9AE40629-4F45-4AD4-B19F-FCF7156C24CE}" name="Post Kidscreen-10" dataDxfId="242" totalsRowDxfId="241"/>
    <tableColumn id="179" xr3:uid="{EC954F6A-AEF2-498C-9360-DA09E931DAF3}" name="Post Kidscreen-11" dataDxfId="240" totalsRowDxfId="239"/>
    <tableColumn id="180" xr3:uid="{A7EB4995-617A-4CF2-A786-3605158280F2}" name="Post Kidscreen-12" dataDxfId="238" totalsRowDxfId="237"/>
    <tableColumn id="181" xr3:uid="{F3BD6E65-7024-46EA-BC38-64F6EB2FF4ED}" name="Post Kidscreen-13" dataDxfId="236" totalsRowDxfId="235"/>
    <tableColumn id="182" xr3:uid="{F5608459-5E03-4C39-B2C8-3EF3B27EF632}" name="Post Kidscreen-14" dataDxfId="234" totalsRowDxfId="233"/>
    <tableColumn id="183" xr3:uid="{90E36A70-C6F3-4FA4-8815-13AEA6C8F19B}" name="Post Kidscreen-15" dataDxfId="232" totalsRowDxfId="231"/>
    <tableColumn id="184" xr3:uid="{0E53C976-DB8B-41A9-BA9D-D8F34054A670}" name="Post Kidscreen-16" dataDxfId="230" totalsRowDxfId="229"/>
    <tableColumn id="185" xr3:uid="{49D661B7-36E2-4219-9016-173A26BBDECB}" name="Post Kidscreen-17" dataDxfId="228" totalsRowDxfId="227"/>
    <tableColumn id="9" xr3:uid="{2D200F51-C7C4-4030-9B9E-C1C07009C81C}" name="Post Kidscreen-17B" dataDxfId="226" totalsRowDxfId="225"/>
    <tableColumn id="186" xr3:uid="{8E12B199-EA86-455C-B0AC-A49A4C2A2D67}" name="Post Kidscreen-18" dataDxfId="224" totalsRowDxfId="223"/>
    <tableColumn id="187" xr3:uid="{5251624A-2247-43EE-9176-5D7B9430743A}" name="Post Kidscreen-19" dataDxfId="222" totalsRowDxfId="221"/>
    <tableColumn id="188" xr3:uid="{4E26149F-7015-4687-B5CA-38284BF9C113}" name="Post Kidscreen-20" dataDxfId="220" totalsRowDxfId="219"/>
    <tableColumn id="174" xr3:uid="{C2A1A171-57D8-4840-86CC-885F57CC1761}" name="Post Kidscreen-21" dataDxfId="218" totalsRowDxfId="217"/>
    <tableColumn id="175" xr3:uid="{3BC382BB-6210-421F-8A0B-86AD6900AF13}" name="Post Kidscreen-22" dataDxfId="216" totalsRowDxfId="215"/>
    <tableColumn id="176" xr3:uid="{EDC593C1-21BF-4832-B661-CB97C72C5BBC}" name="Post Kidscreen-23" dataDxfId="214" totalsRowDxfId="213"/>
    <tableColumn id="177" xr3:uid="{BFBFAF73-C882-47F4-9E5C-9BB2332025E1}" name="Post Kidscreen-24" dataDxfId="212" totalsRowDxfId="211"/>
    <tableColumn id="178" xr3:uid="{18D13585-97A4-4A08-9531-7ED2DA16FBE7}" name="Post Kidscreen-25" dataDxfId="210" totalsRowDxfId="209"/>
    <tableColumn id="173" xr3:uid="{94745C55-6F01-4E43-AE5C-66D6C80AF308}" name="Post Kidscreen-26" dataDxfId="208" totalsRowDxfId="207"/>
    <tableColumn id="172" xr3:uid="{553EECD0-CED4-40F6-BFF3-B54058987352}" name="Post Kidscreen-27" dataDxfId="206" totalsRowDxfId="205"/>
    <tableColumn id="171" xr3:uid="{9DEF5FD4-E980-4CEC-9E59-99C3A1DC50EA}" name="Post Kidscreen-28" dataDxfId="204" totalsRowDxfId="203"/>
    <tableColumn id="170" xr3:uid="{6029DAB2-BFDA-42C0-B249-9A0E70653BCC}" name="Post Kidscreen-29" dataDxfId="202" totalsRowDxfId="201"/>
    <tableColumn id="169" xr3:uid="{8FB79B17-72DE-47D5-B432-DC738FB3AD10}" name="Post Kidscreen-30" dataDxfId="200" totalsRowDxfId="199"/>
    <tableColumn id="259" xr3:uid="{0EBCD675-8B79-414D-916E-8DA803519E3B}" name="Pre-WHOQOL-1" dataDxfId="198" totalsRowDxfId="197"/>
    <tableColumn id="253" xr3:uid="{A5775CAD-F5CD-442A-84E2-245C9A98F68D}" name="Pre-WHOQOL-2" dataDxfId="196" totalsRowDxfId="195"/>
    <tableColumn id="254" xr3:uid="{4F1801C9-6BBC-4AE6-984A-CF572AA26FA4}" name="Pre-WHOQOL-3" dataDxfId="194" totalsRowDxfId="193"/>
    <tableColumn id="255" xr3:uid="{398326D7-CB12-4648-9A57-2D8546326FA1}" name="Pre-WHOQOL-4" dataDxfId="192" totalsRowDxfId="191"/>
    <tableColumn id="256" xr3:uid="{363BE26E-685E-46C4-B51E-8BB7B2D3FED8}" name="Pre-WHOQOL-5" dataDxfId="190" totalsRowDxfId="189"/>
    <tableColumn id="257" xr3:uid="{53CE2D41-F5CD-44A8-B462-17B079B0868B}" name="Pre-WHOQOL-6" dataDxfId="188" totalsRowDxfId="187"/>
    <tableColumn id="258" xr3:uid="{3A8A091C-FB9A-4F34-8EB7-677DF54E9E22}" name="Pre-WHOQOL-7" dataDxfId="186" totalsRowDxfId="185"/>
    <tableColumn id="247" xr3:uid="{0F7148E1-1ABD-4CD5-BFB2-10811B0C60C9}" name="Pre-WHOQOL-8" dataDxfId="184" totalsRowDxfId="183"/>
    <tableColumn id="248" xr3:uid="{5BC75DBD-5C93-4D25-9B6A-01F75195F475}" name="Pre-WHOQOL-9" dataDxfId="182" totalsRowDxfId="181"/>
    <tableColumn id="249" xr3:uid="{CA4E7BEF-6C4B-4D10-9601-DFF09126C310}" name="Pre-WHOQOL-10" dataDxfId="180" totalsRowDxfId="179"/>
    <tableColumn id="250" xr3:uid="{3F941EE1-FAA7-4DF8-BFC7-2BF36B1F5C09}" name="Pre-WHOQOL-11" dataDxfId="178" totalsRowDxfId="177"/>
    <tableColumn id="251" xr3:uid="{73464E40-E4C3-44DA-8EF7-57B2AA567105}" name="Pre-WHOQOL-12" dataDxfId="176" totalsRowDxfId="175"/>
    <tableColumn id="252" xr3:uid="{4583CFF2-DA49-43D9-B28C-9BE9F30116FA}" name="Pre-WHOQOL-13" dataDxfId="174" totalsRowDxfId="173"/>
    <tableColumn id="241" xr3:uid="{4F7D80FF-1C6C-4D3C-84F4-36D26754871C}" name="Pre-WHOQOL-14" dataDxfId="172" totalsRowDxfId="171"/>
    <tableColumn id="242" xr3:uid="{F4E631A3-9FD6-4558-9CA7-11FEA32FB829}" name="Pre-WHOQOL-15" dataDxfId="170" totalsRowDxfId="169"/>
    <tableColumn id="243" xr3:uid="{444CAF5A-8729-44AC-9719-C802A5BF9257}" name="Pre-WHOQOL-16" dataDxfId="168" totalsRowDxfId="167"/>
    <tableColumn id="244" xr3:uid="{3D8A1AFD-529F-4939-8ED7-B9A3AA00EB80}" name="Pre-WHOQOL-17" dataDxfId="166" totalsRowDxfId="165"/>
    <tableColumn id="245" xr3:uid="{2BA04439-8BE9-4CA2-801C-4781A1C252BB}" name="Pre-WHOQOL-18" dataDxfId="164" totalsRowDxfId="163"/>
    <tableColumn id="246" xr3:uid="{131E79E4-08DD-479A-B8A0-749D2A998E41}" name="Pre-WHOQOL-19" dataDxfId="162" totalsRowDxfId="161"/>
    <tableColumn id="235" xr3:uid="{787951C8-1700-420F-B04B-EBB48D04AFCD}" name="Pre-WHOQOL-20" dataDxfId="160" totalsRowDxfId="159"/>
    <tableColumn id="236" xr3:uid="{84C0BF13-61C9-4605-9379-C565855C287C}" name="Pre-WHOQOL-21" dataDxfId="158" totalsRowDxfId="157"/>
    <tableColumn id="237" xr3:uid="{77DD89AB-69B2-4173-9EA2-837B427AA69F}" name="Pre-WHOQOL-22" dataDxfId="156" totalsRowDxfId="155"/>
    <tableColumn id="238" xr3:uid="{FD23A282-6EE4-4A17-B00A-E96CA5D75159}" name="Pre-WHOQOL-23" dataDxfId="154" totalsRowDxfId="153"/>
    <tableColumn id="239" xr3:uid="{C20368E4-A130-443F-88CA-B7F1BC3459F4}" name="Pre-WHOQOL-24" dataDxfId="152" totalsRowDxfId="151"/>
    <tableColumn id="240" xr3:uid="{8A761978-A1E3-4755-AE63-D97B716D3621}" name="Pre-WHOQOL-25" dataDxfId="150" totalsRowDxfId="149"/>
    <tableColumn id="234" xr3:uid="{19C169DC-16A5-4CFF-BF8F-1B1B2E6B2C3D}" name="Pre-WHOQOL-26" dataDxfId="148" totalsRowDxfId="147"/>
    <tableColumn id="280" xr3:uid="{04D74F99-1463-4937-92FA-84C9A5C26C72}" name="Post-WHOQOL-1" dataDxfId="146" totalsRowDxfId="145"/>
    <tableColumn id="275" xr3:uid="{60FEFEBF-279E-4A77-B8F6-AE75A92E2C39}" name="Post-WHOQOL-2" dataDxfId="144" totalsRowDxfId="143"/>
    <tableColumn id="276" xr3:uid="{9E78F670-A90A-47DD-A7BE-A9A41BDE1541}" name="Post-WHOQOL-3" dataDxfId="142" totalsRowDxfId="141"/>
    <tableColumn id="277" xr3:uid="{3D75E96B-2971-4747-8BE6-E17EAE12D8A8}" name="Post-WHOQOL-4" dataDxfId="140" totalsRowDxfId="139"/>
    <tableColumn id="278" xr3:uid="{637628A3-F130-4E87-A6F4-560CBE821E37}" name="Post-WHOQOL-5" dataDxfId="138" totalsRowDxfId="137"/>
    <tableColumn id="279" xr3:uid="{FFC50E8E-4AB0-4AA2-B53F-0BE697C1E87E}" name="Post-WHOQOL-6" dataDxfId="136" totalsRowDxfId="135"/>
    <tableColumn id="270" xr3:uid="{D9EDD8B8-0AE1-4BB1-96D9-DA3F997E717B}" name="Post-WHOQOL-7" dataDxfId="134" totalsRowDxfId="133"/>
    <tableColumn id="271" xr3:uid="{5EFD4857-BE8C-40E4-AFFA-1CD3D8359706}" name="Post-WHOQOL-8" dataDxfId="132" totalsRowDxfId="131"/>
    <tableColumn id="272" xr3:uid="{B6F70EE4-27EC-4717-A0FF-2AFBD2D6649E}" name="Post-WHOQOL-9" dataDxfId="130" totalsRowDxfId="129"/>
    <tableColumn id="273" xr3:uid="{336C63D3-B13E-4841-8324-AEE93D86E106}" name="Post-WHOQOL-10" dataDxfId="128" totalsRowDxfId="127"/>
    <tableColumn id="274" xr3:uid="{DB65F4BC-F0CF-4E12-9F2C-1E5D1AFD2869}" name="Post-WHOQOL-11" dataDxfId="126" totalsRowDxfId="125"/>
    <tableColumn id="265" xr3:uid="{4C4A4DCB-BFF7-461C-896A-D84DD2CBB5F9}" name="Post-WHOQOL-12" dataDxfId="124" totalsRowDxfId="123"/>
    <tableColumn id="266" xr3:uid="{0F1737CD-A421-49FA-BC10-F2CA04AD9B29}" name="Post-WHOQOL-13" dataDxfId="122" totalsRowDxfId="121"/>
    <tableColumn id="267" xr3:uid="{B45F2775-DB0A-485D-BF95-A1A61D5D63A5}" name="Post-WHOQOL-14" dataDxfId="120" totalsRowDxfId="119"/>
    <tableColumn id="268" xr3:uid="{A0C7B051-8BCD-4317-BDA2-2B1D9CB83F33}" name="Post-WHOQOL-15" dataDxfId="118" totalsRowDxfId="117"/>
    <tableColumn id="269" xr3:uid="{AFC844F0-45E5-43AF-BC7B-731E72143E90}" name="Post-WHOQOL-16" dataDxfId="116" totalsRowDxfId="115"/>
    <tableColumn id="260" xr3:uid="{35D4F3E2-D853-423C-9E07-780CE434DAC0}" name="Post-WHOQOL-17" dataDxfId="114" totalsRowDxfId="113"/>
    <tableColumn id="261" xr3:uid="{6C187EE5-B08F-47AC-B702-D283FC08DE9A}" name="Post-WHOQOL-18" dataDxfId="112" totalsRowDxfId="111"/>
    <tableColumn id="262" xr3:uid="{388C851B-48B0-4318-80A4-5E7650890DE8}" name="Post-WHOQOL-19" dataDxfId="110" totalsRowDxfId="109"/>
    <tableColumn id="263" xr3:uid="{8099776A-8CFC-475C-B977-B51706DA4734}" name="Post-WHOQOL-20" dataDxfId="108" totalsRowDxfId="107"/>
    <tableColumn id="264" xr3:uid="{F52F24D3-D87E-4227-AA5A-BB1D14845512}" name="Post-WHOQOL-21" dataDxfId="106" totalsRowDxfId="105"/>
    <tableColumn id="233" xr3:uid="{0A589EAD-3C13-4698-8065-7409FF8B249B}" name="Post-WHOQOL-22" dataDxfId="104" totalsRowDxfId="103"/>
    <tableColumn id="232" xr3:uid="{6D452426-799C-404A-B697-06FFF204A8BB}" name="Post-WHOQOL-23" dataDxfId="102" totalsRowDxfId="101"/>
    <tableColumn id="231" xr3:uid="{2AB5CC70-4F5D-4761-9933-5EB801675BBF}" name="Post-WHOQOL-24" dataDxfId="100" totalsRowDxfId="99"/>
    <tableColumn id="230" xr3:uid="{3A5A28C8-AE91-4426-BA42-6630466A37C7}" name="Post-WHOQOL-25" dataDxfId="98" totalsRowDxfId="97"/>
    <tableColumn id="229" xr3:uid="{442F3909-861C-4197-8DBE-F18A552A5B38}" name="Post-WHOQOL-26" dataDxfId="96" totalsRowDxfId="95"/>
    <tableColumn id="75" xr3:uid="{561EE454-0A71-4E7F-92FF-EC57677112AD}" name="WHOQOL__x000a_Domain 1_Pre" dataDxfId="94" totalsRowDxfId="93"/>
    <tableColumn id="81" xr3:uid="{4C09FA1C-8E20-41E0-9393-926EE2F00DAE}" name="WHOQOL__x000a_Domain 2_Pre" dataDxfId="92" totalsRowDxfId="91"/>
    <tableColumn id="82" xr3:uid="{54DA6721-DAFE-4A6B-BF2D-1F9CF3448EB4}" name="WHOQOL__x000a_Domain 3_Pre" dataDxfId="90" totalsRowDxfId="89"/>
    <tableColumn id="83" xr3:uid="{12801BFE-D361-4749-BCFF-571EE4AFA7B6}" name="WHOQOL__x000a_Domain 4_Pre" dataDxfId="88" totalsRowDxfId="87"/>
    <tableColumn id="84" xr3:uid="{C19C9993-953D-472F-B1DB-186647BABAA1}" name="WHOQOL__x000a_Total_Pre" dataDxfId="86" totalsRowDxfId="85"/>
    <tableColumn id="85" xr3:uid="{FCD85A5D-A61E-42F4-A359-47F6319EF3D8}" name="WHOQOL__x000a_Domain 1_Post" dataDxfId="84" totalsRowDxfId="83"/>
    <tableColumn id="86" xr3:uid="{0009D8F3-A8C2-4373-90FB-4C1011074842}" name="WHOQOL__x000a_Domain 2_Post" dataDxfId="82" totalsRowDxfId="81"/>
    <tableColumn id="87" xr3:uid="{38B33F78-A870-4F4E-BE3E-F38E2E9D093C}" name="WHOQOL__x000a_Domain 3_Post" dataDxfId="80" totalsRowDxfId="79"/>
    <tableColumn id="88" xr3:uid="{6CB89A0B-8AB1-41D9-B509-B116D1948B38}" name="WHOQOL__x000a_Domain 4_Post" dataDxfId="78" totalsRowDxfId="77"/>
    <tableColumn id="89" xr3:uid="{746D7393-01A6-4436-9D15-A67B50C1ABF1}" name="WHOQOL__x000a_Total_Post" dataDxfId="76" totalsRowDxfId="75"/>
    <tableColumn id="38" xr3:uid="{726E567E-1E01-4FBC-B9FE-F0792A07336E}" name="Contact Number" dataDxfId="74" totalsRowDxfId="73"/>
    <tableColumn id="45" xr3:uid="{245A0004-5AEB-47FA-9FAF-3D793DDB0879}" name="Instagram handle" dataDxfId="72" totalsRowDxfId="71">
      <calculatedColumnFormula>happynewyear</calculatedColumnFormula>
    </tableColumn>
    <tableColumn id="49" xr3:uid="{41B6A79C-AE24-4FA4-BFBF-7E9518B054ED}" name="Other ways to contact" dataDxfId="70" totalsRowDxfId="69"/>
    <tableColumn id="54" xr3:uid="{28085DE3-CD9B-4AA1-B159-85462FF24A6F}" name="Other notes" dataDxfId="68" totalsRowDxfId="67"/>
    <tableColumn id="76" xr3:uid="{968B2505-39AA-463F-9227-229A3747A347}" name="SSO Region (usual hangout)" dataDxfId="66" totalsRowDxfId="65"/>
    <tableColumn id="68" xr3:uid="{E39EADFF-E5F7-478A-872C-027396FA1171}" name="Referral Date (Date received)2" dataDxfId="64" totalsRowDxfId="63"/>
    <tableColumn id="67" xr3:uid="{7709B93C-E505-43BC-B7B1-7ACED9874002}" name="Referral Date Followed-up2" dataDxfId="62" totalsRowDxfId="61"/>
    <tableColumn id="66" xr3:uid="{35EB3053-2057-46DF-93F1-0197577553C3}" name="Referral Date Closed2" dataDxfId="60" totalsRowDxfId="59"/>
    <tableColumn id="65" xr3:uid="{0CD4E3E0-EB76-44CF-802F-8E152891AAD7}" name="Referral (Name of Person/Organisation)2" dataDxfId="58" totalsRowDxfId="57"/>
    <tableColumn id="64" xr3:uid="{BC656D2D-3204-4D03-BACB-5EE198367AB5}" name="Referral Contact No/Email2" dataDxfId="56" totalsRowDxfId="55" dataCellStyle="Hyperlink"/>
    <tableColumn id="63" xr3:uid="{A36B3A7B-3A78-453C-BE52-CC5A6715C362}" name="Name of Youth (if applicable)2" dataDxfId="54" totalsRowDxfId="53"/>
    <tableColumn id="62" xr3:uid="{D3DCF6E9-DD91-45A4-A1F4-C48D7DB4F5A1}" name="Successful intake? (Y/N)2" dataDxfId="52" totalsRowDxfId="51"/>
    <tableColumn id="61" xr3:uid="{8B88E074-4C07-4133-81B9-697F0C85D6A8}" name="If Successful intake no, please state reason(s) for rejection2" dataDxfId="50" totalsRowDxfId="49"/>
    <tableColumn id="282" xr3:uid="{450B9DDD-6464-4767-9DCF-EE4DEA511C6B}" name="ACT SG_Achieve_pre2" dataDxfId="48" totalsRowDxfId="47"/>
    <tableColumn id="283" xr3:uid="{4F1B06F5-71BD-4207-9687-FBE135001E24}" name="ACT SG_Connec_pre2" dataDxfId="46" totalsRowDxfId="45"/>
    <tableColumn id="284" xr3:uid="{F4748B68-EFB9-4B55-980E-966483A0FC0B}" name="ACT SG_Thrive_pre3" dataDxfId="44" totalsRowDxfId="43"/>
    <tableColumn id="285" xr3:uid="{80DA287B-D5DB-450F-9BA3-A5B71BA6539F}" name="ACT SG__x000a_Total__x000a_pre4" dataDxfId="42" totalsRowDxfId="41"/>
    <tableColumn id="286" xr3:uid="{D147FF4C-DAD5-43A1-93DC-03A6DCE658D9}" name="ACT SG_Achieve_post5" dataDxfId="40" totalsRowDxfId="39"/>
    <tableColumn id="287" xr3:uid="{7B78C631-1375-445E-9E7A-8DE289F68FD2}" name="ACT SG__x000a_Connect_post6" dataDxfId="38" totalsRowDxfId="37"/>
    <tableColumn id="296" xr3:uid="{67DB97FF-FA43-4E43-A9BB-FC47A5BDA2D9}" name="ACT SG_Thrive_post7" dataDxfId="36" totalsRowDxfId="35"/>
    <tableColumn id="297" xr3:uid="{608AF6D9-4281-4D07-ADED-6CE73444147A}" name="ACT SG__x000a_Total_post8" dataDxfId="34" totalsRowDxfId="33"/>
    <tableColumn id="50" xr3:uid="{5B728DFA-B5BD-41B5-9B0F-3E8ED0E28738}" name="KS30__x000a_Domain 1_Pre2" dataDxfId="32" totalsRowDxfId="31"/>
    <tableColumn id="51" xr3:uid="{FD2344D2-E954-4B35-9494-0F7C4325E775}" name="KS30__x000a_Domain 2_Pre2" dataDxfId="30" totalsRowDxfId="29"/>
    <tableColumn id="52" xr3:uid="{48FBED95-1246-40B7-A983-31D0247D4F0D}" name="KS30__x000a_Domain 3_Pre3" dataDxfId="28" totalsRowDxfId="27"/>
    <tableColumn id="53" xr3:uid="{9FB2E465-9523-452D-B7FF-470392563340}" name="KS30__x000a_Domain 4_Pre4" dataDxfId="26" totalsRowDxfId="25"/>
    <tableColumn id="55" xr3:uid="{6EDB4613-5924-4B8A-BA64-21FF46BDD51B}" name="KS30__x000a_Domain 5_Pre5" dataDxfId="24" totalsRowDxfId="23"/>
    <tableColumn id="56" xr3:uid="{09BBCE70-BBB2-4F1C-8310-E6FD424BED97}" name="KS30__x000a_Domain 6_Pre6" dataDxfId="22" totalsRowDxfId="21"/>
    <tableColumn id="57" xr3:uid="{4E1D2E4F-A694-4480-AC22-756690FC2494}" name="KS30__x000a_Domain 7_Pre7" dataDxfId="20" totalsRowDxfId="19"/>
    <tableColumn id="58" xr3:uid="{99CAC704-CC1C-46D1-8CA7-8247BB502640}" name="KS30__x000a_Domain 8_Pre8" dataDxfId="18" totalsRowDxfId="17"/>
    <tableColumn id="298" xr3:uid="{A4E074C9-AF39-47B8-A3D1-018419D06DC4}" name="KS30__x000a_Domain 1_Post9" dataDxfId="16" totalsRowDxfId="15"/>
    <tableColumn id="299" xr3:uid="{54E5235C-B543-458B-9A1E-04C699592F13}" name="KS30__x000a_Domain 2_Post10" dataDxfId="14" totalsRowDxfId="13"/>
    <tableColumn id="300" xr3:uid="{068B4EFA-AEF2-45F8-B39B-731C68DB7887}" name="KS30__x000a_Domain 3_Post11" dataDxfId="12" totalsRowDxfId="11"/>
    <tableColumn id="301" xr3:uid="{C83B89C6-D0D8-4A9A-8D5A-5BE8BD61FEED}" name="KS30__x000a_Domain 4_Post12" dataDxfId="10" totalsRowDxfId="9"/>
    <tableColumn id="302" xr3:uid="{B3BBE0EE-C9FF-4511-8077-53AC0FBF7791}" name="KS30__x000a_Domain 5_Post13" dataDxfId="8" totalsRowDxfId="7"/>
    <tableColumn id="303" xr3:uid="{AA56D07B-F5FA-497A-979D-C5A0DA0D60A1}" name="KS30__x000a_Domain 6_Post14" dataDxfId="6" totalsRowDxfId="5"/>
    <tableColumn id="304" xr3:uid="{CAFB11C4-1CE1-47B0-94D4-11BCDC2D4F18}" name="KS30__x000a_Domain 7_Post15" dataDxfId="4" totalsRowDxfId="3"/>
    <tableColumn id="305" xr3:uid="{C066F6A9-2897-4130-A8E4-5A22272BCE40}" name="KS30__x000a_Domain 8_Post16" dataDxfId="2" totalsRowDxfId="1"/>
  </tableColumns>
  <tableStyleInfo name="TableStyleLight15"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IG1" zoomScale="55" zoomScaleNormal="55" workbookViewId="0">
      <selection activeCell="JC8" sqref="JC8"/>
    </sheetView>
  </sheetViews>
  <sheetFormatPr defaultRowHeight="14.5" x14ac:dyDescent="0.35"/>
  <cols>
    <col min="2" max="2" width="25.81640625" customWidth="1"/>
    <col min="3" max="3" width="22.26953125" customWidth="1"/>
    <col min="4" max="4" width="31.36328125" customWidth="1"/>
    <col min="5" max="5" width="17.36328125" customWidth="1"/>
    <col min="6" max="6" width="27.1796875" customWidth="1"/>
    <col min="7" max="7" width="29.453125" customWidth="1"/>
    <col min="9" max="9" width="30" customWidth="1"/>
    <col min="10" max="10" width="28.6328125" customWidth="1"/>
    <col min="11" max="11" width="17.6328125" customWidth="1"/>
    <col min="12" max="12" width="38.6328125" customWidth="1"/>
    <col min="13" max="13" width="46" customWidth="1"/>
    <col min="14" max="14" width="34.26953125" customWidth="1"/>
    <col min="15" max="15" width="31.26953125" customWidth="1"/>
    <col min="16" max="16" width="14.453125" customWidth="1"/>
    <col min="17" max="17" width="34.6328125" customWidth="1"/>
    <col min="18" max="18" width="25.54296875" customWidth="1"/>
    <col min="19" max="19" width="23.08984375" customWidth="1"/>
    <col min="20" max="20" width="24.453125" customWidth="1"/>
    <col min="21" max="21" width="39.36328125" customWidth="1"/>
    <col min="22" max="22" width="33.54296875" customWidth="1"/>
    <col min="23" max="23" width="34.6328125" customWidth="1"/>
    <col min="24" max="24" width="36.26953125" customWidth="1"/>
    <col min="25" max="25" width="40.453125" customWidth="1"/>
    <col min="26" max="27" width="35.08984375" customWidth="1"/>
    <col min="28" max="28" width="35.6328125" customWidth="1"/>
    <col min="29" max="29" width="29" customWidth="1"/>
    <col min="30" max="30" width="41.26953125" customWidth="1"/>
  </cols>
  <sheetData>
    <row r="1" spans="1:290" ht="145.5" thickBot="1" x14ac:dyDescent="0.4">
      <c r="A1" s="1" t="s">
        <v>20</v>
      </c>
      <c r="B1" s="2" t="s">
        <v>21</v>
      </c>
      <c r="C1" s="3" t="s">
        <v>22</v>
      </c>
      <c r="D1" s="3" t="s">
        <v>23</v>
      </c>
      <c r="E1" s="2" t="s">
        <v>24</v>
      </c>
      <c r="F1" s="4" t="s">
        <v>2</v>
      </c>
      <c r="G1" s="5" t="s">
        <v>1</v>
      </c>
      <c r="H1" s="5" t="s">
        <v>25</v>
      </c>
      <c r="I1" s="5" t="s">
        <v>26</v>
      </c>
      <c r="J1" s="6" t="s">
        <v>0</v>
      </c>
      <c r="K1" s="5" t="s">
        <v>27</v>
      </c>
      <c r="L1" s="5" t="s">
        <v>28</v>
      </c>
      <c r="M1" s="5" t="s">
        <v>29</v>
      </c>
      <c r="N1" s="5" t="s">
        <v>30</v>
      </c>
      <c r="O1" s="7" t="s">
        <v>14</v>
      </c>
      <c r="P1" s="5" t="s">
        <v>3</v>
      </c>
      <c r="Q1" s="5" t="s">
        <v>4</v>
      </c>
      <c r="R1" s="8" t="s">
        <v>5</v>
      </c>
      <c r="S1" s="4" t="s">
        <v>6</v>
      </c>
      <c r="T1" s="4" t="s">
        <v>31</v>
      </c>
      <c r="U1" s="9" t="s">
        <v>7</v>
      </c>
      <c r="V1" s="4" t="s">
        <v>8</v>
      </c>
      <c r="W1" s="10" t="s">
        <v>9</v>
      </c>
      <c r="X1" s="11" t="s">
        <v>32</v>
      </c>
      <c r="Y1" s="12" t="s">
        <v>33</v>
      </c>
      <c r="Z1" s="4" t="s">
        <v>34</v>
      </c>
      <c r="AA1" s="13" t="s">
        <v>19</v>
      </c>
      <c r="AB1" s="14" t="s">
        <v>35</v>
      </c>
      <c r="AC1" s="14" t="s">
        <v>36</v>
      </c>
      <c r="AD1" s="14" t="s">
        <v>37</v>
      </c>
      <c r="AE1" s="14" t="s">
        <v>38</v>
      </c>
      <c r="AF1" s="14" t="s">
        <v>39</v>
      </c>
      <c r="AG1" s="14" t="s">
        <v>40</v>
      </c>
      <c r="AH1" s="14" t="s">
        <v>41</v>
      </c>
      <c r="AI1" s="15" t="s">
        <v>42</v>
      </c>
      <c r="AJ1" s="16" t="s">
        <v>43</v>
      </c>
      <c r="AK1" s="16" t="s">
        <v>44</v>
      </c>
      <c r="AL1" s="16" t="s">
        <v>45</v>
      </c>
      <c r="AM1" s="16" t="s">
        <v>46</v>
      </c>
      <c r="AN1" s="16" t="s">
        <v>47</v>
      </c>
      <c r="AO1" s="16" t="s">
        <v>48</v>
      </c>
      <c r="AP1" s="16" t="s">
        <v>49</v>
      </c>
      <c r="AQ1" s="17" t="s">
        <v>50</v>
      </c>
      <c r="AR1" s="4" t="s">
        <v>51</v>
      </c>
      <c r="AS1" s="4" t="s">
        <v>52</v>
      </c>
      <c r="AT1" s="4" t="s">
        <v>53</v>
      </c>
      <c r="AU1" s="4" t="s">
        <v>54</v>
      </c>
      <c r="AV1" s="4" t="s">
        <v>55</v>
      </c>
      <c r="AW1" s="4" t="s">
        <v>56</v>
      </c>
      <c r="AX1" s="4" t="s">
        <v>57</v>
      </c>
      <c r="AY1" s="4"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9" t="s">
        <v>98</v>
      </c>
      <c r="CN1" s="19" t="s">
        <v>99</v>
      </c>
      <c r="CO1" s="19" t="s">
        <v>100</v>
      </c>
      <c r="CP1" s="19" t="s">
        <v>101</v>
      </c>
      <c r="CQ1" s="19" t="s">
        <v>102</v>
      </c>
      <c r="CR1" s="19" t="s">
        <v>103</v>
      </c>
      <c r="CS1" s="19" t="s">
        <v>104</v>
      </c>
      <c r="CT1" s="19" t="s">
        <v>105</v>
      </c>
      <c r="CU1" s="19" t="s">
        <v>106</v>
      </c>
      <c r="CV1" s="19" t="s">
        <v>107</v>
      </c>
      <c r="CW1" s="19" t="s">
        <v>108</v>
      </c>
      <c r="CX1" s="19" t="s">
        <v>109</v>
      </c>
      <c r="CY1" s="19" t="s">
        <v>110</v>
      </c>
      <c r="CZ1" s="19" t="s">
        <v>111</v>
      </c>
      <c r="DA1" s="19" t="s">
        <v>112</v>
      </c>
      <c r="DB1" s="19" t="s">
        <v>113</v>
      </c>
      <c r="DC1" s="19" t="s">
        <v>114</v>
      </c>
      <c r="DD1" s="19" t="s">
        <v>115</v>
      </c>
      <c r="DE1" s="19" t="s">
        <v>116</v>
      </c>
      <c r="DF1" s="19" t="s">
        <v>117</v>
      </c>
      <c r="DG1" s="19" t="s">
        <v>118</v>
      </c>
      <c r="DH1" s="19" t="s">
        <v>119</v>
      </c>
      <c r="DI1" s="19" t="s">
        <v>120</v>
      </c>
      <c r="DJ1" s="19" t="s">
        <v>121</v>
      </c>
      <c r="DK1" s="19" t="s">
        <v>122</v>
      </c>
      <c r="DL1" s="19" t="s">
        <v>123</v>
      </c>
      <c r="DM1" s="19" t="s">
        <v>124</v>
      </c>
      <c r="DN1" s="19" t="s">
        <v>125</v>
      </c>
      <c r="DO1" s="19" t="s">
        <v>126</v>
      </c>
      <c r="DP1" s="19" t="s">
        <v>127</v>
      </c>
      <c r="DQ1" s="19" t="s">
        <v>128</v>
      </c>
      <c r="DR1" s="19" t="s">
        <v>129</v>
      </c>
      <c r="DS1" s="19" t="s">
        <v>130</v>
      </c>
      <c r="DT1" s="19" t="s">
        <v>131</v>
      </c>
      <c r="DU1" s="19" t="s">
        <v>132</v>
      </c>
      <c r="DV1" s="19" t="s">
        <v>133</v>
      </c>
      <c r="DW1" s="19" t="s">
        <v>134</v>
      </c>
      <c r="DX1" s="19" t="s">
        <v>135</v>
      </c>
      <c r="DY1" s="19" t="s">
        <v>136</v>
      </c>
      <c r="DZ1" s="20" t="s">
        <v>137</v>
      </c>
      <c r="EA1" s="20" t="s">
        <v>138</v>
      </c>
      <c r="EB1" s="20" t="s">
        <v>139</v>
      </c>
      <c r="EC1" s="20" t="s">
        <v>140</v>
      </c>
      <c r="ED1" s="20" t="s">
        <v>141</v>
      </c>
      <c r="EE1" s="20" t="s">
        <v>142</v>
      </c>
      <c r="EF1" s="20" t="s">
        <v>143</v>
      </c>
      <c r="EG1" s="20" t="s">
        <v>144</v>
      </c>
      <c r="EH1" s="20" t="s">
        <v>145</v>
      </c>
      <c r="EI1" s="20" t="s">
        <v>146</v>
      </c>
      <c r="EJ1" s="20" t="s">
        <v>147</v>
      </c>
      <c r="EK1" s="20" t="s">
        <v>148</v>
      </c>
      <c r="EL1" s="20" t="s">
        <v>149</v>
      </c>
      <c r="EM1" s="20" t="s">
        <v>150</v>
      </c>
      <c r="EN1" s="20" t="s">
        <v>151</v>
      </c>
      <c r="EO1" s="20" t="s">
        <v>152</v>
      </c>
      <c r="EP1" s="20" t="s">
        <v>153</v>
      </c>
      <c r="EQ1" s="21" t="s">
        <v>154</v>
      </c>
      <c r="ER1" s="20" t="s">
        <v>155</v>
      </c>
      <c r="ES1" s="20" t="s">
        <v>156</v>
      </c>
      <c r="ET1" s="20" t="s">
        <v>157</v>
      </c>
      <c r="EU1" s="20" t="s">
        <v>158</v>
      </c>
      <c r="EV1" s="20" t="s">
        <v>159</v>
      </c>
      <c r="EW1" s="20" t="s">
        <v>160</v>
      </c>
      <c r="EX1" s="20" t="s">
        <v>161</v>
      </c>
      <c r="EY1" s="20" t="s">
        <v>162</v>
      </c>
      <c r="EZ1" s="20" t="s">
        <v>163</v>
      </c>
      <c r="FA1" s="20" t="s">
        <v>164</v>
      </c>
      <c r="FB1" s="20" t="s">
        <v>165</v>
      </c>
      <c r="FC1" s="20" t="s">
        <v>166</v>
      </c>
      <c r="FD1" s="20" t="s">
        <v>167</v>
      </c>
      <c r="FE1" s="22" t="s">
        <v>168</v>
      </c>
      <c r="FF1" s="22" t="s">
        <v>169</v>
      </c>
      <c r="FG1" s="22" t="s">
        <v>170</v>
      </c>
      <c r="FH1" s="22" t="s">
        <v>171</v>
      </c>
      <c r="FI1" s="22" t="s">
        <v>172</v>
      </c>
      <c r="FJ1" s="22" t="s">
        <v>173</v>
      </c>
      <c r="FK1" s="22" t="s">
        <v>174</v>
      </c>
      <c r="FL1" s="22" t="s">
        <v>175</v>
      </c>
      <c r="FM1" s="22" t="s">
        <v>176</v>
      </c>
      <c r="FN1" s="22" t="s">
        <v>177</v>
      </c>
      <c r="FO1" s="22" t="s">
        <v>178</v>
      </c>
      <c r="FP1" s="22" t="s">
        <v>179</v>
      </c>
      <c r="FQ1" s="22" t="s">
        <v>180</v>
      </c>
      <c r="FR1" s="22" t="s">
        <v>181</v>
      </c>
      <c r="FS1" s="22" t="s">
        <v>182</v>
      </c>
      <c r="FT1" s="22" t="s">
        <v>183</v>
      </c>
      <c r="FU1" s="22" t="s">
        <v>184</v>
      </c>
      <c r="FV1" s="21" t="s">
        <v>185</v>
      </c>
      <c r="FW1" s="22" t="s">
        <v>186</v>
      </c>
      <c r="FX1" s="22" t="s">
        <v>187</v>
      </c>
      <c r="FY1" s="22" t="s">
        <v>188</v>
      </c>
      <c r="FZ1" s="22" t="s">
        <v>189</v>
      </c>
      <c r="GA1" s="22" t="s">
        <v>190</v>
      </c>
      <c r="GB1" s="22" t="s">
        <v>191</v>
      </c>
      <c r="GC1" s="22" t="s">
        <v>192</v>
      </c>
      <c r="GD1" s="22" t="s">
        <v>193</v>
      </c>
      <c r="GE1" s="22" t="s">
        <v>194</v>
      </c>
      <c r="GF1" s="22" t="s">
        <v>195</v>
      </c>
      <c r="GG1" s="22" t="s">
        <v>196</v>
      </c>
      <c r="GH1" s="22" t="s">
        <v>197</v>
      </c>
      <c r="GI1" s="22" t="s">
        <v>198</v>
      </c>
      <c r="GJ1" s="23" t="s">
        <v>199</v>
      </c>
      <c r="GK1" s="23" t="s">
        <v>200</v>
      </c>
      <c r="GL1" s="23" t="s">
        <v>201</v>
      </c>
      <c r="GM1" s="23" t="s">
        <v>202</v>
      </c>
      <c r="GN1" s="23" t="s">
        <v>203</v>
      </c>
      <c r="GO1" s="23" t="s">
        <v>204</v>
      </c>
      <c r="GP1" s="23" t="s">
        <v>205</v>
      </c>
      <c r="GQ1" s="23" t="s">
        <v>206</v>
      </c>
      <c r="GR1" s="23" t="s">
        <v>207</v>
      </c>
      <c r="GS1" s="23" t="s">
        <v>208</v>
      </c>
      <c r="GT1" s="23" t="s">
        <v>209</v>
      </c>
      <c r="GU1" s="23" t="s">
        <v>210</v>
      </c>
      <c r="GV1" s="23" t="s">
        <v>211</v>
      </c>
      <c r="GW1" s="23" t="s">
        <v>212</v>
      </c>
      <c r="GX1" s="23" t="s">
        <v>213</v>
      </c>
      <c r="GY1" s="23" t="s">
        <v>214</v>
      </c>
      <c r="GZ1" s="23" t="s">
        <v>215</v>
      </c>
      <c r="HA1" s="23" t="s">
        <v>216</v>
      </c>
      <c r="HB1" s="23" t="s">
        <v>217</v>
      </c>
      <c r="HC1" s="23" t="s">
        <v>218</v>
      </c>
      <c r="HD1" s="23" t="s">
        <v>219</v>
      </c>
      <c r="HE1" s="23" t="s">
        <v>220</v>
      </c>
      <c r="HF1" s="23" t="s">
        <v>221</v>
      </c>
      <c r="HG1" s="23" t="s">
        <v>222</v>
      </c>
      <c r="HH1" s="23" t="s">
        <v>223</v>
      </c>
      <c r="HI1" s="23" t="s">
        <v>224</v>
      </c>
      <c r="HJ1" s="22" t="s">
        <v>225</v>
      </c>
      <c r="HK1" s="22" t="s">
        <v>226</v>
      </c>
      <c r="HL1" s="22" t="s">
        <v>227</v>
      </c>
      <c r="HM1" s="22" t="s">
        <v>228</v>
      </c>
      <c r="HN1" s="22" t="s">
        <v>229</v>
      </c>
      <c r="HO1" s="22" t="s">
        <v>230</v>
      </c>
      <c r="HP1" s="22" t="s">
        <v>231</v>
      </c>
      <c r="HQ1" s="22" t="s">
        <v>232</v>
      </c>
      <c r="HR1" s="22" t="s">
        <v>233</v>
      </c>
      <c r="HS1" s="22" t="s">
        <v>234</v>
      </c>
      <c r="HT1" s="22" t="s">
        <v>235</v>
      </c>
      <c r="HU1" s="22" t="s">
        <v>236</v>
      </c>
      <c r="HV1" s="22" t="s">
        <v>237</v>
      </c>
      <c r="HW1" s="22" t="s">
        <v>238</v>
      </c>
      <c r="HX1" s="22" t="s">
        <v>239</v>
      </c>
      <c r="HY1" s="22" t="s">
        <v>240</v>
      </c>
      <c r="HZ1" s="22" t="s">
        <v>241</v>
      </c>
      <c r="IA1" s="22" t="s">
        <v>242</v>
      </c>
      <c r="IB1" s="22" t="s">
        <v>243</v>
      </c>
      <c r="IC1" s="22" t="s">
        <v>244</v>
      </c>
      <c r="ID1" s="22" t="s">
        <v>245</v>
      </c>
      <c r="IE1" s="22" t="s">
        <v>246</v>
      </c>
      <c r="IF1" s="22" t="s">
        <v>247</v>
      </c>
      <c r="IG1" s="22" t="s">
        <v>248</v>
      </c>
      <c r="IH1" s="22" t="s">
        <v>249</v>
      </c>
      <c r="II1" s="22" t="s">
        <v>250</v>
      </c>
      <c r="IJ1" s="24" t="s">
        <v>251</v>
      </c>
      <c r="IK1" s="24" t="s">
        <v>252</v>
      </c>
      <c r="IL1" s="24" t="s">
        <v>253</v>
      </c>
      <c r="IM1" s="24" t="s">
        <v>254</v>
      </c>
      <c r="IN1" s="24" t="s">
        <v>255</v>
      </c>
      <c r="IO1" s="24" t="s">
        <v>256</v>
      </c>
      <c r="IP1" s="24" t="s">
        <v>257</v>
      </c>
      <c r="IQ1" s="24" t="s">
        <v>258</v>
      </c>
      <c r="IR1" s="24" t="s">
        <v>259</v>
      </c>
      <c r="IS1" s="24" t="s">
        <v>260</v>
      </c>
      <c r="IT1" s="25" t="s">
        <v>261</v>
      </c>
      <c r="IU1" s="25" t="s">
        <v>262</v>
      </c>
      <c r="IV1" s="25" t="s">
        <v>263</v>
      </c>
      <c r="IW1" s="25" t="s">
        <v>264</v>
      </c>
      <c r="IX1" s="25" t="s">
        <v>1886</v>
      </c>
      <c r="IY1" s="13" t="s">
        <v>265</v>
      </c>
      <c r="IZ1" s="26" t="s">
        <v>266</v>
      </c>
      <c r="JA1" s="27" t="s">
        <v>267</v>
      </c>
      <c r="JB1" s="27" t="s">
        <v>268</v>
      </c>
      <c r="JC1" s="27" t="s">
        <v>269</v>
      </c>
      <c r="JD1" s="27" t="s">
        <v>270</v>
      </c>
      <c r="JE1" s="28" t="s">
        <v>271</v>
      </c>
      <c r="JF1" s="28" t="s">
        <v>272</v>
      </c>
      <c r="JG1" s="29" t="s">
        <v>273</v>
      </c>
      <c r="JH1" s="29" t="s">
        <v>274</v>
      </c>
      <c r="JI1" s="29" t="s">
        <v>275</v>
      </c>
      <c r="JJ1" s="29" t="s">
        <v>276</v>
      </c>
      <c r="JK1" s="29" t="s">
        <v>277</v>
      </c>
      <c r="JL1" s="29" t="s">
        <v>278</v>
      </c>
      <c r="JM1" s="29" t="s">
        <v>279</v>
      </c>
      <c r="JN1" s="29" t="s">
        <v>280</v>
      </c>
      <c r="JO1" s="30" t="s">
        <v>281</v>
      </c>
      <c r="JP1" s="30" t="s">
        <v>282</v>
      </c>
      <c r="JQ1" s="30" t="s">
        <v>283</v>
      </c>
      <c r="JR1" s="30" t="s">
        <v>284</v>
      </c>
      <c r="JS1" s="30" t="s">
        <v>285</v>
      </c>
      <c r="JT1" s="30" t="s">
        <v>286</v>
      </c>
      <c r="JU1" s="30" t="s">
        <v>287</v>
      </c>
      <c r="JV1" s="30" t="s">
        <v>288</v>
      </c>
      <c r="JW1" s="30" t="s">
        <v>289</v>
      </c>
      <c r="JX1" s="30" t="s">
        <v>290</v>
      </c>
      <c r="JY1" s="30" t="s">
        <v>291</v>
      </c>
      <c r="JZ1" s="30" t="s">
        <v>292</v>
      </c>
      <c r="KA1" s="30" t="s">
        <v>293</v>
      </c>
      <c r="KB1" s="30" t="s">
        <v>294</v>
      </c>
      <c r="KC1" s="30" t="s">
        <v>295</v>
      </c>
      <c r="KD1" s="30" t="s">
        <v>296</v>
      </c>
    </row>
    <row r="2" spans="1:290" x14ac:dyDescent="0.35">
      <c r="A2" s="31" t="str">
        <f>IF($F2="SC",_xlfn.CONCAT(Input[[#This Row],[Name of Adolescent]],"_",Input[[#This Row],[Current Worker (Initials)]]),IF($F2="SCP",_xlfn.CONCAT(Input[[#This Row],[Name of Adolescent]],"_",Input[[#This Row],[Current Worker (Initials)]]),""))</f>
        <v>Firman_Farzana</v>
      </c>
      <c r="B2" s="32" t="s">
        <v>297</v>
      </c>
      <c r="C2" s="33" t="s">
        <v>298</v>
      </c>
      <c r="D2" s="33"/>
      <c r="E2" s="34">
        <v>328168</v>
      </c>
      <c r="F2" s="33" t="str">
        <f t="shared" ref="F2:F27" si="0">IF(AND($N2&lt;&gt;"",$U2&lt;&gt;"",$V2&lt;&gt;"",$J2&lt;&gt;""),"SCP",IF(AND($N2&lt;&gt;"",$U2&lt;&gt;"",$J2&lt;&gt;""),"SC",IF(AND($N2&lt;&gt;"",$R2&lt;&gt;"",$J2="",$U2=""),"PC",IF($N2&lt;&gt;"","Check Status",""))))</f>
        <v>SCP</v>
      </c>
      <c r="G2" s="84" t="s">
        <v>299</v>
      </c>
      <c r="H2" s="36" t="s">
        <v>300</v>
      </c>
      <c r="I2" s="36" t="s">
        <v>301</v>
      </c>
      <c r="J2" s="36" t="s">
        <v>302</v>
      </c>
      <c r="K2" s="36" t="s">
        <v>303</v>
      </c>
      <c r="L2" s="37" t="s">
        <v>304</v>
      </c>
      <c r="M2" s="37" t="s">
        <v>305</v>
      </c>
      <c r="N2" s="38" t="s">
        <v>306</v>
      </c>
      <c r="O2" s="39" t="s">
        <v>18</v>
      </c>
      <c r="P2" s="40" t="s">
        <v>307</v>
      </c>
      <c r="Q2" s="39" t="s">
        <v>12</v>
      </c>
      <c r="R2" s="41">
        <v>44854</v>
      </c>
      <c r="S2" s="42">
        <v>45278</v>
      </c>
      <c r="T2" s="39" t="s">
        <v>308</v>
      </c>
      <c r="U2" s="43">
        <v>45278</v>
      </c>
      <c r="V2" s="44">
        <v>45252</v>
      </c>
      <c r="W2" s="45"/>
      <c r="X2" s="46"/>
      <c r="Y2" s="36"/>
      <c r="Z2" s="39"/>
      <c r="AA2" s="47"/>
      <c r="AB2" s="32">
        <v>1</v>
      </c>
      <c r="AC2" s="32">
        <v>2</v>
      </c>
      <c r="AD2" s="32">
        <v>1</v>
      </c>
      <c r="AE2" s="32">
        <v>1</v>
      </c>
      <c r="AF2" s="32">
        <v>0</v>
      </c>
      <c r="AG2" s="32">
        <v>2</v>
      </c>
      <c r="AH2" s="32">
        <v>2</v>
      </c>
      <c r="AI2" s="32">
        <v>2</v>
      </c>
      <c r="AJ2" s="32"/>
      <c r="AK2" s="33"/>
      <c r="AL2" s="33"/>
      <c r="AM2" s="33"/>
      <c r="AN2" s="34"/>
      <c r="AO2" s="33"/>
      <c r="AP2" s="33"/>
      <c r="AQ2" s="33"/>
      <c r="AR2" s="32" t="s">
        <v>309</v>
      </c>
      <c r="AS2" s="32" t="s">
        <v>310</v>
      </c>
      <c r="AT2" s="32" t="s">
        <v>311</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v>84173539</v>
      </c>
      <c r="IU2" s="33"/>
      <c r="IV2" s="33"/>
      <c r="IW2" s="33"/>
      <c r="IX2" s="33" t="s">
        <v>312</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x14ac:dyDescent="0.35">
      <c r="A3" s="31" t="str">
        <f>IF($F3="SC",_xlfn.CONCAT(Input[[#This Row],[Name of Adolescent]],"_",Input[[#This Row],[Current Worker (Initials)]]),IF($F3="SCP",_xlfn.CONCAT(Input[[#This Row],[Name of Adolescent]],"_",Input[[#This Row],[Current Worker (Initials)]]),""))</f>
        <v>Boo Kaixuan_CL</v>
      </c>
      <c r="B3" s="32" t="s">
        <v>313</v>
      </c>
      <c r="C3" s="33"/>
      <c r="D3" s="33"/>
      <c r="E3" s="34">
        <v>530971</v>
      </c>
      <c r="F3" s="33" t="str">
        <f t="shared" si="0"/>
        <v>SC</v>
      </c>
      <c r="G3" s="39" t="s">
        <v>314</v>
      </c>
      <c r="H3" s="36" t="s">
        <v>315</v>
      </c>
      <c r="I3" s="36" t="s">
        <v>316</v>
      </c>
      <c r="J3" s="36" t="s">
        <v>317</v>
      </c>
      <c r="K3" s="36"/>
      <c r="L3" s="37"/>
      <c r="M3" s="37"/>
      <c r="N3" s="39" t="s">
        <v>318</v>
      </c>
      <c r="O3" s="39" t="s">
        <v>18</v>
      </c>
      <c r="P3" s="52" t="s">
        <v>319</v>
      </c>
      <c r="Q3" s="39" t="s">
        <v>11</v>
      </c>
      <c r="R3" s="41">
        <v>43389</v>
      </c>
      <c r="S3" s="41">
        <v>43392</v>
      </c>
      <c r="T3" s="39" t="s">
        <v>308</v>
      </c>
      <c r="U3" s="53">
        <v>43392</v>
      </c>
      <c r="V3" s="44"/>
      <c r="W3" s="54">
        <v>44614</v>
      </c>
      <c r="X3" s="46" t="s">
        <v>320</v>
      </c>
      <c r="Y3" s="55"/>
      <c r="Z3" s="39"/>
      <c r="AA3" s="47"/>
      <c r="AB3" s="32"/>
      <c r="AC3" s="32"/>
      <c r="AD3" s="32"/>
      <c r="AE3" s="32"/>
      <c r="AF3" s="32"/>
      <c r="AG3" s="32"/>
      <c r="AH3" s="32"/>
      <c r="AI3" s="32"/>
      <c r="AJ3" s="32"/>
      <c r="AK3" s="33"/>
      <c r="AL3" s="33"/>
      <c r="AM3" s="33"/>
      <c r="AN3" s="34"/>
      <c r="AO3" s="33"/>
      <c r="AP3" s="33"/>
      <c r="AQ3" s="33"/>
      <c r="AR3" s="32" t="s">
        <v>309</v>
      </c>
      <c r="AS3" s="32" t="s">
        <v>310</v>
      </c>
      <c r="AT3" s="32" t="s">
        <v>311</v>
      </c>
      <c r="AU3" s="32"/>
      <c r="AV3" s="39" t="s">
        <v>309</v>
      </c>
      <c r="AW3" s="39" t="s">
        <v>321</v>
      </c>
      <c r="AX3" s="39" t="s">
        <v>311</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322</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x14ac:dyDescent="0.35">
      <c r="A4" s="31" t="str">
        <f>IF($F4="SC",_xlfn.CONCAT(Input[[#This Row],[Name of Adolescent]],"_",Input[[#This Row],[Current Worker (Initials)]]),IF($F4="SCP",_xlfn.CONCAT(Input[[#This Row],[Name of Adolescent]],"_",Input[[#This Row],[Current Worker (Initials)]]),""))</f>
        <v/>
      </c>
      <c r="B4" s="32" t="s">
        <v>313</v>
      </c>
      <c r="C4" s="34"/>
      <c r="D4" s="34"/>
      <c r="E4" s="34"/>
      <c r="F4" s="33" t="str">
        <f t="shared" si="0"/>
        <v>PC</v>
      </c>
      <c r="G4" s="39" t="s">
        <v>323</v>
      </c>
      <c r="H4" s="36"/>
      <c r="I4" s="36" t="s">
        <v>324</v>
      </c>
      <c r="J4" s="36"/>
      <c r="K4" s="36"/>
      <c r="L4" s="37"/>
      <c r="M4" s="37"/>
      <c r="N4" s="39" t="s">
        <v>325</v>
      </c>
      <c r="O4" s="39" t="s">
        <v>18</v>
      </c>
      <c r="P4" s="40" t="s">
        <v>319</v>
      </c>
      <c r="Q4" s="39" t="s">
        <v>12</v>
      </c>
      <c r="R4" s="41">
        <v>44691</v>
      </c>
      <c r="S4" s="41">
        <v>45016</v>
      </c>
      <c r="T4" s="39"/>
      <c r="U4" s="43"/>
      <c r="V4" s="44"/>
      <c r="W4" s="45"/>
      <c r="X4" s="57"/>
      <c r="Y4" s="39"/>
      <c r="Z4" s="39" t="s">
        <v>326</v>
      </c>
      <c r="AA4" s="58">
        <v>44839</v>
      </c>
      <c r="AB4" s="32">
        <v>0</v>
      </c>
      <c r="AC4" s="32">
        <v>1</v>
      </c>
      <c r="AD4" s="32">
        <v>0</v>
      </c>
      <c r="AE4" s="32">
        <v>0</v>
      </c>
      <c r="AF4" s="32">
        <v>0</v>
      </c>
      <c r="AG4" s="32">
        <v>1</v>
      </c>
      <c r="AH4" s="32">
        <v>0</v>
      </c>
      <c r="AI4" s="32">
        <v>0</v>
      </c>
      <c r="AJ4" s="32"/>
      <c r="AK4" s="33"/>
      <c r="AL4" s="33"/>
      <c r="AM4" s="33"/>
      <c r="AN4" s="34"/>
      <c r="AO4" s="33"/>
      <c r="AP4" s="33"/>
      <c r="AQ4" s="33"/>
      <c r="AR4" s="32" t="s">
        <v>309</v>
      </c>
      <c r="AS4" s="32" t="s">
        <v>310</v>
      </c>
      <c r="AT4" s="32" t="s">
        <v>311</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x14ac:dyDescent="0.35">
      <c r="A5" s="31" t="str">
        <f>IF($F5="SC",_xlfn.CONCAT(Input[[#This Row],[Name of Adolescent]],"_",Input[[#This Row],[Current Worker (Initials)]]),IF($F5="SCP",_xlfn.CONCAT(Input[[#This Row],[Name of Adolescent]],"_",Input[[#This Row],[Current Worker (Initials)]]),""))</f>
        <v/>
      </c>
      <c r="B5" s="32" t="s">
        <v>313</v>
      </c>
      <c r="C5" s="34"/>
      <c r="D5" s="34"/>
      <c r="E5" s="34"/>
      <c r="F5" s="33" t="str">
        <f t="shared" si="0"/>
        <v>PC</v>
      </c>
      <c r="G5" s="39" t="s">
        <v>323</v>
      </c>
      <c r="H5" s="36"/>
      <c r="I5" s="36" t="s">
        <v>324</v>
      </c>
      <c r="J5" s="36"/>
      <c r="K5" s="36"/>
      <c r="L5" s="37"/>
      <c r="M5" s="37"/>
      <c r="N5" s="39" t="s">
        <v>327</v>
      </c>
      <c r="O5" s="39" t="s">
        <v>18</v>
      </c>
      <c r="P5" s="40" t="s">
        <v>319</v>
      </c>
      <c r="Q5" s="39" t="s">
        <v>12</v>
      </c>
      <c r="R5" s="41">
        <v>44691</v>
      </c>
      <c r="S5" s="41">
        <v>45016</v>
      </c>
      <c r="T5" s="39"/>
      <c r="U5" s="43"/>
      <c r="V5" s="44"/>
      <c r="W5" s="45"/>
      <c r="X5" s="57"/>
      <c r="Y5" s="39"/>
      <c r="Z5" s="39" t="s">
        <v>326</v>
      </c>
      <c r="AA5" s="58">
        <v>44839</v>
      </c>
      <c r="AB5" s="32">
        <v>0</v>
      </c>
      <c r="AC5" s="32">
        <v>1</v>
      </c>
      <c r="AD5" s="32">
        <v>0</v>
      </c>
      <c r="AE5" s="32">
        <v>0</v>
      </c>
      <c r="AF5" s="32">
        <v>0</v>
      </c>
      <c r="AG5" s="32">
        <v>1</v>
      </c>
      <c r="AH5" s="32">
        <v>0</v>
      </c>
      <c r="AI5" s="32">
        <v>0</v>
      </c>
      <c r="AJ5" s="32"/>
      <c r="AK5" s="33"/>
      <c r="AL5" s="33"/>
      <c r="AM5" s="33"/>
      <c r="AN5" s="34"/>
      <c r="AO5" s="33"/>
      <c r="AP5" s="33"/>
      <c r="AQ5" s="33"/>
      <c r="AR5" s="32" t="s">
        <v>309</v>
      </c>
      <c r="AS5" s="32" t="s">
        <v>310</v>
      </c>
      <c r="AT5" s="32" t="s">
        <v>311</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x14ac:dyDescent="0.35">
      <c r="A6" s="31" t="str">
        <f>IF($F6="SC",_xlfn.CONCAT(Input[[#This Row],[Name of Adolescent]],"_",Input[[#This Row],[Current Worker (Initials)]]),IF($F6="SCP",_xlfn.CONCAT(Input[[#This Row],[Name of Adolescent]],"_",Input[[#This Row],[Current Worker (Initials)]]),""))</f>
        <v/>
      </c>
      <c r="B6" s="32" t="s">
        <v>313</v>
      </c>
      <c r="C6" s="34"/>
      <c r="D6" s="34"/>
      <c r="E6" s="34"/>
      <c r="F6" s="33" t="str">
        <f t="shared" si="0"/>
        <v>PC</v>
      </c>
      <c r="G6" s="39" t="s">
        <v>323</v>
      </c>
      <c r="H6" s="36"/>
      <c r="I6" s="36" t="s">
        <v>324</v>
      </c>
      <c r="J6" s="36"/>
      <c r="K6" s="36"/>
      <c r="L6" s="37"/>
      <c r="M6" s="37"/>
      <c r="N6" s="39" t="s">
        <v>328</v>
      </c>
      <c r="O6" s="39" t="s">
        <v>18</v>
      </c>
      <c r="P6" s="40" t="s">
        <v>319</v>
      </c>
      <c r="Q6" s="39" t="s">
        <v>12</v>
      </c>
      <c r="R6" s="41">
        <v>44691</v>
      </c>
      <c r="S6" s="41">
        <v>45016</v>
      </c>
      <c r="T6" s="39"/>
      <c r="U6" s="43"/>
      <c r="V6" s="44"/>
      <c r="W6" s="45"/>
      <c r="X6" s="57"/>
      <c r="Y6" s="39"/>
      <c r="Z6" s="39" t="s">
        <v>326</v>
      </c>
      <c r="AA6" s="58">
        <v>44839</v>
      </c>
      <c r="AB6" s="32">
        <v>0</v>
      </c>
      <c r="AC6" s="32">
        <v>1</v>
      </c>
      <c r="AD6" s="32">
        <v>0</v>
      </c>
      <c r="AE6" s="32">
        <v>0</v>
      </c>
      <c r="AF6" s="32">
        <v>0</v>
      </c>
      <c r="AG6" s="32">
        <v>1</v>
      </c>
      <c r="AH6" s="32">
        <v>0</v>
      </c>
      <c r="AI6" s="32">
        <v>0</v>
      </c>
      <c r="AJ6" s="32"/>
      <c r="AK6" s="33"/>
      <c r="AL6" s="33"/>
      <c r="AM6" s="33"/>
      <c r="AN6" s="34"/>
      <c r="AO6" s="33"/>
      <c r="AP6" s="33"/>
      <c r="AQ6" s="33"/>
      <c r="AR6" s="32" t="s">
        <v>309</v>
      </c>
      <c r="AS6" s="32" t="s">
        <v>310</v>
      </c>
      <c r="AT6" s="32" t="s">
        <v>311</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x14ac:dyDescent="0.35">
      <c r="A7" s="31" t="str">
        <f>IF($F7="SC",_xlfn.CONCAT(Input[[#This Row],[Name of Adolescent]],"_",Input[[#This Row],[Current Worker (Initials)]]),IF($F7="SCP",_xlfn.CONCAT(Input[[#This Row],[Name of Adolescent]],"_",Input[[#This Row],[Current Worker (Initials)]]),""))</f>
        <v/>
      </c>
      <c r="B7" s="32" t="s">
        <v>313</v>
      </c>
      <c r="C7" s="33"/>
      <c r="D7" s="33"/>
      <c r="E7" s="34">
        <v>560003</v>
      </c>
      <c r="F7" s="33" t="str">
        <f t="shared" si="0"/>
        <v>PC</v>
      </c>
      <c r="G7" s="39"/>
      <c r="H7" s="36" t="s">
        <v>329</v>
      </c>
      <c r="I7" s="36" t="s">
        <v>330</v>
      </c>
      <c r="J7" s="36"/>
      <c r="K7" s="36"/>
      <c r="L7" s="37"/>
      <c r="M7" s="37"/>
      <c r="N7" s="39" t="s">
        <v>331</v>
      </c>
      <c r="O7" s="39" t="s">
        <v>18</v>
      </c>
      <c r="P7" s="40" t="s">
        <v>319</v>
      </c>
      <c r="Q7" s="39" t="s">
        <v>13</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332</v>
      </c>
      <c r="IW7" s="33" t="s">
        <v>333</v>
      </c>
      <c r="IX7" s="33" t="s">
        <v>334</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x14ac:dyDescent="0.35">
      <c r="A8" s="31" t="str">
        <f>IF($F8="SC",_xlfn.CONCAT(Input[[#This Row],[Name of Adolescent]],"_",Input[[#This Row],[Current Worker (Initials)]]),IF($F8="SCP",_xlfn.CONCAT(Input[[#This Row],[Name of Adolescent]],"_",Input[[#This Row],[Current Worker (Initials)]]),""))</f>
        <v/>
      </c>
      <c r="B8" s="32" t="s">
        <v>313</v>
      </c>
      <c r="C8" s="34"/>
      <c r="D8" s="34"/>
      <c r="E8" s="34"/>
      <c r="F8" s="33" t="str">
        <f t="shared" si="0"/>
        <v>PC</v>
      </c>
      <c r="G8" s="39" t="s">
        <v>323</v>
      </c>
      <c r="H8" s="36"/>
      <c r="I8" s="36" t="s">
        <v>324</v>
      </c>
      <c r="J8" s="36"/>
      <c r="K8" s="36"/>
      <c r="L8" s="37"/>
      <c r="M8" s="37"/>
      <c r="N8" s="39" t="s">
        <v>335</v>
      </c>
      <c r="O8" s="39" t="s">
        <v>18</v>
      </c>
      <c r="P8" s="40" t="s">
        <v>319</v>
      </c>
      <c r="Q8" s="39" t="s">
        <v>12</v>
      </c>
      <c r="R8" s="41">
        <v>44691</v>
      </c>
      <c r="S8" s="41">
        <v>45016</v>
      </c>
      <c r="T8" s="39"/>
      <c r="U8" s="43"/>
      <c r="V8" s="44"/>
      <c r="W8" s="45"/>
      <c r="X8" s="60"/>
      <c r="Y8" s="39"/>
      <c r="Z8" s="39" t="s">
        <v>326</v>
      </c>
      <c r="AA8" s="58">
        <v>44839</v>
      </c>
      <c r="AB8" s="32">
        <v>0</v>
      </c>
      <c r="AC8" s="32">
        <v>1</v>
      </c>
      <c r="AD8" s="32">
        <v>0</v>
      </c>
      <c r="AE8" s="32">
        <v>0</v>
      </c>
      <c r="AF8" s="32">
        <v>0</v>
      </c>
      <c r="AG8" s="32">
        <v>0</v>
      </c>
      <c r="AH8" s="32">
        <v>0</v>
      </c>
      <c r="AI8" s="32">
        <v>0</v>
      </c>
      <c r="AJ8" s="32"/>
      <c r="AK8" s="33"/>
      <c r="AL8" s="33"/>
      <c r="AM8" s="33"/>
      <c r="AN8" s="34"/>
      <c r="AO8" s="33"/>
      <c r="AP8" s="33"/>
      <c r="AQ8" s="33"/>
      <c r="AR8" s="32" t="s">
        <v>309</v>
      </c>
      <c r="AS8" s="32" t="s">
        <v>310</v>
      </c>
      <c r="AT8" s="32" t="s">
        <v>311</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x14ac:dyDescent="0.35">
      <c r="A9" s="31" t="str">
        <f>IF($F9="SC",_xlfn.CONCAT(Input[[#This Row],[Name of Adolescent]],"_",Input[[#This Row],[Current Worker (Initials)]]),IF($F9="SCP",_xlfn.CONCAT(Input[[#This Row],[Name of Adolescent]],"_",Input[[#This Row],[Current Worker (Initials)]]),""))</f>
        <v/>
      </c>
      <c r="B9" s="32" t="s">
        <v>336</v>
      </c>
      <c r="C9" s="34"/>
      <c r="D9" s="34"/>
      <c r="E9" s="34"/>
      <c r="F9" s="33" t="str">
        <f t="shared" si="0"/>
        <v>PC</v>
      </c>
      <c r="G9" s="39" t="s">
        <v>323</v>
      </c>
      <c r="H9" s="36"/>
      <c r="I9" s="36" t="s">
        <v>324</v>
      </c>
      <c r="J9" s="36"/>
      <c r="K9" s="36"/>
      <c r="L9" s="37"/>
      <c r="M9" s="37"/>
      <c r="N9" s="39" t="s">
        <v>337</v>
      </c>
      <c r="O9" s="39" t="s">
        <v>18</v>
      </c>
      <c r="P9" s="40" t="s">
        <v>307</v>
      </c>
      <c r="Q9" s="39" t="s">
        <v>12</v>
      </c>
      <c r="R9" s="41">
        <v>44629</v>
      </c>
      <c r="S9" s="41">
        <v>45016</v>
      </c>
      <c r="T9" s="39"/>
      <c r="U9" s="43"/>
      <c r="V9" s="44"/>
      <c r="W9" s="45"/>
      <c r="X9" s="57"/>
      <c r="Y9" s="39"/>
      <c r="Z9" s="39" t="s">
        <v>326</v>
      </c>
      <c r="AA9" s="58">
        <v>44807</v>
      </c>
      <c r="AB9" s="32">
        <v>0</v>
      </c>
      <c r="AC9" s="32">
        <v>0</v>
      </c>
      <c r="AD9" s="32">
        <v>0</v>
      </c>
      <c r="AE9" s="32">
        <v>0</v>
      </c>
      <c r="AF9" s="32">
        <v>0</v>
      </c>
      <c r="AG9" s="32">
        <v>1</v>
      </c>
      <c r="AH9" s="32">
        <v>0</v>
      </c>
      <c r="AI9" s="32">
        <v>0</v>
      </c>
      <c r="AJ9" s="32"/>
      <c r="AK9" s="39"/>
      <c r="AL9" s="39"/>
      <c r="AM9" s="39"/>
      <c r="AN9" s="32"/>
      <c r="AO9" s="39"/>
      <c r="AP9" s="39"/>
      <c r="AQ9" s="39"/>
      <c r="AR9" s="32" t="s">
        <v>309</v>
      </c>
      <c r="AS9" s="32" t="s">
        <v>310</v>
      </c>
      <c r="AT9" s="32" t="s">
        <v>311</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x14ac:dyDescent="0.35">
      <c r="A10" s="31" t="str">
        <f>IF($F10="SC",_xlfn.CONCAT(Input[[#This Row],[Name of Adolescent]],"_",Input[[#This Row],[Current Worker (Initials)]]),IF($F10="SCP",_xlfn.CONCAT(Input[[#This Row],[Name of Adolescent]],"_",Input[[#This Row],[Current Worker (Initials)]]),""))</f>
        <v/>
      </c>
      <c r="B10" s="32" t="s">
        <v>313</v>
      </c>
      <c r="C10" s="34"/>
      <c r="D10" s="34"/>
      <c r="E10" s="34"/>
      <c r="F10" s="33" t="str">
        <f t="shared" si="0"/>
        <v>PC</v>
      </c>
      <c r="G10" s="39" t="s">
        <v>323</v>
      </c>
      <c r="H10" s="36"/>
      <c r="I10" s="36" t="s">
        <v>324</v>
      </c>
      <c r="J10" s="36"/>
      <c r="K10" s="36"/>
      <c r="L10" s="37"/>
      <c r="M10" s="37"/>
      <c r="N10" s="39" t="s">
        <v>338</v>
      </c>
      <c r="O10" s="39" t="s">
        <v>18</v>
      </c>
      <c r="P10" s="40" t="s">
        <v>307</v>
      </c>
      <c r="Q10" s="39" t="s">
        <v>12</v>
      </c>
      <c r="R10" s="41">
        <v>44691</v>
      </c>
      <c r="S10" s="61">
        <v>45016</v>
      </c>
      <c r="T10" s="39"/>
      <c r="U10" s="43"/>
      <c r="V10" s="44"/>
      <c r="W10" s="45"/>
      <c r="X10" s="57"/>
      <c r="Y10" s="39"/>
      <c r="Z10" s="39" t="s">
        <v>326</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309</v>
      </c>
      <c r="AS10" s="32" t="s">
        <v>310</v>
      </c>
      <c r="AT10" s="32" t="s">
        <v>311</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x14ac:dyDescent="0.35">
      <c r="A11" s="62" t="str">
        <f>IF($F11="SC",_xlfn.CONCAT(Input[[#This Row],[Name of Adolescent]],"_",Input[[#This Row],[Current Worker (Initials)]]),IF($F11="SCP",_xlfn.CONCAT(Input[[#This Row],[Name of Adolescent]],"_",Input[[#This Row],[Current Worker (Initials)]]),""))</f>
        <v/>
      </c>
      <c r="B11" s="32" t="s">
        <v>336</v>
      </c>
      <c r="C11" s="34"/>
      <c r="D11" s="34"/>
      <c r="E11" s="34"/>
      <c r="F11" s="33" t="str">
        <f t="shared" si="0"/>
        <v>PC</v>
      </c>
      <c r="G11" s="33" t="s">
        <v>323</v>
      </c>
      <c r="H11" s="35"/>
      <c r="I11" s="35" t="s">
        <v>324</v>
      </c>
      <c r="J11" s="36"/>
      <c r="K11" s="35"/>
      <c r="L11" s="63"/>
      <c r="M11" s="63"/>
      <c r="N11" s="33" t="s">
        <v>339</v>
      </c>
      <c r="O11" s="39" t="s">
        <v>18</v>
      </c>
      <c r="P11" s="40" t="s">
        <v>307</v>
      </c>
      <c r="Q11" s="39" t="s">
        <v>12</v>
      </c>
      <c r="R11" s="61">
        <v>44629</v>
      </c>
      <c r="S11" s="41">
        <v>45016</v>
      </c>
      <c r="T11" s="33"/>
      <c r="U11" s="64"/>
      <c r="V11" s="65"/>
      <c r="W11" s="66"/>
      <c r="X11" s="60"/>
      <c r="Y11" s="33"/>
      <c r="Z11" s="33" t="s">
        <v>326</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309</v>
      </c>
      <c r="AS11" s="34" t="s">
        <v>310</v>
      </c>
      <c r="AT11" s="34" t="s">
        <v>311</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x14ac:dyDescent="0.35">
      <c r="A12" s="62" t="str">
        <f>IF($F12="SC",_xlfn.CONCAT(Input[[#This Row],[Name of Adolescent]],"_",Input[[#This Row],[Current Worker (Initials)]]),IF($F12="SCP",_xlfn.CONCAT(Input[[#This Row],[Name of Adolescent]],"_",Input[[#This Row],[Current Worker (Initials)]]),""))</f>
        <v/>
      </c>
      <c r="B12" s="32" t="s">
        <v>336</v>
      </c>
      <c r="C12" s="34"/>
      <c r="D12" s="34"/>
      <c r="E12" s="34"/>
      <c r="F12" s="33" t="str">
        <f t="shared" si="0"/>
        <v>PC</v>
      </c>
      <c r="G12" s="33" t="s">
        <v>323</v>
      </c>
      <c r="H12" s="35"/>
      <c r="I12" s="35" t="s">
        <v>324</v>
      </c>
      <c r="J12" s="36"/>
      <c r="K12" s="35"/>
      <c r="L12" s="63"/>
      <c r="M12" s="63"/>
      <c r="N12" s="33" t="s">
        <v>340</v>
      </c>
      <c r="O12" s="39" t="s">
        <v>18</v>
      </c>
      <c r="P12" s="40" t="s">
        <v>307</v>
      </c>
      <c r="Q12" s="39" t="s">
        <v>12</v>
      </c>
      <c r="R12" s="61">
        <v>44629</v>
      </c>
      <c r="S12" s="41">
        <v>45016</v>
      </c>
      <c r="T12" s="33"/>
      <c r="U12" s="64"/>
      <c r="V12" s="65"/>
      <c r="W12" s="66"/>
      <c r="X12" s="60"/>
      <c r="Y12" s="33"/>
      <c r="Z12" s="33" t="s">
        <v>326</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309</v>
      </c>
      <c r="AS12" s="34" t="s">
        <v>310</v>
      </c>
      <c r="AT12" s="34" t="s">
        <v>311</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x14ac:dyDescent="0.35">
      <c r="A13" s="62" t="str">
        <f>IF($F13="SC",_xlfn.CONCAT(Input[[#This Row],[Name of Adolescent]],"_",Input[[#This Row],[Current Worker (Initials)]]),IF($F13="SCP",_xlfn.CONCAT(Input[[#This Row],[Name of Adolescent]],"_",Input[[#This Row],[Current Worker (Initials)]]),""))</f>
        <v/>
      </c>
      <c r="B13" s="34" t="s">
        <v>336</v>
      </c>
      <c r="C13" s="34"/>
      <c r="D13" s="34"/>
      <c r="E13" s="34"/>
      <c r="F13" s="33" t="str">
        <f t="shared" si="0"/>
        <v>PC</v>
      </c>
      <c r="G13" s="33" t="s">
        <v>323</v>
      </c>
      <c r="H13" s="35"/>
      <c r="I13" s="35" t="s">
        <v>324</v>
      </c>
      <c r="J13" s="36"/>
      <c r="K13" s="35"/>
      <c r="L13" s="63"/>
      <c r="M13" s="63"/>
      <c r="N13" s="33" t="s">
        <v>341</v>
      </c>
      <c r="O13" s="39" t="s">
        <v>18</v>
      </c>
      <c r="P13" s="40" t="s">
        <v>307</v>
      </c>
      <c r="Q13" s="39" t="s">
        <v>12</v>
      </c>
      <c r="R13" s="61">
        <v>44629</v>
      </c>
      <c r="S13" s="41">
        <v>45016</v>
      </c>
      <c r="T13" s="33"/>
      <c r="U13" s="64"/>
      <c r="V13" s="65"/>
      <c r="W13" s="66"/>
      <c r="X13" s="57"/>
      <c r="Y13" s="33"/>
      <c r="Z13" s="33" t="s">
        <v>326</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309</v>
      </c>
      <c r="AS13" s="34" t="s">
        <v>310</v>
      </c>
      <c r="AT13" s="34" t="s">
        <v>311</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x14ac:dyDescent="0.35">
      <c r="A14" s="62" t="str">
        <f>IF($F14="SC",_xlfn.CONCAT(Input[[#This Row],[Name of Adolescent]],"_",Input[[#This Row],[Current Worker (Initials)]]),IF($F14="SCP",_xlfn.CONCAT(Input[[#This Row],[Name of Adolescent]],"_",Input[[#This Row],[Current Worker (Initials)]]),""))</f>
        <v/>
      </c>
      <c r="B14" s="34" t="s">
        <v>313</v>
      </c>
      <c r="C14" s="34"/>
      <c r="D14" s="34"/>
      <c r="E14" s="34"/>
      <c r="F14" s="33" t="str">
        <f t="shared" si="0"/>
        <v>PC</v>
      </c>
      <c r="G14" s="33" t="s">
        <v>323</v>
      </c>
      <c r="H14" s="35"/>
      <c r="I14" s="35" t="s">
        <v>324</v>
      </c>
      <c r="J14" s="35"/>
      <c r="K14" s="35"/>
      <c r="L14" s="63"/>
      <c r="M14" s="63"/>
      <c r="N14" s="33" t="s">
        <v>342</v>
      </c>
      <c r="O14" s="39" t="s">
        <v>18</v>
      </c>
      <c r="P14" s="40" t="s">
        <v>307</v>
      </c>
      <c r="Q14" s="39" t="s">
        <v>12</v>
      </c>
      <c r="R14" s="61">
        <v>44691</v>
      </c>
      <c r="S14" s="41">
        <v>45016</v>
      </c>
      <c r="T14" s="33"/>
      <c r="U14" s="64"/>
      <c r="V14" s="65"/>
      <c r="W14" s="66"/>
      <c r="X14" s="60"/>
      <c r="Y14" s="33"/>
      <c r="Z14" s="33" t="s">
        <v>326</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309</v>
      </c>
      <c r="AS14" s="34" t="s">
        <v>310</v>
      </c>
      <c r="AT14" s="72" t="s">
        <v>311</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x14ac:dyDescent="0.35">
      <c r="A15" s="62" t="str">
        <f>IF($F15="SC",_xlfn.CONCAT(Input[[#This Row],[Name of Adolescent]],"_",Input[[#This Row],[Current Worker (Initials)]]),IF($F15="SCP",_xlfn.CONCAT(Input[[#This Row],[Name of Adolescent]],"_",Input[[#This Row],[Current Worker (Initials)]]),""))</f>
        <v/>
      </c>
      <c r="B15" s="34" t="s">
        <v>336</v>
      </c>
      <c r="C15" s="34"/>
      <c r="D15" s="34"/>
      <c r="E15" s="34"/>
      <c r="F15" s="33" t="str">
        <f t="shared" si="0"/>
        <v>PC</v>
      </c>
      <c r="G15" s="33" t="s">
        <v>323</v>
      </c>
      <c r="H15" s="35"/>
      <c r="I15" s="35" t="s">
        <v>324</v>
      </c>
      <c r="J15" s="35"/>
      <c r="K15" s="35"/>
      <c r="L15" s="63"/>
      <c r="M15" s="63"/>
      <c r="N15" s="33" t="s">
        <v>343</v>
      </c>
      <c r="O15" s="39" t="s">
        <v>18</v>
      </c>
      <c r="P15" s="40" t="s">
        <v>307</v>
      </c>
      <c r="Q15" s="39" t="s">
        <v>12</v>
      </c>
      <c r="R15" s="61">
        <v>44629</v>
      </c>
      <c r="S15" s="41">
        <v>45016</v>
      </c>
      <c r="T15" s="33"/>
      <c r="U15" s="64"/>
      <c r="V15" s="65"/>
      <c r="W15" s="66"/>
      <c r="X15" s="60"/>
      <c r="Y15" s="33"/>
      <c r="Z15" s="33" t="s">
        <v>326</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309</v>
      </c>
      <c r="AS15" s="34" t="s">
        <v>310</v>
      </c>
      <c r="AT15" s="72" t="s">
        <v>311</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x14ac:dyDescent="0.35">
      <c r="A16" s="62" t="str">
        <f>IF($F16="SC",_xlfn.CONCAT(Input[[#This Row],[Name of Adolescent]],"_",Input[[#This Row],[Current Worker (Initials)]]),IF($F16="SCP",_xlfn.CONCAT(Input[[#This Row],[Name of Adolescent]],"_",Input[[#This Row],[Current Worker (Initials)]]),""))</f>
        <v/>
      </c>
      <c r="B16" s="34" t="s">
        <v>336</v>
      </c>
      <c r="C16" s="34"/>
      <c r="D16" s="34"/>
      <c r="E16" s="34"/>
      <c r="F16" s="33" t="str">
        <f t="shared" si="0"/>
        <v>PC</v>
      </c>
      <c r="G16" s="33" t="s">
        <v>323</v>
      </c>
      <c r="H16" s="35"/>
      <c r="I16" s="35" t="s">
        <v>324</v>
      </c>
      <c r="J16" s="35"/>
      <c r="K16" s="35"/>
      <c r="L16" s="63"/>
      <c r="M16" s="63"/>
      <c r="N16" s="33" t="s">
        <v>344</v>
      </c>
      <c r="O16" s="39" t="s">
        <v>18</v>
      </c>
      <c r="P16" s="40" t="s">
        <v>307</v>
      </c>
      <c r="Q16" s="39" t="s">
        <v>12</v>
      </c>
      <c r="R16" s="61">
        <v>44629</v>
      </c>
      <c r="S16" s="61">
        <v>45016</v>
      </c>
      <c r="T16" s="33"/>
      <c r="U16" s="64"/>
      <c r="V16" s="65"/>
      <c r="W16" s="66"/>
      <c r="X16" s="60"/>
      <c r="Y16" s="33"/>
      <c r="Z16" s="33" t="s">
        <v>326</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309</v>
      </c>
      <c r="AS16" s="34" t="s">
        <v>310</v>
      </c>
      <c r="AT16" s="72" t="s">
        <v>311</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x14ac:dyDescent="0.35">
      <c r="A17" s="62" t="str">
        <f>IF($F17="SC",_xlfn.CONCAT(Input[[#This Row],[Name of Adolescent]],"_",Input[[#This Row],[Current Worker (Initials)]]),IF($F17="SCP",_xlfn.CONCAT(Input[[#This Row],[Name of Adolescent]],"_",Input[[#This Row],[Current Worker (Initials)]]),""))</f>
        <v/>
      </c>
      <c r="B17" s="34" t="s">
        <v>313</v>
      </c>
      <c r="C17" s="34"/>
      <c r="D17" s="34"/>
      <c r="E17" s="34"/>
      <c r="F17" s="33" t="str">
        <f t="shared" si="0"/>
        <v>PC</v>
      </c>
      <c r="G17" s="33" t="s">
        <v>323</v>
      </c>
      <c r="H17" s="35"/>
      <c r="I17" s="35" t="s">
        <v>324</v>
      </c>
      <c r="J17" s="35"/>
      <c r="K17" s="35"/>
      <c r="L17" s="63"/>
      <c r="M17" s="63"/>
      <c r="N17" s="33" t="s">
        <v>345</v>
      </c>
      <c r="O17" s="39" t="s">
        <v>18</v>
      </c>
      <c r="P17" s="40" t="s">
        <v>307</v>
      </c>
      <c r="Q17" s="39" t="s">
        <v>12</v>
      </c>
      <c r="R17" s="61">
        <v>44691</v>
      </c>
      <c r="S17" s="61">
        <v>45016</v>
      </c>
      <c r="T17" s="33"/>
      <c r="U17" s="64"/>
      <c r="V17" s="65"/>
      <c r="W17" s="66"/>
      <c r="X17" s="60"/>
      <c r="Y17" s="33"/>
      <c r="Z17" s="33" t="s">
        <v>326</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309</v>
      </c>
      <c r="AS17" s="34" t="s">
        <v>310</v>
      </c>
      <c r="AT17" s="72" t="s">
        <v>311</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x14ac:dyDescent="0.35">
      <c r="A18" s="62" t="str">
        <f>IF($F18="SC",_xlfn.CONCAT(Input[[#This Row],[Name of Adolescent]],"_",Input[[#This Row],[Current Worker (Initials)]]),IF($F18="SCP",_xlfn.CONCAT(Input[[#This Row],[Name of Adolescent]],"_",Input[[#This Row],[Current Worker (Initials)]]),""))</f>
        <v/>
      </c>
      <c r="B18" s="34" t="s">
        <v>336</v>
      </c>
      <c r="C18" s="34"/>
      <c r="D18" s="34"/>
      <c r="E18" s="34"/>
      <c r="F18" s="33" t="str">
        <f t="shared" si="0"/>
        <v>PC</v>
      </c>
      <c r="G18" s="33" t="s">
        <v>323</v>
      </c>
      <c r="H18" s="35"/>
      <c r="I18" s="35" t="s">
        <v>324</v>
      </c>
      <c r="J18" s="35"/>
      <c r="K18" s="35"/>
      <c r="L18" s="63"/>
      <c r="M18" s="63"/>
      <c r="N18" s="33" t="s">
        <v>346</v>
      </c>
      <c r="O18" s="39" t="s">
        <v>18</v>
      </c>
      <c r="P18" s="40" t="s">
        <v>307</v>
      </c>
      <c r="Q18" s="39" t="s">
        <v>12</v>
      </c>
      <c r="R18" s="61">
        <v>44629</v>
      </c>
      <c r="S18" s="61">
        <v>45016</v>
      </c>
      <c r="T18" s="33"/>
      <c r="U18" s="64"/>
      <c r="V18" s="65"/>
      <c r="W18" s="45"/>
      <c r="X18" s="60"/>
      <c r="Y18" s="33"/>
      <c r="Z18" s="33" t="s">
        <v>326</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309</v>
      </c>
      <c r="AS18" s="34" t="s">
        <v>310</v>
      </c>
      <c r="AT18" s="72" t="s">
        <v>311</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x14ac:dyDescent="0.35">
      <c r="A19" s="62" t="str">
        <f>IF($F19="SC",_xlfn.CONCAT(Input[[#This Row],[Name of Adolescent]],"_",Input[[#This Row],[Current Worker (Initials)]]),IF($F19="SCP",_xlfn.CONCAT(Input[[#This Row],[Name of Adolescent]],"_",Input[[#This Row],[Current Worker (Initials)]]),""))</f>
        <v/>
      </c>
      <c r="B19" s="34" t="s">
        <v>313</v>
      </c>
      <c r="C19" s="34"/>
      <c r="D19" s="34"/>
      <c r="E19" s="34"/>
      <c r="F19" s="33" t="str">
        <f t="shared" si="0"/>
        <v>PC</v>
      </c>
      <c r="G19" s="33" t="s">
        <v>347</v>
      </c>
      <c r="H19" s="35"/>
      <c r="I19" s="35" t="s">
        <v>348</v>
      </c>
      <c r="J19" s="35"/>
      <c r="K19" s="35"/>
      <c r="L19" s="63"/>
      <c r="M19" s="63"/>
      <c r="N19" s="33" t="s">
        <v>349</v>
      </c>
      <c r="O19" s="39" t="s">
        <v>18</v>
      </c>
      <c r="P19" s="40" t="s">
        <v>307</v>
      </c>
      <c r="Q19" s="39" t="s">
        <v>12</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45" x14ac:dyDescent="0.35">
      <c r="A20" s="62" t="str">
        <f>IF($F20="SC",_xlfn.CONCAT(Input[[#This Row],[Name of Adolescent]],"_",Input[[#This Row],[Current Worker (Initials)]]),IF($F20="SCP",_xlfn.CONCAT(Input[[#This Row],[Name of Adolescent]],"_",Input[[#This Row],[Current Worker (Initials)]]),""))</f>
        <v/>
      </c>
      <c r="B20" s="34" t="s">
        <v>297</v>
      </c>
      <c r="C20" s="33"/>
      <c r="D20" s="33"/>
      <c r="E20" s="34">
        <v>522299</v>
      </c>
      <c r="F20" s="33" t="str">
        <f t="shared" si="0"/>
        <v>PC</v>
      </c>
      <c r="G20" s="101" t="s">
        <v>350</v>
      </c>
      <c r="H20" s="35"/>
      <c r="I20" s="35" t="s">
        <v>351</v>
      </c>
      <c r="J20" s="35"/>
      <c r="K20" s="35"/>
      <c r="L20" s="63"/>
      <c r="M20" s="63"/>
      <c r="N20" s="33" t="s">
        <v>352</v>
      </c>
      <c r="O20" s="39" t="s">
        <v>18</v>
      </c>
      <c r="P20" s="40" t="s">
        <v>307</v>
      </c>
      <c r="Q20" s="39" t="s">
        <v>11</v>
      </c>
      <c r="R20" s="61">
        <v>45021</v>
      </c>
      <c r="S20" s="42"/>
      <c r="T20" s="33"/>
      <c r="U20" s="64"/>
      <c r="V20" s="65"/>
      <c r="W20" s="66"/>
      <c r="X20" s="60"/>
      <c r="Y20" s="35"/>
      <c r="Z20" s="60" t="s">
        <v>353</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354</v>
      </c>
      <c r="IW20" s="33"/>
      <c r="IX20" s="33" t="s">
        <v>355</v>
      </c>
      <c r="IY20" s="69">
        <v>45021</v>
      </c>
      <c r="IZ20" s="69">
        <v>45021</v>
      </c>
      <c r="JA20" s="70">
        <v>45200</v>
      </c>
      <c r="JB20" s="74" t="s">
        <v>356</v>
      </c>
      <c r="JC20" s="75" t="s">
        <v>357</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x14ac:dyDescent="0.35">
      <c r="A21" s="62" t="str">
        <f>IF($F21="SC",_xlfn.CONCAT(Input[[#This Row],[Name of Adolescent]],"_",Input[[#This Row],[Current Worker (Initials)]]),IF($F21="SCP",_xlfn.CONCAT(Input[[#This Row],[Name of Adolescent]],"_",Input[[#This Row],[Current Worker (Initials)]]),""))</f>
        <v>Nur Syifa Zuhairiya_CL</v>
      </c>
      <c r="B21" s="34" t="s">
        <v>313</v>
      </c>
      <c r="C21" s="33"/>
      <c r="D21" s="33"/>
      <c r="E21" s="34">
        <v>400338</v>
      </c>
      <c r="F21" s="33" t="str">
        <f t="shared" si="0"/>
        <v>SC</v>
      </c>
      <c r="G21" s="33" t="s">
        <v>358</v>
      </c>
      <c r="H21" s="35"/>
      <c r="I21" s="35" t="s">
        <v>317</v>
      </c>
      <c r="J21" s="35" t="s">
        <v>317</v>
      </c>
      <c r="K21" s="35"/>
      <c r="L21" s="63"/>
      <c r="M21" s="63"/>
      <c r="N21" s="33" t="s">
        <v>359</v>
      </c>
      <c r="O21" s="33" t="s">
        <v>360</v>
      </c>
      <c r="P21" s="52" t="s">
        <v>319</v>
      </c>
      <c r="Q21" s="39" t="s">
        <v>12</v>
      </c>
      <c r="R21" s="61">
        <v>43515</v>
      </c>
      <c r="S21" s="61">
        <v>43515</v>
      </c>
      <c r="T21" s="33" t="s">
        <v>308</v>
      </c>
      <c r="U21" s="77">
        <v>43515</v>
      </c>
      <c r="V21" s="65"/>
      <c r="W21" s="78">
        <v>44614</v>
      </c>
      <c r="X21" s="59" t="s">
        <v>361</v>
      </c>
      <c r="Y21" s="73"/>
      <c r="Z21" s="33"/>
      <c r="AA21" s="69"/>
      <c r="AB21" s="34"/>
      <c r="AC21" s="34"/>
      <c r="AD21" s="34"/>
      <c r="AE21" s="34"/>
      <c r="AF21" s="34"/>
      <c r="AG21" s="34"/>
      <c r="AH21" s="34"/>
      <c r="AI21" s="34"/>
      <c r="AJ21" s="34"/>
      <c r="AK21" s="33"/>
      <c r="AL21" s="33"/>
      <c r="AM21" s="33"/>
      <c r="AN21" s="34"/>
      <c r="AO21" s="33"/>
      <c r="AP21" s="33"/>
      <c r="AQ21" s="33"/>
      <c r="AR21" s="34" t="s">
        <v>309</v>
      </c>
      <c r="AS21" s="34" t="s">
        <v>321</v>
      </c>
      <c r="AT21" s="72" t="s">
        <v>311</v>
      </c>
      <c r="AU21" s="34"/>
      <c r="AV21" s="71" t="s">
        <v>309</v>
      </c>
      <c r="AW21" s="71" t="s">
        <v>321</v>
      </c>
      <c r="AX21" s="71" t="s">
        <v>311</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322</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x14ac:dyDescent="0.35">
      <c r="A22" s="62" t="str">
        <f>IF($F22="SC",_xlfn.CONCAT(Input[[#This Row],[Name of Adolescent]],"_",Input[[#This Row],[Current Worker (Initials)]]),IF($F22="SCP",_xlfn.CONCAT(Input[[#This Row],[Name of Adolescent]],"_",Input[[#This Row],[Current Worker (Initials)]]),""))</f>
        <v>Jesse_CL</v>
      </c>
      <c r="B22" s="34" t="s">
        <v>313</v>
      </c>
      <c r="C22" s="33"/>
      <c r="D22" s="33"/>
      <c r="E22" s="34">
        <v>520359</v>
      </c>
      <c r="F22" s="33" t="str">
        <f t="shared" si="0"/>
        <v>SCP</v>
      </c>
      <c r="G22" s="33" t="s">
        <v>362</v>
      </c>
      <c r="H22" s="35"/>
      <c r="I22" s="35" t="s">
        <v>363</v>
      </c>
      <c r="J22" s="35" t="s">
        <v>317</v>
      </c>
      <c r="K22" s="35"/>
      <c r="L22" s="63"/>
      <c r="M22" s="63"/>
      <c r="N22" s="33" t="s">
        <v>364</v>
      </c>
      <c r="O22" s="33" t="s">
        <v>360</v>
      </c>
      <c r="P22" s="40" t="s">
        <v>319</v>
      </c>
      <c r="Q22" s="39" t="s">
        <v>12</v>
      </c>
      <c r="R22" s="61">
        <v>43725</v>
      </c>
      <c r="S22" s="61">
        <v>43725</v>
      </c>
      <c r="T22" s="33" t="s">
        <v>308</v>
      </c>
      <c r="U22" s="79">
        <v>43725</v>
      </c>
      <c r="V22" s="80" t="s">
        <v>365</v>
      </c>
      <c r="W22" s="78">
        <v>44621</v>
      </c>
      <c r="X22" s="59" t="s">
        <v>320</v>
      </c>
      <c r="Y22" s="73"/>
      <c r="Z22" s="33"/>
      <c r="AA22" s="69"/>
      <c r="AB22" s="34"/>
      <c r="AC22" s="34"/>
      <c r="AD22" s="34"/>
      <c r="AE22" s="34"/>
      <c r="AF22" s="34"/>
      <c r="AG22" s="34"/>
      <c r="AH22" s="34"/>
      <c r="AI22" s="34"/>
      <c r="AJ22" s="34"/>
      <c r="AK22" s="33"/>
      <c r="AL22" s="33"/>
      <c r="AM22" s="33"/>
      <c r="AN22" s="34"/>
      <c r="AO22" s="33"/>
      <c r="AP22" s="33"/>
      <c r="AQ22" s="33"/>
      <c r="AR22" s="34" t="s">
        <v>309</v>
      </c>
      <c r="AS22" s="34" t="s">
        <v>310</v>
      </c>
      <c r="AT22" s="72" t="s">
        <v>311</v>
      </c>
      <c r="AU22" s="34"/>
      <c r="AV22" s="71" t="s">
        <v>309</v>
      </c>
      <c r="AW22" s="71" t="s">
        <v>321</v>
      </c>
      <c r="AX22" s="71" t="s">
        <v>311</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355</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x14ac:dyDescent="0.35">
      <c r="A23" s="62" t="str">
        <f>IF($F23="SC",_xlfn.CONCAT(Input[[#This Row],[Name of Adolescent]],"_",Input[[#This Row],[Current Worker (Initials)]]),IF($F23="SCP",_xlfn.CONCAT(Input[[#This Row],[Name of Adolescent]],"_",Input[[#This Row],[Current Worker (Initials)]]),""))</f>
        <v>Douglas_CL</v>
      </c>
      <c r="B23" s="34" t="s">
        <v>313</v>
      </c>
      <c r="C23" s="33"/>
      <c r="D23" s="33"/>
      <c r="E23" s="34">
        <v>529509</v>
      </c>
      <c r="F23" s="33" t="str">
        <f t="shared" si="0"/>
        <v>SC</v>
      </c>
      <c r="G23" s="33" t="s">
        <v>366</v>
      </c>
      <c r="H23" s="35"/>
      <c r="I23" s="35" t="s">
        <v>317</v>
      </c>
      <c r="J23" s="35" t="s">
        <v>317</v>
      </c>
      <c r="K23" s="35"/>
      <c r="L23" s="63"/>
      <c r="M23" s="63"/>
      <c r="N23" s="33" t="s">
        <v>367</v>
      </c>
      <c r="O23" s="33" t="s">
        <v>360</v>
      </c>
      <c r="P23" s="40" t="s">
        <v>319</v>
      </c>
      <c r="Q23" s="39" t="s">
        <v>11</v>
      </c>
      <c r="R23" s="61">
        <v>43748</v>
      </c>
      <c r="S23" s="61">
        <v>43861</v>
      </c>
      <c r="T23" s="33" t="s">
        <v>308</v>
      </c>
      <c r="U23" s="79">
        <v>43861</v>
      </c>
      <c r="V23" s="65"/>
      <c r="W23" s="78">
        <v>44621</v>
      </c>
      <c r="X23" s="59" t="s">
        <v>368</v>
      </c>
      <c r="Y23" s="73"/>
      <c r="Z23" s="33"/>
      <c r="AA23" s="69"/>
      <c r="AB23" s="34"/>
      <c r="AC23" s="34"/>
      <c r="AD23" s="34"/>
      <c r="AE23" s="34"/>
      <c r="AF23" s="34"/>
      <c r="AG23" s="34"/>
      <c r="AH23" s="34"/>
      <c r="AI23" s="34"/>
      <c r="AJ23" s="34"/>
      <c r="AK23" s="33"/>
      <c r="AL23" s="33"/>
      <c r="AM23" s="33"/>
      <c r="AN23" s="34"/>
      <c r="AO23" s="33"/>
      <c r="AP23" s="33"/>
      <c r="AQ23" s="33"/>
      <c r="AR23" s="34" t="s">
        <v>309</v>
      </c>
      <c r="AS23" s="34" t="s">
        <v>321</v>
      </c>
      <c r="AT23" s="72" t="s">
        <v>311</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369</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203" x14ac:dyDescent="0.35">
      <c r="A24" s="62" t="str">
        <f>IF($F24="SC",_xlfn.CONCAT(Input[[#This Row],[Name of Adolescent]],"_",Input[[#This Row],[Current Worker (Initials)]]),IF($F24="SCP",_xlfn.CONCAT(Input[[#This Row],[Name of Adolescent]],"_",Input[[#This Row],[Current Worker (Initials)]]),""))</f>
        <v/>
      </c>
      <c r="B24" s="34" t="s">
        <v>297</v>
      </c>
      <c r="C24" s="33"/>
      <c r="D24" s="33"/>
      <c r="E24" s="34">
        <v>229899</v>
      </c>
      <c r="F24" s="33" t="str">
        <f t="shared" si="0"/>
        <v>PC</v>
      </c>
      <c r="G24" s="33" t="s">
        <v>350</v>
      </c>
      <c r="H24" s="35"/>
      <c r="I24" s="73" t="s">
        <v>370</v>
      </c>
      <c r="J24" s="35"/>
      <c r="K24" s="35"/>
      <c r="L24" s="63"/>
      <c r="M24" s="63"/>
      <c r="N24" s="33" t="s">
        <v>371</v>
      </c>
      <c r="O24" s="33" t="s">
        <v>360</v>
      </c>
      <c r="P24" s="81" t="s">
        <v>10</v>
      </c>
      <c r="Q24" s="82" t="s">
        <v>12</v>
      </c>
      <c r="R24" s="61">
        <v>45295</v>
      </c>
      <c r="S24" s="83"/>
      <c r="T24" s="33"/>
      <c r="U24" s="64"/>
      <c r="V24" s="65"/>
      <c r="W24" s="66"/>
      <c r="X24" s="59"/>
      <c r="Y24" s="35"/>
      <c r="Z24" s="33" t="s">
        <v>372</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373</v>
      </c>
      <c r="IX24" s="33" t="s">
        <v>374</v>
      </c>
      <c r="IY24" s="69">
        <v>45295</v>
      </c>
      <c r="IZ24" s="69">
        <v>45295</v>
      </c>
      <c r="JA24" s="70"/>
      <c r="JB24" s="70" t="s">
        <v>375</v>
      </c>
      <c r="JC24" s="85" t="s">
        <v>376</v>
      </c>
      <c r="JD24" s="70" t="s">
        <v>371</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x14ac:dyDescent="0.35">
      <c r="A25" s="62" t="str">
        <f>IF($F25="SC",_xlfn.CONCAT(Input[[#This Row],[Name of Adolescent]],"_",Input[[#This Row],[Current Worker (Initials)]]),IF($F25="SCP",_xlfn.CONCAT(Input[[#This Row],[Name of Adolescent]],"_",Input[[#This Row],[Current Worker (Initials)]]),""))</f>
        <v>Ng Sin Hui_Farzana</v>
      </c>
      <c r="B25" s="34" t="s">
        <v>377</v>
      </c>
      <c r="C25" s="34" t="s">
        <v>378</v>
      </c>
      <c r="D25" s="33"/>
      <c r="E25" s="34">
        <v>752106</v>
      </c>
      <c r="F25" s="33" t="str">
        <f t="shared" si="0"/>
        <v>SCP</v>
      </c>
      <c r="G25" s="33" t="s">
        <v>350</v>
      </c>
      <c r="H25" s="35"/>
      <c r="I25" s="35" t="s">
        <v>316</v>
      </c>
      <c r="J25" s="35" t="s">
        <v>302</v>
      </c>
      <c r="K25" s="35"/>
      <c r="L25" s="63"/>
      <c r="M25" s="63"/>
      <c r="N25" s="33" t="s">
        <v>379</v>
      </c>
      <c r="O25" s="33" t="s">
        <v>360</v>
      </c>
      <c r="P25" s="40" t="s">
        <v>319</v>
      </c>
      <c r="Q25" s="39" t="s">
        <v>11</v>
      </c>
      <c r="R25" s="61">
        <v>44166</v>
      </c>
      <c r="S25" s="61">
        <v>44166</v>
      </c>
      <c r="T25" s="33" t="s">
        <v>308</v>
      </c>
      <c r="U25" s="77">
        <v>44166</v>
      </c>
      <c r="V25" s="86" t="s">
        <v>365</v>
      </c>
      <c r="W25" s="78">
        <v>45046</v>
      </c>
      <c r="X25" s="59" t="s">
        <v>320</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311</v>
      </c>
      <c r="AS25" s="34"/>
      <c r="AT25" s="72" t="s">
        <v>309</v>
      </c>
      <c r="AU25" s="34" t="s">
        <v>380</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381</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x14ac:dyDescent="0.35">
      <c r="A26" s="62" t="str">
        <f>IF($F26="SC",_xlfn.CONCAT(Input[[#This Row],[Name of Adolescent]],"_",Input[[#This Row],[Current Worker (Initials)]]),IF($F26="SCP",_xlfn.CONCAT(Input[[#This Row],[Name of Adolescent]],"_",Input[[#This Row],[Current Worker (Initials)]]),""))</f>
        <v>Cadman_Gabriel Heng</v>
      </c>
      <c r="B26" s="34" t="s">
        <v>377</v>
      </c>
      <c r="C26" s="34" t="s">
        <v>382</v>
      </c>
      <c r="D26" s="34"/>
      <c r="E26" s="34">
        <v>400333</v>
      </c>
      <c r="F26" s="33" t="str">
        <f t="shared" si="0"/>
        <v>SCP</v>
      </c>
      <c r="G26" s="33" t="s">
        <v>383</v>
      </c>
      <c r="H26" s="35" t="s">
        <v>384</v>
      </c>
      <c r="I26" s="35" t="s">
        <v>348</v>
      </c>
      <c r="J26" s="33" t="s">
        <v>385</v>
      </c>
      <c r="K26" s="33"/>
      <c r="L26" s="63"/>
      <c r="M26" s="63"/>
      <c r="N26" s="33" t="s">
        <v>386</v>
      </c>
      <c r="O26" s="33" t="s">
        <v>360</v>
      </c>
      <c r="P26" s="40" t="s">
        <v>307</v>
      </c>
      <c r="Q26" s="39" t="s">
        <v>387</v>
      </c>
      <c r="R26" s="61">
        <v>44202</v>
      </c>
      <c r="S26" s="61">
        <v>44211</v>
      </c>
      <c r="T26" s="33" t="s">
        <v>308</v>
      </c>
      <c r="U26" s="79">
        <v>44211</v>
      </c>
      <c r="V26" s="87">
        <v>44334</v>
      </c>
      <c r="W26" s="66"/>
      <c r="X26" s="60"/>
      <c r="Y26" s="33"/>
      <c r="Z26" s="33" t="s">
        <v>388</v>
      </c>
      <c r="AA26" s="67">
        <v>44211</v>
      </c>
      <c r="AB26" s="34">
        <v>1</v>
      </c>
      <c r="AC26" s="34">
        <v>1</v>
      </c>
      <c r="AD26" s="34">
        <v>0</v>
      </c>
      <c r="AE26" s="34">
        <v>2</v>
      </c>
      <c r="AF26" s="34">
        <v>2</v>
      </c>
      <c r="AG26" s="34">
        <v>1</v>
      </c>
      <c r="AH26" s="34">
        <v>1</v>
      </c>
      <c r="AI26" s="34">
        <v>1</v>
      </c>
      <c r="AJ26" s="34"/>
      <c r="AK26" s="33"/>
      <c r="AL26" s="33"/>
      <c r="AM26" s="33"/>
      <c r="AN26" s="34"/>
      <c r="AO26" s="33"/>
      <c r="AP26" s="33"/>
      <c r="AQ26" s="33"/>
      <c r="AR26" s="34"/>
      <c r="AS26" s="34"/>
      <c r="AT26" s="34"/>
      <c r="AU26" s="34"/>
      <c r="AV26" s="33"/>
      <c r="AW26" s="33"/>
      <c r="AX26" s="33"/>
      <c r="AY26" s="33"/>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c r="IU26" s="33" t="e">
        <f>happynewyear</f>
        <v>#NAME?</v>
      </c>
      <c r="IV26" s="33"/>
      <c r="IW26" s="33"/>
      <c r="IX26" s="33"/>
      <c r="IY26" s="67">
        <v>44211</v>
      </c>
      <c r="IZ26" s="69"/>
      <c r="JA26" s="70"/>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x14ac:dyDescent="0.35">
      <c r="A27" s="62" t="str">
        <f>IF($F27="SC",_xlfn.CONCAT(Input[[#This Row],[Name of Adolescent]],"_",Input[[#This Row],[Current Worker (Initials)]]),IF($F27="SCP",_xlfn.CONCAT(Input[[#This Row],[Name of Adolescent]],"_",Input[[#This Row],[Current Worker (Initials)]]),""))</f>
        <v>Eunice_Kia Joo</v>
      </c>
      <c r="B27" s="34" t="s">
        <v>336</v>
      </c>
      <c r="C27" s="33" t="s">
        <v>389</v>
      </c>
      <c r="D27" s="34"/>
      <c r="E27" s="88">
        <v>821624</v>
      </c>
      <c r="F27" s="33" t="str">
        <f t="shared" si="0"/>
        <v>SC</v>
      </c>
      <c r="G27" s="89" t="s">
        <v>390</v>
      </c>
      <c r="H27" s="89"/>
      <c r="I27" s="89" t="s">
        <v>391</v>
      </c>
      <c r="J27" s="33" t="s">
        <v>392</v>
      </c>
      <c r="K27" s="33"/>
      <c r="L27" s="34"/>
      <c r="M27" s="34"/>
      <c r="N27" s="33" t="s">
        <v>393</v>
      </c>
      <c r="O27" s="33" t="s">
        <v>360</v>
      </c>
      <c r="P27" s="40" t="s">
        <v>319</v>
      </c>
      <c r="Q27" s="39" t="s">
        <v>11</v>
      </c>
      <c r="R27" s="61">
        <v>44392</v>
      </c>
      <c r="S27" s="90">
        <v>44593</v>
      </c>
      <c r="T27" s="33" t="s">
        <v>308</v>
      </c>
      <c r="U27" s="91">
        <v>44593</v>
      </c>
      <c r="V27" s="65"/>
      <c r="W27" s="66"/>
      <c r="X27" s="60"/>
      <c r="Y27" s="33"/>
      <c r="Z27" s="33" t="s">
        <v>326</v>
      </c>
      <c r="AA27" s="67">
        <v>44198</v>
      </c>
      <c r="AB27" s="34">
        <v>0</v>
      </c>
      <c r="AC27" s="34">
        <v>1</v>
      </c>
      <c r="AD27" s="34">
        <v>1</v>
      </c>
      <c r="AE27" s="34">
        <v>0</v>
      </c>
      <c r="AF27" s="34">
        <v>0</v>
      </c>
      <c r="AG27" s="34">
        <v>0</v>
      </c>
      <c r="AH27" s="34">
        <v>0</v>
      </c>
      <c r="AI27" s="34">
        <v>0</v>
      </c>
      <c r="AJ27" s="34"/>
      <c r="AK27" s="33"/>
      <c r="AL27" s="33"/>
      <c r="AM27" s="33"/>
      <c r="AN27" s="34"/>
      <c r="AO27" s="33"/>
      <c r="AP27" s="33"/>
      <c r="AQ27" s="33"/>
      <c r="AR27" s="92" t="s">
        <v>309</v>
      </c>
      <c r="AS27" s="92" t="s">
        <v>321</v>
      </c>
      <c r="AT27" s="34" t="s">
        <v>311</v>
      </c>
      <c r="AU27" s="92"/>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44198</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x14ac:dyDescent="0.35">
      <c r="A28" s="62" t="str">
        <f>IF($F28="SC",_xlfn.CONCAT(Input[[#This Row],[Name of Adolescent]],"_",Input[[#This Row],[Current Worker (Initials)]]),IF($F28="SCP",_xlfn.CONCAT(Input[[#This Row],[Name of Adolescent]],"_",Input[[#This Row],[Current Worker (Initials)]]),""))</f>
        <v>Nur Sabrina_Vid</v>
      </c>
      <c r="B28" s="34" t="s">
        <v>336</v>
      </c>
      <c r="C28" s="33" t="s">
        <v>394</v>
      </c>
      <c r="D28" s="34"/>
      <c r="E28" s="88">
        <v>821624</v>
      </c>
      <c r="F28" s="33" t="s">
        <v>17</v>
      </c>
      <c r="G28" s="33" t="s">
        <v>390</v>
      </c>
      <c r="H28" s="35"/>
      <c r="I28" s="35" t="s">
        <v>391</v>
      </c>
      <c r="J28" s="33" t="s">
        <v>395</v>
      </c>
      <c r="K28" s="33"/>
      <c r="L28" s="63"/>
      <c r="M28" s="63"/>
      <c r="N28" s="33" t="s">
        <v>396</v>
      </c>
      <c r="O28" s="33" t="s">
        <v>360</v>
      </c>
      <c r="P28" s="40" t="s">
        <v>319</v>
      </c>
      <c r="Q28" s="39" t="s">
        <v>12</v>
      </c>
      <c r="R28" s="61">
        <v>44165</v>
      </c>
      <c r="S28" s="41">
        <v>44613</v>
      </c>
      <c r="T28" s="33" t="s">
        <v>308</v>
      </c>
      <c r="U28" s="91">
        <v>44613</v>
      </c>
      <c r="V28" s="87">
        <v>45068</v>
      </c>
      <c r="W28" s="66">
        <v>45292</v>
      </c>
      <c r="X28" s="60"/>
      <c r="Y28" s="33"/>
      <c r="Z28" s="33"/>
      <c r="AA28" s="69"/>
      <c r="AB28" s="34">
        <v>0</v>
      </c>
      <c r="AC28" s="34">
        <v>1</v>
      </c>
      <c r="AD28" s="34">
        <v>0</v>
      </c>
      <c r="AE28" s="34">
        <v>1</v>
      </c>
      <c r="AF28" s="34">
        <v>0</v>
      </c>
      <c r="AG28" s="34">
        <v>1</v>
      </c>
      <c r="AH28" s="34">
        <v>1</v>
      </c>
      <c r="AI28" s="34">
        <v>1</v>
      </c>
      <c r="AJ28" s="34">
        <v>0</v>
      </c>
      <c r="AK28" s="33">
        <v>0</v>
      </c>
      <c r="AL28" s="33">
        <v>0</v>
      </c>
      <c r="AM28" s="33">
        <v>0</v>
      </c>
      <c r="AN28" s="34">
        <v>0</v>
      </c>
      <c r="AO28" s="33">
        <v>0</v>
      </c>
      <c r="AP28" s="33">
        <v>0</v>
      </c>
      <c r="AQ28" s="33">
        <v>0</v>
      </c>
      <c r="AR28" s="92"/>
      <c r="AS28" s="92"/>
      <c r="AT28" s="93"/>
      <c r="AU28" s="92"/>
      <c r="AV28" s="33"/>
      <c r="AW28" s="33"/>
      <c r="AX28" s="33"/>
      <c r="AY28" s="33"/>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t="e">
        <f>happynewyear</f>
        <v>#NAME?</v>
      </c>
      <c r="IV28" s="33"/>
      <c r="IW28" s="33"/>
      <c r="IX28" s="33"/>
      <c r="IY28" s="69"/>
      <c r="IZ28" s="69"/>
      <c r="JA28" s="70"/>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x14ac:dyDescent="0.35">
      <c r="A29" s="62" t="str">
        <f>IF($F29="SC",_xlfn.CONCAT(Input[[#This Row],[Name of Adolescent]],"_",Input[[#This Row],[Current Worker (Initials)]]),IF($F29="SCP",_xlfn.CONCAT(Input[[#This Row],[Name of Adolescent]],"_",Input[[#This Row],[Current Worker (Initials)]]),""))</f>
        <v>Hilmie_Xing Huan</v>
      </c>
      <c r="B29" s="34" t="s">
        <v>336</v>
      </c>
      <c r="C29" s="33" t="s">
        <v>397</v>
      </c>
      <c r="D29" s="34"/>
      <c r="E29" s="88">
        <v>460420</v>
      </c>
      <c r="F29" s="33" t="str">
        <f t="shared" ref="F29:F35" si="2">IF(AND($N29&lt;&gt;"",$U29&lt;&gt;"",$V29&lt;&gt;"",$J29&lt;&gt;""),"SCP",IF(AND($N29&lt;&gt;"",$U29&lt;&gt;"",$J29&lt;&gt;""),"SC",IF(AND($N29&lt;&gt;"",$R29&lt;&gt;"",$J29="",$U29=""),"PC",IF($N29&lt;&gt;"","Check Status",""))))</f>
        <v>SCP</v>
      </c>
      <c r="G29" s="33" t="s">
        <v>398</v>
      </c>
      <c r="H29" s="35"/>
      <c r="I29" s="35" t="s">
        <v>348</v>
      </c>
      <c r="J29" s="35" t="s">
        <v>399</v>
      </c>
      <c r="K29" s="33"/>
      <c r="L29" s="63"/>
      <c r="M29" s="63"/>
      <c r="N29" s="33" t="s">
        <v>400</v>
      </c>
      <c r="O29" s="33" t="s">
        <v>360</v>
      </c>
      <c r="P29" s="40" t="s">
        <v>307</v>
      </c>
      <c r="Q29" s="39" t="s">
        <v>12</v>
      </c>
      <c r="R29" s="61">
        <v>44471</v>
      </c>
      <c r="S29" s="41">
        <v>44615</v>
      </c>
      <c r="T29" s="33" t="s">
        <v>308</v>
      </c>
      <c r="U29" s="91">
        <v>44624</v>
      </c>
      <c r="V29" s="87">
        <v>44657</v>
      </c>
      <c r="W29" s="66"/>
      <c r="X29" s="60"/>
      <c r="Y29" s="33"/>
      <c r="Z29" s="33" t="s">
        <v>326</v>
      </c>
      <c r="AA29" s="67">
        <v>44471</v>
      </c>
      <c r="AB29" s="34">
        <v>1</v>
      </c>
      <c r="AC29" s="34">
        <v>1</v>
      </c>
      <c r="AD29" s="34">
        <v>1</v>
      </c>
      <c r="AE29" s="34">
        <v>1</v>
      </c>
      <c r="AF29" s="34">
        <v>0</v>
      </c>
      <c r="AG29" s="34">
        <v>1</v>
      </c>
      <c r="AH29" s="34">
        <v>1</v>
      </c>
      <c r="AI29" s="34">
        <v>1</v>
      </c>
      <c r="AJ29" s="34"/>
      <c r="AK29" s="33"/>
      <c r="AL29" s="33"/>
      <c r="AM29" s="33"/>
      <c r="AN29" s="34"/>
      <c r="AO29" s="33"/>
      <c r="AP29" s="33"/>
      <c r="AQ29" s="33"/>
      <c r="AR29" s="34"/>
      <c r="AS29" s="34"/>
      <c r="AT29" s="34"/>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c r="IU29" s="33" t="e">
        <f>happynewyear</f>
        <v>#NAME?</v>
      </c>
      <c r="IV29" s="33"/>
      <c r="IW29" s="33"/>
      <c r="IX29" s="33"/>
      <c r="IY29" s="67">
        <v>44471</v>
      </c>
      <c r="IZ29" s="69"/>
      <c r="JA29" s="70"/>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35">
      <c r="A30" s="62" t="str">
        <f>IF($F30="SC",_xlfn.CONCAT(Input[[#This Row],[Name of Adolescent]],"_",Input[[#This Row],[Current Worker (Initials)]]),IF($F30="SCP",_xlfn.CONCAT(Input[[#This Row],[Name of Adolescent]],"_",Input[[#This Row],[Current Worker (Initials)]]),""))</f>
        <v>Joanne_Sarita</v>
      </c>
      <c r="B30" s="34" t="s">
        <v>313</v>
      </c>
      <c r="C30" s="34" t="s">
        <v>401</v>
      </c>
      <c r="D30" s="34"/>
      <c r="E30" s="88">
        <v>820601</v>
      </c>
      <c r="F30" s="33" t="str">
        <f t="shared" si="2"/>
        <v>SC</v>
      </c>
      <c r="G30" s="89" t="s">
        <v>350</v>
      </c>
      <c r="H30" s="89"/>
      <c r="I30" s="89"/>
      <c r="J30" s="33" t="s">
        <v>402</v>
      </c>
      <c r="K30" s="33"/>
      <c r="L30" s="34"/>
      <c r="M30" s="34"/>
      <c r="N30" s="33" t="s">
        <v>403</v>
      </c>
      <c r="O30" s="33" t="s">
        <v>360</v>
      </c>
      <c r="P30" s="40" t="s">
        <v>319</v>
      </c>
      <c r="Q30" s="39" t="s">
        <v>11</v>
      </c>
      <c r="R30" s="61">
        <v>44622</v>
      </c>
      <c r="S30" s="41">
        <v>44698</v>
      </c>
      <c r="T30" s="33" t="s">
        <v>308</v>
      </c>
      <c r="U30" s="79">
        <v>44698</v>
      </c>
      <c r="V30" s="65"/>
      <c r="W30" s="66">
        <v>45275</v>
      </c>
      <c r="X30" s="60" t="s">
        <v>368</v>
      </c>
      <c r="Y30" s="33"/>
      <c r="Z30" s="33" t="s">
        <v>326</v>
      </c>
      <c r="AA30" s="67">
        <v>44622</v>
      </c>
      <c r="AB30" s="34">
        <v>1</v>
      </c>
      <c r="AC30" s="34">
        <v>1</v>
      </c>
      <c r="AD30" s="34">
        <v>1</v>
      </c>
      <c r="AE30" s="34">
        <v>1</v>
      </c>
      <c r="AF30" s="34">
        <v>1</v>
      </c>
      <c r="AG30" s="34">
        <v>1</v>
      </c>
      <c r="AH30" s="34">
        <v>1</v>
      </c>
      <c r="AI30" s="34">
        <v>1</v>
      </c>
      <c r="AJ30" s="34">
        <v>1</v>
      </c>
      <c r="AK30" s="34">
        <v>1</v>
      </c>
      <c r="AL30" s="34">
        <v>2</v>
      </c>
      <c r="AM30" s="34">
        <v>2</v>
      </c>
      <c r="AN30" s="34">
        <v>2</v>
      </c>
      <c r="AO30" s="34">
        <v>1</v>
      </c>
      <c r="AP30" s="34">
        <v>1</v>
      </c>
      <c r="AQ30" s="34">
        <v>1</v>
      </c>
      <c r="AR30" s="92" t="s">
        <v>309</v>
      </c>
      <c r="AS30" s="92" t="s">
        <v>310</v>
      </c>
      <c r="AT30" s="34" t="s">
        <v>311</v>
      </c>
      <c r="AU30" s="92"/>
      <c r="AV30" s="33" t="s">
        <v>309</v>
      </c>
      <c r="AW30" s="33" t="s">
        <v>321</v>
      </c>
      <c r="AX30" s="33" t="s">
        <v>311</v>
      </c>
      <c r="AY30" s="33"/>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c r="IU30" s="33" t="e">
        <f>happynewyear</f>
        <v>#NAME?</v>
      </c>
      <c r="IV30" s="33"/>
      <c r="IW30" s="33"/>
      <c r="IX30" s="33"/>
      <c r="IY30" s="67">
        <v>44622</v>
      </c>
      <c r="IZ30" s="69"/>
      <c r="JA30" s="70"/>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x14ac:dyDescent="0.35">
      <c r="A31" s="62" t="str">
        <f>IF($F31="SC",_xlfn.CONCAT(Input[[#This Row],[Name of Adolescent]],"_",Input[[#This Row],[Current Worker (Initials)]]),IF($F31="SCP",_xlfn.CONCAT(Input[[#This Row],[Name of Adolescent]],"_",Input[[#This Row],[Current Worker (Initials)]]),""))</f>
        <v>Justin_Joy Lee</v>
      </c>
      <c r="B31" s="34" t="s">
        <v>313</v>
      </c>
      <c r="C31" s="34" t="s">
        <v>404</v>
      </c>
      <c r="D31" s="34"/>
      <c r="E31" s="88">
        <v>379499</v>
      </c>
      <c r="F31" s="33" t="str">
        <f t="shared" si="2"/>
        <v>SC</v>
      </c>
      <c r="G31" s="33" t="s">
        <v>299</v>
      </c>
      <c r="H31" s="35"/>
      <c r="I31" s="35" t="s">
        <v>348</v>
      </c>
      <c r="J31" s="33" t="s">
        <v>301</v>
      </c>
      <c r="K31" s="33"/>
      <c r="L31" s="63"/>
      <c r="M31" s="63"/>
      <c r="N31" s="33" t="s">
        <v>405</v>
      </c>
      <c r="O31" s="33" t="s">
        <v>360</v>
      </c>
      <c r="P31" s="40" t="s">
        <v>307</v>
      </c>
      <c r="Q31" s="39" t="s">
        <v>387</v>
      </c>
      <c r="R31" s="61">
        <v>44713</v>
      </c>
      <c r="S31" s="61">
        <v>44720</v>
      </c>
      <c r="T31" s="33" t="s">
        <v>308</v>
      </c>
      <c r="U31" s="79">
        <v>44720</v>
      </c>
      <c r="V31" s="65"/>
      <c r="W31" s="66"/>
      <c r="X31" s="60"/>
      <c r="Y31" s="33"/>
      <c r="Z31" s="33" t="s">
        <v>326</v>
      </c>
      <c r="AA31" s="67">
        <v>44567</v>
      </c>
      <c r="AB31" s="34">
        <v>0</v>
      </c>
      <c r="AC31" s="34">
        <v>2</v>
      </c>
      <c r="AD31" s="34">
        <v>0</v>
      </c>
      <c r="AE31" s="34">
        <v>0</v>
      </c>
      <c r="AF31" s="34">
        <v>1</v>
      </c>
      <c r="AG31" s="34">
        <v>1</v>
      </c>
      <c r="AH31" s="34">
        <v>0</v>
      </c>
      <c r="AI31" s="34">
        <v>0</v>
      </c>
      <c r="AJ31" s="34"/>
      <c r="AK31" s="33"/>
      <c r="AL31" s="33"/>
      <c r="AM31" s="33"/>
      <c r="AN31" s="34"/>
      <c r="AO31" s="33"/>
      <c r="AP31" s="33"/>
      <c r="AQ31" s="33"/>
      <c r="AR31" s="34" t="s">
        <v>309</v>
      </c>
      <c r="AS31" s="34" t="s">
        <v>310</v>
      </c>
      <c r="AT31" s="34" t="s">
        <v>311</v>
      </c>
      <c r="AU31" s="34"/>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c r="IU31" s="33" t="s">
        <v>406</v>
      </c>
      <c r="IV31" s="33"/>
      <c r="IW31" s="33"/>
      <c r="IX31" s="33"/>
      <c r="IY31" s="67">
        <v>44567</v>
      </c>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x14ac:dyDescent="0.35">
      <c r="A32" s="62" t="str">
        <f>IF($F32="SC",_xlfn.CONCAT(Input[[#This Row],[Name of Adolescent]],"_",Input[[#This Row],[Current Worker (Initials)]]),IF($F32="SCP",_xlfn.CONCAT(Input[[#This Row],[Name of Adolescent]],"_",Input[[#This Row],[Current Worker (Initials)]]),""))</f>
        <v>Elson_Zhiqiang</v>
      </c>
      <c r="B32" s="34" t="s">
        <v>313</v>
      </c>
      <c r="C32" s="34" t="s">
        <v>407</v>
      </c>
      <c r="D32" s="34"/>
      <c r="E32" s="88">
        <v>522299</v>
      </c>
      <c r="F32" s="33" t="str">
        <f t="shared" si="2"/>
        <v>SCP</v>
      </c>
      <c r="G32" s="33" t="s">
        <v>347</v>
      </c>
      <c r="H32" s="35"/>
      <c r="I32" s="35" t="s">
        <v>348</v>
      </c>
      <c r="J32" s="33" t="s">
        <v>408</v>
      </c>
      <c r="K32" s="33"/>
      <c r="L32" s="63"/>
      <c r="M32" s="63"/>
      <c r="N32" s="33" t="s">
        <v>409</v>
      </c>
      <c r="O32" s="33" t="s">
        <v>360</v>
      </c>
      <c r="P32" s="40" t="s">
        <v>307</v>
      </c>
      <c r="Q32" s="39" t="s">
        <v>11</v>
      </c>
      <c r="R32" s="61">
        <v>44564</v>
      </c>
      <c r="S32" s="90">
        <v>44722</v>
      </c>
      <c r="T32" s="33" t="s">
        <v>308</v>
      </c>
      <c r="U32" s="79">
        <v>44722</v>
      </c>
      <c r="V32" s="87">
        <v>44722</v>
      </c>
      <c r="W32" s="66"/>
      <c r="X32" s="60"/>
      <c r="Y32" s="33"/>
      <c r="Z32" s="33" t="s">
        <v>326</v>
      </c>
      <c r="AA32" s="67">
        <v>44564</v>
      </c>
      <c r="AB32" s="34">
        <v>0</v>
      </c>
      <c r="AC32" s="34">
        <v>2</v>
      </c>
      <c r="AD32" s="34">
        <v>2</v>
      </c>
      <c r="AE32" s="34">
        <v>1</v>
      </c>
      <c r="AF32" s="34">
        <v>0</v>
      </c>
      <c r="AG32" s="34">
        <v>2</v>
      </c>
      <c r="AH32" s="34">
        <v>2</v>
      </c>
      <c r="AI32" s="34">
        <v>1</v>
      </c>
      <c r="AJ32" s="34"/>
      <c r="AK32" s="33"/>
      <c r="AL32" s="33"/>
      <c r="AM32" s="33"/>
      <c r="AN32" s="34"/>
      <c r="AO32" s="33"/>
      <c r="AP32" s="33"/>
      <c r="AQ32" s="33"/>
      <c r="AR32" s="34"/>
      <c r="AS32" s="34"/>
      <c r="AT32" s="34"/>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c r="IU32" s="33" t="e">
        <f t="shared" ref="IU32:IU38" si="3">happynewyear</f>
        <v>#NAME?</v>
      </c>
      <c r="IV32" s="33"/>
      <c r="IW32" s="33"/>
      <c r="IX32" s="33"/>
      <c r="IY32" s="67">
        <v>44564</v>
      </c>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x14ac:dyDescent="0.35">
      <c r="A33" s="94" t="str">
        <f>IF($F33="SC",_xlfn.CONCAT(Input[[#This Row],[Name of Adolescent]],"_",Input[[#This Row],[Current Worker (Initials)]]),IF($F33="SCP",_xlfn.CONCAT(Input[[#This Row],[Name of Adolescent]],"_",Input[[#This Row],[Current Worker (Initials)]]),""))</f>
        <v>Akif_Zhichao</v>
      </c>
      <c r="B33" s="34" t="s">
        <v>313</v>
      </c>
      <c r="C33" s="34" t="s">
        <v>410</v>
      </c>
      <c r="D33" s="34"/>
      <c r="E33" s="88">
        <v>380019</v>
      </c>
      <c r="F33" s="33" t="str">
        <f t="shared" si="2"/>
        <v>SC</v>
      </c>
      <c r="G33" s="33" t="s">
        <v>350</v>
      </c>
      <c r="H33" s="95" t="s">
        <v>411</v>
      </c>
      <c r="I33" s="35" t="s">
        <v>412</v>
      </c>
      <c r="J33" s="33" t="s">
        <v>413</v>
      </c>
      <c r="K33" s="33"/>
      <c r="L33" s="34"/>
      <c r="M33" s="34"/>
      <c r="N33" s="96" t="s">
        <v>414</v>
      </c>
      <c r="O33" s="33" t="s">
        <v>360</v>
      </c>
      <c r="P33" s="40" t="s">
        <v>319</v>
      </c>
      <c r="Q33" s="39" t="s">
        <v>12</v>
      </c>
      <c r="R33" s="61">
        <v>44726</v>
      </c>
      <c r="S33" s="41">
        <v>44734</v>
      </c>
      <c r="T33" s="33" t="s">
        <v>308</v>
      </c>
      <c r="U33" s="79">
        <v>44734</v>
      </c>
      <c r="V33" s="65"/>
      <c r="W33" s="78">
        <v>45046</v>
      </c>
      <c r="X33" s="60" t="s">
        <v>320</v>
      </c>
      <c r="Y33" s="33"/>
      <c r="Z33" s="33" t="s">
        <v>415</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309</v>
      </c>
      <c r="AS33" s="34" t="s">
        <v>321</v>
      </c>
      <c r="AT33" s="92" t="s">
        <v>309</v>
      </c>
      <c r="AU33" s="92" t="s">
        <v>380</v>
      </c>
      <c r="AV33" s="33" t="s">
        <v>309</v>
      </c>
      <c r="AW33" s="33" t="s">
        <v>321</v>
      </c>
      <c r="AX33" s="33" t="s">
        <v>309</v>
      </c>
      <c r="AY33" s="33" t="s">
        <v>380</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 t="shared" si="3"/>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x14ac:dyDescent="0.35">
      <c r="A34" s="62" t="str">
        <f>IF($F34="SC",_xlfn.CONCAT(Input[[#This Row],[Name of Adolescent]],"_",Input[[#This Row],[Current Worker (Initials)]]),IF($F34="SCP",_xlfn.CONCAT(Input[[#This Row],[Name of Adolescent]],"_",Input[[#This Row],[Current Worker (Initials)]]),""))</f>
        <v>Charmaine_Joy Lee</v>
      </c>
      <c r="B34" s="34" t="s">
        <v>313</v>
      </c>
      <c r="C34" s="34" t="s">
        <v>416</v>
      </c>
      <c r="D34" s="34"/>
      <c r="E34" s="88">
        <v>400333</v>
      </c>
      <c r="F34" s="33" t="str">
        <f t="shared" si="2"/>
        <v>SCP</v>
      </c>
      <c r="G34" s="33" t="s">
        <v>417</v>
      </c>
      <c r="H34" s="35"/>
      <c r="I34" s="35" t="s">
        <v>348</v>
      </c>
      <c r="J34" s="35" t="s">
        <v>301</v>
      </c>
      <c r="K34" s="35"/>
      <c r="L34" s="63"/>
      <c r="M34" s="63"/>
      <c r="N34" s="33" t="s">
        <v>418</v>
      </c>
      <c r="O34" s="33" t="s">
        <v>360</v>
      </c>
      <c r="P34" s="40" t="s">
        <v>319</v>
      </c>
      <c r="Q34" s="39" t="s">
        <v>11</v>
      </c>
      <c r="R34" s="61">
        <v>44614</v>
      </c>
      <c r="S34" s="41">
        <v>44760</v>
      </c>
      <c r="T34" s="33" t="s">
        <v>308</v>
      </c>
      <c r="U34" s="79">
        <v>44760</v>
      </c>
      <c r="V34" s="87">
        <v>45068</v>
      </c>
      <c r="W34" s="66"/>
      <c r="X34" s="60"/>
      <c r="Y34" s="33"/>
      <c r="Z34" s="33" t="s">
        <v>326</v>
      </c>
      <c r="AA34" s="67">
        <v>44614</v>
      </c>
      <c r="AB34" s="34">
        <v>0</v>
      </c>
      <c r="AC34" s="34">
        <v>2</v>
      </c>
      <c r="AD34" s="34">
        <v>1</v>
      </c>
      <c r="AE34" s="34">
        <v>2</v>
      </c>
      <c r="AF34" s="34">
        <v>0</v>
      </c>
      <c r="AG34" s="34">
        <v>1</v>
      </c>
      <c r="AH34" s="34">
        <v>2</v>
      </c>
      <c r="AI34" s="34">
        <v>1</v>
      </c>
      <c r="AJ34" s="34"/>
      <c r="AK34" s="33"/>
      <c r="AL34" s="33"/>
      <c r="AM34" s="33"/>
      <c r="AN34" s="34"/>
      <c r="AO34" s="33"/>
      <c r="AP34" s="33"/>
      <c r="AQ34" s="33"/>
      <c r="AR34" s="34" t="s">
        <v>309</v>
      </c>
      <c r="AS34" s="34" t="s">
        <v>321</v>
      </c>
      <c r="AT34" s="34"/>
      <c r="AU34" s="34"/>
      <c r="AV34" s="33"/>
      <c r="AW34" s="33"/>
      <c r="AX34" s="33"/>
      <c r="AY34" s="33"/>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c r="IU34" s="33" t="e">
        <f t="shared" si="3"/>
        <v>#NAME?</v>
      </c>
      <c r="IV34" s="33"/>
      <c r="IW34" s="33"/>
      <c r="IX34" s="33"/>
      <c r="IY34" s="67">
        <v>44614</v>
      </c>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x14ac:dyDescent="0.35">
      <c r="A35" s="62" t="str">
        <f>IF($F35="SC",_xlfn.CONCAT(Input[[#This Row],[Name of Adolescent]],"_",Input[[#This Row],[Current Worker (Initials)]]),IF($F35="SCP",_xlfn.CONCAT(Input[[#This Row],[Name of Adolescent]],"_",Input[[#This Row],[Current Worker (Initials)]]),""))</f>
        <v>Melissa _Hui Earm</v>
      </c>
      <c r="B35" s="34" t="s">
        <v>313</v>
      </c>
      <c r="C35" s="34" t="s">
        <v>419</v>
      </c>
      <c r="D35" s="34"/>
      <c r="E35" s="88">
        <v>400333</v>
      </c>
      <c r="F35" s="33" t="str">
        <f t="shared" si="2"/>
        <v>SC</v>
      </c>
      <c r="G35" s="33" t="s">
        <v>417</v>
      </c>
      <c r="H35" s="35"/>
      <c r="I35" s="35" t="s">
        <v>348</v>
      </c>
      <c r="J35" s="33" t="s">
        <v>420</v>
      </c>
      <c r="K35" s="33"/>
      <c r="L35" s="63"/>
      <c r="M35" s="63"/>
      <c r="N35" s="33" t="s">
        <v>421</v>
      </c>
      <c r="O35" s="33" t="s">
        <v>360</v>
      </c>
      <c r="P35" s="40" t="s">
        <v>319</v>
      </c>
      <c r="Q35" s="39" t="s">
        <v>11</v>
      </c>
      <c r="R35" s="61">
        <v>44614</v>
      </c>
      <c r="S35" s="41">
        <v>44792</v>
      </c>
      <c r="T35" s="33" t="s">
        <v>308</v>
      </c>
      <c r="U35" s="79">
        <v>44792</v>
      </c>
      <c r="V35" s="65"/>
      <c r="W35" s="66">
        <v>45261</v>
      </c>
      <c r="X35" s="60" t="s">
        <v>320</v>
      </c>
      <c r="Y35" s="33"/>
      <c r="Z35" s="33" t="s">
        <v>326</v>
      </c>
      <c r="AA35" s="67">
        <v>44614</v>
      </c>
      <c r="AB35" s="34">
        <v>0</v>
      </c>
      <c r="AC35" s="34">
        <v>2</v>
      </c>
      <c r="AD35" s="34">
        <v>1</v>
      </c>
      <c r="AE35" s="34">
        <v>2</v>
      </c>
      <c r="AF35" s="34">
        <v>0</v>
      </c>
      <c r="AG35" s="34">
        <v>1</v>
      </c>
      <c r="AH35" s="34">
        <v>2</v>
      </c>
      <c r="AI35" s="34">
        <v>2</v>
      </c>
      <c r="AJ35" s="34">
        <v>0</v>
      </c>
      <c r="AK35" s="34">
        <v>1</v>
      </c>
      <c r="AL35" s="34">
        <v>1</v>
      </c>
      <c r="AM35" s="34">
        <v>2</v>
      </c>
      <c r="AN35" s="34">
        <v>1</v>
      </c>
      <c r="AO35" s="34">
        <v>1</v>
      </c>
      <c r="AP35" s="34">
        <v>2</v>
      </c>
      <c r="AQ35" s="34">
        <v>2</v>
      </c>
      <c r="AR35" s="34" t="s">
        <v>309</v>
      </c>
      <c r="AS35" s="34" t="s">
        <v>321</v>
      </c>
      <c r="AT35" s="34" t="s">
        <v>311</v>
      </c>
      <c r="AU35" s="34"/>
      <c r="AV35" s="33" t="s">
        <v>309</v>
      </c>
      <c r="AW35" s="33" t="s">
        <v>321</v>
      </c>
      <c r="AX35" s="33" t="s">
        <v>311</v>
      </c>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 t="shared" si="3"/>
        <v>#NAME?</v>
      </c>
      <c r="IV35" s="33"/>
      <c r="IW35" s="33"/>
      <c r="IX35" s="33"/>
      <c r="IY35" s="67">
        <v>44614</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ht="29" x14ac:dyDescent="0.35">
      <c r="A36" s="62" t="str">
        <f>IF($F36="SC",_xlfn.CONCAT(Input[[#This Row],[Name of Adolescent]],"_",Input[[#This Row],[Current Worker (Initials)]]),IF($F36="SCP",_xlfn.CONCAT(Input[[#This Row],[Name of Adolescent]],"_",Input[[#This Row],[Current Worker (Initials)]]),""))</f>
        <v>Randall Wee_Joy Lee</v>
      </c>
      <c r="B36" s="34" t="s">
        <v>313</v>
      </c>
      <c r="C36" s="34" t="s">
        <v>422</v>
      </c>
      <c r="D36" s="34"/>
      <c r="E36" s="88">
        <v>380100</v>
      </c>
      <c r="F36" s="33" t="s">
        <v>17</v>
      </c>
      <c r="G36" s="33" t="s">
        <v>299</v>
      </c>
      <c r="H36" s="97" t="s">
        <v>423</v>
      </c>
      <c r="I36" s="35"/>
      <c r="J36" s="98" t="s">
        <v>301</v>
      </c>
      <c r="K36" s="35"/>
      <c r="L36" s="63"/>
      <c r="M36" s="63"/>
      <c r="N36" s="33" t="s">
        <v>424</v>
      </c>
      <c r="O36" s="33" t="s">
        <v>360</v>
      </c>
      <c r="P36" s="40" t="s">
        <v>307</v>
      </c>
      <c r="Q36" s="39" t="s">
        <v>11</v>
      </c>
      <c r="R36" s="99">
        <v>44727</v>
      </c>
      <c r="S36" s="41">
        <v>44806</v>
      </c>
      <c r="T36" s="33" t="s">
        <v>308</v>
      </c>
      <c r="U36" s="79">
        <v>44806</v>
      </c>
      <c r="V36" s="87">
        <v>45068</v>
      </c>
      <c r="W36" s="66"/>
      <c r="X36" s="60"/>
      <c r="Y36" s="33"/>
      <c r="Z36" s="33"/>
      <c r="AA36" s="69"/>
      <c r="AB36" s="34">
        <v>1</v>
      </c>
      <c r="AC36" s="88">
        <v>2</v>
      </c>
      <c r="AD36" s="88">
        <v>1</v>
      </c>
      <c r="AE36" s="88">
        <v>1</v>
      </c>
      <c r="AF36" s="88">
        <v>0</v>
      </c>
      <c r="AG36" s="88">
        <v>0</v>
      </c>
      <c r="AH36" s="88">
        <v>2</v>
      </c>
      <c r="AI36" s="88">
        <v>2</v>
      </c>
      <c r="AJ36" s="100"/>
      <c r="AK36" s="33"/>
      <c r="AL36" s="33"/>
      <c r="AM36" s="33"/>
      <c r="AN36" s="34"/>
      <c r="AO36" s="33"/>
      <c r="AP36" s="33"/>
      <c r="AQ36" s="33"/>
      <c r="AR36" s="34" t="s">
        <v>309</v>
      </c>
      <c r="AS36" s="34" t="s">
        <v>321</v>
      </c>
      <c r="AT36" s="34" t="s">
        <v>311</v>
      </c>
      <c r="AU36" s="34"/>
      <c r="AV36" s="33"/>
      <c r="AW36" s="33"/>
      <c r="AX36" s="33"/>
      <c r="AY36" s="33"/>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8"/>
      <c r="DW36" s="68"/>
      <c r="DX36" s="68"/>
      <c r="DY36" s="68"/>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 t="shared" si="3"/>
        <v>#NAME?</v>
      </c>
      <c r="IV36" s="33"/>
      <c r="IW36" s="33"/>
      <c r="IX36" s="33"/>
      <c r="IY36" s="69"/>
      <c r="IZ36" s="69"/>
      <c r="JA36" s="70"/>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x14ac:dyDescent="0.35">
      <c r="A37" s="62" t="str">
        <f>IF($F37="SC",_xlfn.CONCAT(Input[[#This Row],[Name of Adolescent]],"_",Input[[#This Row],[Current Worker (Initials)]]),IF($F37="SCP",_xlfn.CONCAT(Input[[#This Row],[Name of Adolescent]],"_",Input[[#This Row],[Current Worker (Initials)]]),""))</f>
        <v>Yusof_Joy Lee</v>
      </c>
      <c r="B37" s="34" t="s">
        <v>313</v>
      </c>
      <c r="C37" s="34" t="s">
        <v>425</v>
      </c>
      <c r="D37" s="34"/>
      <c r="E37" s="34"/>
      <c r="F37" s="33" t="str">
        <f>IF(AND($N37&lt;&gt;"",$U37&lt;&gt;"",$V37&lt;&gt;"",$J37&lt;&gt;""),"SCP",IF(AND($N37&lt;&gt;"",$U37&lt;&gt;"",$J37&lt;&gt;""),"SC",IF(AND($N37&lt;&gt;"",$R37&lt;&gt;"",$J37="",$U37=""),"PC",IF($N37&lt;&gt;"","Check Status",""))))</f>
        <v>SC</v>
      </c>
      <c r="G37" s="33" t="s">
        <v>417</v>
      </c>
      <c r="H37" s="35"/>
      <c r="I37" s="35" t="s">
        <v>348</v>
      </c>
      <c r="J37" s="98" t="s">
        <v>301</v>
      </c>
      <c r="K37" s="35"/>
      <c r="L37" s="63"/>
      <c r="M37" s="63"/>
      <c r="N37" s="33" t="s">
        <v>349</v>
      </c>
      <c r="O37" s="33" t="s">
        <v>360</v>
      </c>
      <c r="P37" s="40" t="s">
        <v>307</v>
      </c>
      <c r="Q37" s="39" t="s">
        <v>12</v>
      </c>
      <c r="R37" s="61">
        <v>44763</v>
      </c>
      <c r="S37" s="87">
        <v>44823</v>
      </c>
      <c r="T37" s="33" t="s">
        <v>308</v>
      </c>
      <c r="U37" s="79">
        <v>44823</v>
      </c>
      <c r="V37" s="65"/>
      <c r="W37" s="66"/>
      <c r="X37" s="60"/>
      <c r="Y37" s="33"/>
      <c r="Z37" s="33" t="s">
        <v>326</v>
      </c>
      <c r="AA37" s="67">
        <v>44763</v>
      </c>
      <c r="AB37" s="34">
        <v>0</v>
      </c>
      <c r="AC37" s="34">
        <v>2</v>
      </c>
      <c r="AD37" s="34">
        <v>0</v>
      </c>
      <c r="AE37" s="34">
        <v>0</v>
      </c>
      <c r="AF37" s="34">
        <v>0</v>
      </c>
      <c r="AG37" s="34">
        <v>0</v>
      </c>
      <c r="AH37" s="34">
        <v>0</v>
      </c>
      <c r="AI37" s="34">
        <v>0</v>
      </c>
      <c r="AJ37" s="34"/>
      <c r="AK37" s="33"/>
      <c r="AL37" s="33"/>
      <c r="AM37" s="33"/>
      <c r="AN37" s="34"/>
      <c r="AO37" s="33"/>
      <c r="AP37" s="33"/>
      <c r="AQ37" s="33"/>
      <c r="AR37" s="34"/>
      <c r="AS37" s="34"/>
      <c r="AT37" s="34"/>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t="e">
        <f t="shared" si="3"/>
        <v>#NAME?</v>
      </c>
      <c r="IV37" s="33"/>
      <c r="IW37" s="33"/>
      <c r="IX37" s="33"/>
      <c r="IY37" s="67">
        <v>44763</v>
      </c>
      <c r="IZ37" s="69"/>
      <c r="JA37" s="70"/>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x14ac:dyDescent="0.35">
      <c r="A38" s="62" t="str">
        <f>IF($F38="SC",_xlfn.CONCAT(Input[[#This Row],[Name of Adolescent]],"_",Input[[#This Row],[Current Worker (Initials)]]),IF($F38="SCP",_xlfn.CONCAT(Input[[#This Row],[Name of Adolescent]],"_",Input[[#This Row],[Current Worker (Initials)]]),""))</f>
        <v>Aniq_Zhiqiang</v>
      </c>
      <c r="B38" s="34" t="s">
        <v>313</v>
      </c>
      <c r="C38" s="34" t="s">
        <v>426</v>
      </c>
      <c r="D38" s="34"/>
      <c r="E38" s="88">
        <v>370085</v>
      </c>
      <c r="F38" s="101" t="str">
        <f>IF(AND($N38&lt;&gt;"",$U38&lt;&gt;"",$V38&lt;&gt;"",$J38&lt;&gt;""),"SCP",IF(AND($N38&lt;&gt;"",$U38&lt;&gt;"",$J38&lt;&gt;""),"SC",IF(AND($N38&lt;&gt;"",$R38&lt;&gt;"",$J38="",$U38=""),"PC",IF($N38&lt;&gt;"","Check Status",""))))</f>
        <v>SCP</v>
      </c>
      <c r="G38" s="33" t="s">
        <v>427</v>
      </c>
      <c r="H38" s="35"/>
      <c r="I38" s="35" t="s">
        <v>428</v>
      </c>
      <c r="J38" s="35" t="s">
        <v>408</v>
      </c>
      <c r="K38" s="35"/>
      <c r="L38" s="63" t="s">
        <v>429</v>
      </c>
      <c r="M38" s="63"/>
      <c r="N38" s="33" t="s">
        <v>430</v>
      </c>
      <c r="O38" s="33" t="s">
        <v>360</v>
      </c>
      <c r="P38" s="40" t="s">
        <v>307</v>
      </c>
      <c r="Q38" s="39" t="s">
        <v>12</v>
      </c>
      <c r="R38" s="61">
        <v>44614</v>
      </c>
      <c r="S38" s="87">
        <v>44867</v>
      </c>
      <c r="T38" s="33" t="s">
        <v>308</v>
      </c>
      <c r="U38" s="79">
        <v>44867</v>
      </c>
      <c r="V38" s="102">
        <v>45037</v>
      </c>
      <c r="W38" s="66"/>
      <c r="X38" s="60"/>
      <c r="Y38" s="33"/>
      <c r="Z38" s="33"/>
      <c r="AA38" s="69"/>
      <c r="AB38" s="34">
        <v>2</v>
      </c>
      <c r="AC38" s="34">
        <v>2</v>
      </c>
      <c r="AD38" s="34">
        <v>1</v>
      </c>
      <c r="AE38" s="34">
        <v>2</v>
      </c>
      <c r="AF38" s="34">
        <v>2</v>
      </c>
      <c r="AG38" s="34">
        <v>2</v>
      </c>
      <c r="AH38" s="34">
        <v>0</v>
      </c>
      <c r="AI38" s="34">
        <v>2</v>
      </c>
      <c r="AJ38" s="34"/>
      <c r="AK38" s="33"/>
      <c r="AL38" s="33"/>
      <c r="AM38" s="33"/>
      <c r="AN38" s="34"/>
      <c r="AO38" s="33"/>
      <c r="AP38" s="33"/>
      <c r="AQ38" s="33"/>
      <c r="AR38" s="34" t="s">
        <v>309</v>
      </c>
      <c r="AS38" s="34" t="s">
        <v>321</v>
      </c>
      <c r="AT38" s="34" t="s">
        <v>309</v>
      </c>
      <c r="AU38" s="34" t="s">
        <v>380</v>
      </c>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c r="IU38" s="33" t="e">
        <f t="shared" si="3"/>
        <v>#NAME?</v>
      </c>
      <c r="IV38" s="33"/>
      <c r="IW38" s="33"/>
      <c r="IX38" s="33"/>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x14ac:dyDescent="0.35">
      <c r="A39" s="62" t="str">
        <f>IF($F39="SC",_xlfn.CONCAT(Input[[#This Row],[Name of Adolescent]],"_",Input[[#This Row],[Current Worker (Initials)]]),IF($F39="SCP",_xlfn.CONCAT(Input[[#This Row],[Name of Adolescent]],"_",Input[[#This Row],[Current Worker (Initials)]]),""))</f>
        <v>Ashley_Joy Lee</v>
      </c>
      <c r="B39" s="34" t="s">
        <v>313</v>
      </c>
      <c r="C39" s="34" t="s">
        <v>431</v>
      </c>
      <c r="D39" s="33"/>
      <c r="E39" s="34">
        <v>328168</v>
      </c>
      <c r="F39" s="101" t="str">
        <f>IF(AND($N39&lt;&gt;"",$U39&lt;&gt;"",$V39&lt;&gt;"",$J39&lt;&gt;""),"SCP",IF(AND($N39&lt;&gt;"",$U39&lt;&gt;"",$J39&lt;&gt;""),"SC",IF(AND($N39&lt;&gt;"",$R39&lt;&gt;"",$J39="",$U39=""),"PC",IF($N39&lt;&gt;"","Check Status",""))))</f>
        <v>SCP</v>
      </c>
      <c r="G39" s="33"/>
      <c r="H39" s="35"/>
      <c r="I39" s="35" t="s">
        <v>432</v>
      </c>
      <c r="J39" s="35" t="s">
        <v>301</v>
      </c>
      <c r="K39" s="35"/>
      <c r="L39" s="63"/>
      <c r="M39" s="63"/>
      <c r="N39" s="33" t="s">
        <v>433</v>
      </c>
      <c r="O39" s="33" t="s">
        <v>360</v>
      </c>
      <c r="P39" s="40" t="s">
        <v>319</v>
      </c>
      <c r="Q39" s="39" t="s">
        <v>11</v>
      </c>
      <c r="R39" s="61">
        <v>44862</v>
      </c>
      <c r="S39" s="61">
        <v>44872</v>
      </c>
      <c r="T39" s="33" t="s">
        <v>308</v>
      </c>
      <c r="U39" s="79">
        <v>44872</v>
      </c>
      <c r="V39" s="87">
        <v>45068</v>
      </c>
      <c r="W39" s="66"/>
      <c r="X39" s="59"/>
      <c r="Y39" s="35"/>
      <c r="Z39" s="33"/>
      <c r="AA39" s="67"/>
      <c r="AB39" s="34">
        <v>0</v>
      </c>
      <c r="AC39" s="34">
        <v>2</v>
      </c>
      <c r="AD39" s="34">
        <v>1</v>
      </c>
      <c r="AE39" s="34">
        <v>1</v>
      </c>
      <c r="AF39" s="34">
        <v>0</v>
      </c>
      <c r="AG39" s="34">
        <v>0</v>
      </c>
      <c r="AH39" s="34">
        <v>0</v>
      </c>
      <c r="AI39" s="34">
        <v>0</v>
      </c>
      <c r="AJ39" s="34"/>
      <c r="AK39" s="33"/>
      <c r="AL39" s="33"/>
      <c r="AM39" s="33"/>
      <c r="AN39" s="34"/>
      <c r="AO39" s="33"/>
      <c r="AP39" s="33"/>
      <c r="AQ39" s="33"/>
      <c r="AR39" s="34" t="s">
        <v>309</v>
      </c>
      <c r="AS39" s="34" t="s">
        <v>321</v>
      </c>
      <c r="AT39" s="72" t="s">
        <v>311</v>
      </c>
      <c r="AU39" s="34"/>
      <c r="AV39" s="71"/>
      <c r="AW39" s="71"/>
      <c r="AX39" s="71"/>
      <c r="AY39" s="71"/>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94882338</v>
      </c>
      <c r="IU39" s="33"/>
      <c r="IV39" s="33"/>
      <c r="IW39" s="33"/>
      <c r="IX39" s="33" t="s">
        <v>434</v>
      </c>
      <c r="IY39" s="67"/>
      <c r="IZ39" s="69"/>
      <c r="JA39" s="70"/>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x14ac:dyDescent="0.35">
      <c r="A40" s="62" t="str">
        <f>IF($F40="SC",_xlfn.CONCAT(Input[[#This Row],[Name of Adolescent]],"_",Input[[#This Row],[Current Worker (Initials)]]),IF($F40="SCP",_xlfn.CONCAT(Input[[#This Row],[Name of Adolescent]],"_",Input[[#This Row],[Current Worker (Initials)]]),""))</f>
        <v>Joseph Kam_Colin Gan</v>
      </c>
      <c r="B40" s="34" t="s">
        <v>313</v>
      </c>
      <c r="C40" s="34" t="s">
        <v>435</v>
      </c>
      <c r="D40" s="33"/>
      <c r="E40" s="34">
        <v>400012</v>
      </c>
      <c r="F40" s="33" t="s">
        <v>17</v>
      </c>
      <c r="G40" s="33" t="s">
        <v>436</v>
      </c>
      <c r="H40" s="35" t="s">
        <v>437</v>
      </c>
      <c r="I40" s="35" t="s">
        <v>438</v>
      </c>
      <c r="J40" s="35" t="s">
        <v>439</v>
      </c>
      <c r="K40" s="35"/>
      <c r="L40" s="63"/>
      <c r="M40" s="63"/>
      <c r="N40" s="33" t="s">
        <v>440</v>
      </c>
      <c r="O40" s="33" t="s">
        <v>360</v>
      </c>
      <c r="P40" s="40" t="s">
        <v>307</v>
      </c>
      <c r="Q40" s="39" t="s">
        <v>11</v>
      </c>
      <c r="R40" s="61">
        <v>44896</v>
      </c>
      <c r="S40" s="61">
        <v>44963</v>
      </c>
      <c r="T40" s="33" t="s">
        <v>308</v>
      </c>
      <c r="U40" s="79">
        <v>44963</v>
      </c>
      <c r="V40" s="87">
        <v>44963</v>
      </c>
      <c r="W40" s="66"/>
      <c r="X40" s="59"/>
      <c r="Y40" s="35"/>
      <c r="Z40" s="33"/>
      <c r="AA40" s="69"/>
      <c r="AB40" s="34"/>
      <c r="AC40" s="34"/>
      <c r="AD40" s="34"/>
      <c r="AE40" s="34"/>
      <c r="AF40" s="34"/>
      <c r="AG40" s="34"/>
      <c r="AH40" s="34"/>
      <c r="AI40" s="34"/>
      <c r="AJ40" s="34"/>
      <c r="AK40" s="34"/>
      <c r="AL40" s="34"/>
      <c r="AM40" s="34"/>
      <c r="AN40" s="34"/>
      <c r="AO40" s="34"/>
      <c r="AP40" s="34"/>
      <c r="AQ40" s="34"/>
      <c r="AR40" s="34" t="s">
        <v>309</v>
      </c>
      <c r="AS40" s="34" t="s">
        <v>321</v>
      </c>
      <c r="AT40" s="34" t="s">
        <v>311</v>
      </c>
      <c r="AU40" s="34"/>
      <c r="AV40" s="33"/>
      <c r="AW40" s="33"/>
      <c r="AX40" s="33"/>
      <c r="AY40" s="33"/>
      <c r="AZ40" s="68">
        <v>3</v>
      </c>
      <c r="BA40" s="68">
        <v>3</v>
      </c>
      <c r="BB40" s="68">
        <v>3</v>
      </c>
      <c r="BC40" s="68">
        <v>5</v>
      </c>
      <c r="BD40" s="68">
        <v>3</v>
      </c>
      <c r="BE40" s="68">
        <v>5</v>
      </c>
      <c r="BF40" s="68">
        <v>4</v>
      </c>
      <c r="BG40" s="68">
        <v>5</v>
      </c>
      <c r="BH40" s="68">
        <v>1</v>
      </c>
      <c r="BI40" s="68">
        <v>3</v>
      </c>
      <c r="BJ40" s="68">
        <v>5</v>
      </c>
      <c r="BK40" s="68">
        <v>5</v>
      </c>
      <c r="BL40" s="68">
        <v>1</v>
      </c>
      <c r="BM40" s="68">
        <v>5</v>
      </c>
      <c r="BN40" s="68">
        <v>5</v>
      </c>
      <c r="BO40" s="68">
        <v>4</v>
      </c>
      <c r="BP40" s="68">
        <v>5</v>
      </c>
      <c r="BQ40" s="68">
        <v>1</v>
      </c>
      <c r="BR40" s="68">
        <v>5</v>
      </c>
      <c r="BS40" s="68">
        <v>3</v>
      </c>
      <c r="BT40" s="68">
        <v>5</v>
      </c>
      <c r="BU40" s="68">
        <v>1</v>
      </c>
      <c r="BV40" s="68">
        <v>5</v>
      </c>
      <c r="BW40" s="68">
        <v>3</v>
      </c>
      <c r="BX40" s="68">
        <v>5</v>
      </c>
      <c r="BY40" s="68">
        <v>5</v>
      </c>
      <c r="BZ40" s="68">
        <v>1</v>
      </c>
      <c r="CA40" s="68">
        <v>5</v>
      </c>
      <c r="CB40" s="68">
        <v>5</v>
      </c>
      <c r="CC40" s="68">
        <v>5</v>
      </c>
      <c r="CD40" s="68">
        <v>1</v>
      </c>
      <c r="CE40" s="68">
        <v>5</v>
      </c>
      <c r="CF40" s="68">
        <v>5</v>
      </c>
      <c r="CG40" s="68">
        <v>5</v>
      </c>
      <c r="CH40" s="68">
        <v>3</v>
      </c>
      <c r="CI40" s="68">
        <v>3</v>
      </c>
      <c r="CJ40" s="68">
        <v>1</v>
      </c>
      <c r="CK40" s="68">
        <v>3</v>
      </c>
      <c r="CL40" s="68">
        <v>5</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1</v>
      </c>
      <c r="EA40" s="32">
        <v>5</v>
      </c>
      <c r="EB40" s="32">
        <v>5</v>
      </c>
      <c r="EC40" s="32">
        <v>5</v>
      </c>
      <c r="ED40" s="32">
        <v>5</v>
      </c>
      <c r="EE40" s="32">
        <v>5</v>
      </c>
      <c r="EF40" s="32">
        <v>3</v>
      </c>
      <c r="EG40" s="32">
        <v>5</v>
      </c>
      <c r="EH40" s="32">
        <v>4</v>
      </c>
      <c r="EI40" s="32">
        <v>5</v>
      </c>
      <c r="EJ40" s="32">
        <v>3</v>
      </c>
      <c r="EK40" s="32">
        <v>5</v>
      </c>
      <c r="EL40" s="32">
        <v>5</v>
      </c>
      <c r="EM40" s="32">
        <v>5</v>
      </c>
      <c r="EN40" s="32">
        <v>5</v>
      </c>
      <c r="EO40" s="32">
        <v>5</v>
      </c>
      <c r="EP40" s="32">
        <v>5</v>
      </c>
      <c r="EQ40" s="32">
        <v>5</v>
      </c>
      <c r="ER40" s="32">
        <v>4</v>
      </c>
      <c r="ES40" s="32">
        <v>4</v>
      </c>
      <c r="ET40" s="32">
        <v>5</v>
      </c>
      <c r="EU40" s="32">
        <v>5</v>
      </c>
      <c r="EV40" s="32">
        <v>5</v>
      </c>
      <c r="EW40" s="32">
        <v>5</v>
      </c>
      <c r="EX40" s="32">
        <v>3</v>
      </c>
      <c r="EY40" s="32">
        <v>5</v>
      </c>
      <c r="EZ40" s="32">
        <v>5</v>
      </c>
      <c r="FA40" s="32">
        <v>3</v>
      </c>
      <c r="FB40" s="32">
        <v>1</v>
      </c>
      <c r="FC40" s="32">
        <v>5</v>
      </c>
      <c r="FD40" s="32">
        <v>5</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88742837</v>
      </c>
      <c r="IU40" s="33"/>
      <c r="IV40" s="33"/>
      <c r="IW40" s="33"/>
      <c r="IX40" s="33" t="s">
        <v>312</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x14ac:dyDescent="0.35">
      <c r="A41" s="103" t="str">
        <f>IF($F41="SC",_xlfn.CONCAT(Input[[#This Row],[Name of Adolescent]],"_",Input[[#This Row],[Current Worker (Initials)]]),IF($F41="SCP",_xlfn.CONCAT(Input[[#This Row],[Name of Adolescent]],"_",Input[[#This Row],[Current Worker (Initials)]]),""))</f>
        <v>Deepi_Colin Gan</v>
      </c>
      <c r="B41" s="88" t="s">
        <v>313</v>
      </c>
      <c r="C41" s="88" t="s">
        <v>441</v>
      </c>
      <c r="D41" s="88"/>
      <c r="E41" s="88">
        <v>370037</v>
      </c>
      <c r="F41" s="101" t="s">
        <v>17</v>
      </c>
      <c r="G41" s="101" t="s">
        <v>427</v>
      </c>
      <c r="H41" s="73"/>
      <c r="I41" s="73" t="s">
        <v>442</v>
      </c>
      <c r="J41" s="73" t="s">
        <v>439</v>
      </c>
      <c r="K41" s="73"/>
      <c r="L41" s="104" t="s">
        <v>443</v>
      </c>
      <c r="M41" s="104"/>
      <c r="N41" s="101" t="s">
        <v>444</v>
      </c>
      <c r="O41" s="33" t="s">
        <v>360</v>
      </c>
      <c r="P41" s="105" t="s">
        <v>307</v>
      </c>
      <c r="Q41" s="82" t="s">
        <v>13</v>
      </c>
      <c r="R41" s="99">
        <v>44732</v>
      </c>
      <c r="S41" s="99">
        <v>44986</v>
      </c>
      <c r="T41" s="101" t="s">
        <v>308</v>
      </c>
      <c r="U41" s="106">
        <v>44986</v>
      </c>
      <c r="V41" s="102">
        <v>45183</v>
      </c>
      <c r="W41" s="66"/>
      <c r="X41" s="60"/>
      <c r="Y41" s="101"/>
      <c r="Z41" s="101"/>
      <c r="AA41" s="107"/>
      <c r="AB41" s="88">
        <v>2</v>
      </c>
      <c r="AC41" s="88">
        <v>1</v>
      </c>
      <c r="AD41" s="88">
        <v>0</v>
      </c>
      <c r="AE41" s="88">
        <v>1</v>
      </c>
      <c r="AF41" s="88">
        <v>0</v>
      </c>
      <c r="AG41" s="88">
        <v>1</v>
      </c>
      <c r="AH41" s="88">
        <v>0</v>
      </c>
      <c r="AI41" s="88">
        <v>0</v>
      </c>
      <c r="AJ41" s="88"/>
      <c r="AK41" s="101"/>
      <c r="AL41" s="101"/>
      <c r="AM41" s="101"/>
      <c r="AN41" s="88"/>
      <c r="AO41" s="101"/>
      <c r="AP41" s="101"/>
      <c r="AQ41" s="101"/>
      <c r="AR41" s="88" t="s">
        <v>309</v>
      </c>
      <c r="AS41" s="88" t="s">
        <v>321</v>
      </c>
      <c r="AT41" s="88" t="s">
        <v>311</v>
      </c>
      <c r="AU41" s="88"/>
      <c r="AV41" s="101"/>
      <c r="AW41" s="101"/>
      <c r="AX41" s="101"/>
      <c r="AY41" s="101"/>
      <c r="AZ41" s="108">
        <v>4</v>
      </c>
      <c r="BA41" s="108">
        <v>3</v>
      </c>
      <c r="BB41" s="108">
        <v>5</v>
      </c>
      <c r="BC41" s="108">
        <v>4</v>
      </c>
      <c r="BD41" s="108">
        <v>3</v>
      </c>
      <c r="BE41" s="108">
        <v>4</v>
      </c>
      <c r="BF41" s="108">
        <v>4</v>
      </c>
      <c r="BG41" s="108">
        <v>4</v>
      </c>
      <c r="BH41" s="108">
        <v>3</v>
      </c>
      <c r="BI41" s="108">
        <v>2</v>
      </c>
      <c r="BJ41" s="108">
        <v>3</v>
      </c>
      <c r="BK41" s="108">
        <v>4</v>
      </c>
      <c r="BL41" s="108">
        <v>3</v>
      </c>
      <c r="BM41" s="108">
        <v>5</v>
      </c>
      <c r="BN41" s="108">
        <v>4</v>
      </c>
      <c r="BO41" s="108">
        <v>4</v>
      </c>
      <c r="BP41" s="108">
        <v>5</v>
      </c>
      <c r="BQ41" s="108">
        <v>1</v>
      </c>
      <c r="BR41" s="108">
        <v>4</v>
      </c>
      <c r="BS41" s="108">
        <v>4</v>
      </c>
      <c r="BT41" s="108">
        <v>3</v>
      </c>
      <c r="BU41" s="108">
        <v>3</v>
      </c>
      <c r="BV41" s="108">
        <v>3</v>
      </c>
      <c r="BW41" s="108">
        <v>3</v>
      </c>
      <c r="BX41" s="108">
        <v>4</v>
      </c>
      <c r="BY41" s="108">
        <v>4</v>
      </c>
      <c r="BZ41" s="108">
        <v>2</v>
      </c>
      <c r="CA41" s="108">
        <v>4</v>
      </c>
      <c r="CB41" s="108">
        <v>1</v>
      </c>
      <c r="CC41" s="108">
        <v>4</v>
      </c>
      <c r="CD41" s="108">
        <v>3</v>
      </c>
      <c r="CE41" s="108">
        <v>4</v>
      </c>
      <c r="CF41" s="108">
        <v>3</v>
      </c>
      <c r="CG41" s="108">
        <v>4</v>
      </c>
      <c r="CH41" s="108">
        <v>3</v>
      </c>
      <c r="CI41" s="108">
        <v>2</v>
      </c>
      <c r="CJ41" s="108">
        <v>2</v>
      </c>
      <c r="CK41" s="108">
        <v>4</v>
      </c>
      <c r="CL41" s="108">
        <v>3</v>
      </c>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c r="DV41" s="108"/>
      <c r="DW41" s="108"/>
      <c r="DX41" s="108"/>
      <c r="DY41" s="108"/>
      <c r="DZ41" s="109">
        <v>3</v>
      </c>
      <c r="EA41" s="109">
        <v>3</v>
      </c>
      <c r="EB41" s="109">
        <v>3</v>
      </c>
      <c r="EC41" s="109">
        <v>2</v>
      </c>
      <c r="ED41" s="109">
        <v>3</v>
      </c>
      <c r="EE41" s="109">
        <v>4</v>
      </c>
      <c r="EF41" s="109">
        <v>3</v>
      </c>
      <c r="EG41" s="109">
        <v>4</v>
      </c>
      <c r="EH41" s="109">
        <v>2</v>
      </c>
      <c r="EI41" s="109">
        <v>2</v>
      </c>
      <c r="EJ41" s="109">
        <v>2</v>
      </c>
      <c r="EK41" s="109">
        <v>3</v>
      </c>
      <c r="EL41" s="109">
        <v>4</v>
      </c>
      <c r="EM41" s="109">
        <v>3</v>
      </c>
      <c r="EN41" s="109">
        <v>3</v>
      </c>
      <c r="EO41" s="109">
        <v>3</v>
      </c>
      <c r="EP41" s="109">
        <v>3</v>
      </c>
      <c r="EQ41" s="109"/>
      <c r="ER41" s="109">
        <v>2</v>
      </c>
      <c r="ES41" s="109">
        <v>2</v>
      </c>
      <c r="ET41" s="109">
        <v>4</v>
      </c>
      <c r="EU41" s="109">
        <v>5</v>
      </c>
      <c r="EV41" s="109">
        <v>5</v>
      </c>
      <c r="EW41" s="109">
        <v>5</v>
      </c>
      <c r="EX41" s="109">
        <v>3</v>
      </c>
      <c r="EY41" s="109">
        <v>2</v>
      </c>
      <c r="EZ41" s="109">
        <v>2</v>
      </c>
      <c r="FA41" s="109">
        <v>3</v>
      </c>
      <c r="FB41" s="109">
        <v>2</v>
      </c>
      <c r="FC41" s="109">
        <v>3</v>
      </c>
      <c r="FD41" s="109">
        <v>4</v>
      </c>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101"/>
      <c r="IU41" s="101" t="e">
        <f>happynewyear</f>
        <v>#NAME?</v>
      </c>
      <c r="IV41" s="101"/>
      <c r="IW41" s="101"/>
      <c r="IX41" s="101"/>
      <c r="IY41" s="107"/>
      <c r="IZ41" s="107"/>
      <c r="JA41" s="110"/>
      <c r="JB41" s="101"/>
      <c r="JC41" s="101"/>
      <c r="JD41" s="101"/>
      <c r="JE41" s="101"/>
      <c r="JF41" s="101"/>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x14ac:dyDescent="0.35">
      <c r="A42" s="62" t="str">
        <f>IF($F42="SC",_xlfn.CONCAT(Input[[#This Row],[Name of Adolescent]],"_",Input[[#This Row],[Current Worker (Initials)]]),IF($F42="SCP",_xlfn.CONCAT(Input[[#This Row],[Name of Adolescent]],"_",Input[[#This Row],[Current Worker (Initials)]]),""))</f>
        <v>T Mukesh Dev _Zhichao</v>
      </c>
      <c r="B42" s="34" t="s">
        <v>313</v>
      </c>
      <c r="C42" s="34" t="s">
        <v>445</v>
      </c>
      <c r="D42" s="33"/>
      <c r="E42" s="34">
        <v>793469</v>
      </c>
      <c r="F42" s="33" t="str">
        <f>IF(AND($N42&lt;&gt;"",$U42&lt;&gt;"",$V42&lt;&gt;"",$J42&lt;&gt;""),"SCP",IF(AND($N42&lt;&gt;"",$U42&lt;&gt;"",$J42&lt;&gt;""),"SC",IF(AND($N42&lt;&gt;"",$R42&lt;&gt;"",$J42="",$U42=""),"PC",IF($N42&lt;&gt;"","Check Status",""))))</f>
        <v>SCP</v>
      </c>
      <c r="G42" s="33" t="s">
        <v>350</v>
      </c>
      <c r="H42" s="35"/>
      <c r="I42" s="35" t="s">
        <v>413</v>
      </c>
      <c r="J42" s="35" t="s">
        <v>413</v>
      </c>
      <c r="K42" s="35"/>
      <c r="L42" s="63"/>
      <c r="M42" s="34" t="s">
        <v>446</v>
      </c>
      <c r="N42" s="33" t="s">
        <v>446</v>
      </c>
      <c r="O42" s="33" t="s">
        <v>360</v>
      </c>
      <c r="P42" s="40" t="s">
        <v>307</v>
      </c>
      <c r="Q42" s="39" t="s">
        <v>13</v>
      </c>
      <c r="R42" s="61">
        <v>44845</v>
      </c>
      <c r="S42" s="61">
        <v>44986</v>
      </c>
      <c r="T42" s="33" t="s">
        <v>308</v>
      </c>
      <c r="U42" s="79">
        <v>44988</v>
      </c>
      <c r="V42" s="87">
        <v>44988</v>
      </c>
      <c r="W42" s="66"/>
      <c r="X42" s="59"/>
      <c r="Y42" s="35"/>
      <c r="Z42" s="33" t="s">
        <v>353</v>
      </c>
      <c r="AA42" s="69">
        <v>44845</v>
      </c>
      <c r="AB42" s="34"/>
      <c r="AC42" s="34"/>
      <c r="AD42" s="34"/>
      <c r="AE42" s="34"/>
      <c r="AF42" s="34"/>
      <c r="AG42" s="34"/>
      <c r="AH42" s="34"/>
      <c r="AI42" s="34"/>
      <c r="AJ42" s="34"/>
      <c r="AK42" s="33"/>
      <c r="AL42" s="33"/>
      <c r="AM42" s="33"/>
      <c r="AN42" s="34"/>
      <c r="AO42" s="33"/>
      <c r="AP42" s="33"/>
      <c r="AQ42" s="33"/>
      <c r="AR42" s="34" t="s">
        <v>309</v>
      </c>
      <c r="AS42" s="34" t="s">
        <v>321</v>
      </c>
      <c r="AT42" s="34" t="s">
        <v>311</v>
      </c>
      <c r="AU42" s="34"/>
      <c r="AV42" s="33"/>
      <c r="AW42" s="33"/>
      <c r="AX42" s="33"/>
      <c r="AY42" s="33"/>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v>4</v>
      </c>
      <c r="EA42" s="32">
        <v>3</v>
      </c>
      <c r="EB42" s="32">
        <v>3</v>
      </c>
      <c r="EC42" s="32">
        <v>2</v>
      </c>
      <c r="ED42" s="32">
        <v>3</v>
      </c>
      <c r="EE42" s="32">
        <v>3</v>
      </c>
      <c r="EF42" s="32">
        <v>3</v>
      </c>
      <c r="EG42" s="32">
        <v>3</v>
      </c>
      <c r="EH42" s="32">
        <v>1</v>
      </c>
      <c r="EI42" s="32">
        <v>2</v>
      </c>
      <c r="EJ42" s="32">
        <v>1</v>
      </c>
      <c r="EK42" s="32">
        <v>3</v>
      </c>
      <c r="EL42" s="32">
        <v>5</v>
      </c>
      <c r="EM42" s="32">
        <v>5</v>
      </c>
      <c r="EN42" s="32">
        <v>3</v>
      </c>
      <c r="EO42" s="32">
        <v>4</v>
      </c>
      <c r="EP42" s="32">
        <v>4</v>
      </c>
      <c r="EQ42" s="32">
        <v>4</v>
      </c>
      <c r="ER42" s="32">
        <v>3</v>
      </c>
      <c r="ES42" s="32">
        <v>3</v>
      </c>
      <c r="ET42" s="32">
        <v>4</v>
      </c>
      <c r="EU42" s="32">
        <v>5</v>
      </c>
      <c r="EV42" s="32">
        <v>5</v>
      </c>
      <c r="EW42" s="32">
        <v>2</v>
      </c>
      <c r="EX42" s="32">
        <v>4</v>
      </c>
      <c r="EY42" s="32">
        <v>4</v>
      </c>
      <c r="EZ42" s="32">
        <v>3</v>
      </c>
      <c r="FA42" s="32">
        <v>3</v>
      </c>
      <c r="FB42" s="32">
        <v>1</v>
      </c>
      <c r="FC42" s="32">
        <v>2</v>
      </c>
      <c r="FD42" s="32">
        <v>1</v>
      </c>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c r="IU42" s="33" t="e">
        <f>happynewyear</f>
        <v>#NAME?</v>
      </c>
      <c r="IV42" s="33"/>
      <c r="IW42" s="33"/>
      <c r="IX42" s="33"/>
      <c r="IY42" s="69">
        <v>44845</v>
      </c>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x14ac:dyDescent="0.35">
      <c r="A43" s="62" t="str">
        <f>IF($F43="SC",_xlfn.CONCAT(Input[[#This Row],[Name of Adolescent]],"_",Input[[#This Row],[Current Worker (Initials)]]),IF($F43="SCP",_xlfn.CONCAT(Input[[#This Row],[Name of Adolescent]],"_",Input[[#This Row],[Current Worker (Initials)]]),""))</f>
        <v>Alex Seah_Zhiqiang</v>
      </c>
      <c r="B43" s="34" t="s">
        <v>313</v>
      </c>
      <c r="C43" s="34" t="s">
        <v>447</v>
      </c>
      <c r="D43" s="33"/>
      <c r="E43" s="34">
        <v>200634</v>
      </c>
      <c r="F43" s="33" t="str">
        <f>IF(AND($N43&lt;&gt;"",$U43&lt;&gt;"",$V43&lt;&gt;"",$J43&lt;&gt;""),"SCP",IF(AND($N43&lt;&gt;"",$U43&lt;&gt;"",$J43&lt;&gt;""),"SC",IF(AND($N43&lt;&gt;"",$R43&lt;&gt;"",$J43="",$U43=""),"PC",IF($N43&lt;&gt;"","Check Status",""))))</f>
        <v>SC</v>
      </c>
      <c r="G43" s="33" t="s">
        <v>299</v>
      </c>
      <c r="H43" s="35" t="s">
        <v>374</v>
      </c>
      <c r="I43" s="35" t="s">
        <v>316</v>
      </c>
      <c r="J43" s="33" t="s">
        <v>408</v>
      </c>
      <c r="K43" s="33"/>
      <c r="L43" s="63"/>
      <c r="M43" s="63"/>
      <c r="N43" s="33" t="s">
        <v>448</v>
      </c>
      <c r="O43" s="33" t="s">
        <v>360</v>
      </c>
      <c r="P43" s="40" t="s">
        <v>307</v>
      </c>
      <c r="Q43" s="39" t="s">
        <v>11</v>
      </c>
      <c r="R43" s="61">
        <v>44888</v>
      </c>
      <c r="S43" s="61">
        <v>44994</v>
      </c>
      <c r="T43" s="33" t="s">
        <v>308</v>
      </c>
      <c r="U43" s="79">
        <v>44994</v>
      </c>
      <c r="V43" s="65"/>
      <c r="W43" s="66"/>
      <c r="X43" s="59"/>
      <c r="Y43" s="35"/>
      <c r="Z43" s="33"/>
      <c r="AA43" s="69"/>
      <c r="AB43" s="34">
        <v>0</v>
      </c>
      <c r="AC43" s="34">
        <v>1</v>
      </c>
      <c r="AD43" s="34">
        <v>1</v>
      </c>
      <c r="AE43" s="34">
        <v>2</v>
      </c>
      <c r="AF43" s="34">
        <v>0</v>
      </c>
      <c r="AG43" s="34">
        <v>1</v>
      </c>
      <c r="AH43" s="34">
        <v>2</v>
      </c>
      <c r="AI43" s="34">
        <v>2</v>
      </c>
      <c r="AJ43" s="34"/>
      <c r="AK43" s="33"/>
      <c r="AL43" s="33"/>
      <c r="AM43" s="33"/>
      <c r="AN43" s="34"/>
      <c r="AO43" s="33"/>
      <c r="AP43" s="33"/>
      <c r="AQ43" s="33"/>
      <c r="AR43" s="34" t="s">
        <v>309</v>
      </c>
      <c r="AS43" s="34" t="s">
        <v>321</v>
      </c>
      <c r="AT43" s="34" t="s">
        <v>311</v>
      </c>
      <c r="AU43" s="34"/>
      <c r="AV43" s="33"/>
      <c r="AW43" s="33"/>
      <c r="AX43" s="33"/>
      <c r="AY43" s="33"/>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85878992</v>
      </c>
      <c r="IU43" s="33"/>
      <c r="IV43" s="33"/>
      <c r="IW43" s="33"/>
      <c r="IX43" s="33" t="s">
        <v>312</v>
      </c>
      <c r="IY43" s="69"/>
      <c r="IZ43" s="69"/>
      <c r="JA43" s="70"/>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x14ac:dyDescent="0.35">
      <c r="A44" s="62" t="str">
        <f>IF($F44="SC",_xlfn.CONCAT(Input[[#This Row],[Name of Adolescent]],"_",Input[[#This Row],[Current Worker (Initials)]]),IF($F44="SCP",_xlfn.CONCAT(Input[[#This Row],[Name of Adolescent]],"_",Input[[#This Row],[Current Worker (Initials)]]),""))</f>
        <v>Kristal _Xing Huan</v>
      </c>
      <c r="B44" s="111" t="s">
        <v>297</v>
      </c>
      <c r="C44" s="112" t="s">
        <v>449</v>
      </c>
      <c r="D44" s="112"/>
      <c r="E44" s="34"/>
      <c r="F44" s="33" t="str">
        <f>IF(AND($N44&lt;&gt;"",$U44&lt;&gt;"",$V44&lt;&gt;"",$J44&lt;&gt;""),"SCP",IF(AND($N44&lt;&gt;"",$U44&lt;&gt;"",$J44&lt;&gt;""),"SC",IF(AND($N44&lt;&gt;"",$R44&lt;&gt;"",$J44="",$U44=""),"PC",IF($N44&lt;&gt;"","Check Status",""))))</f>
        <v>SC</v>
      </c>
      <c r="G44" s="33" t="s">
        <v>390</v>
      </c>
      <c r="H44" s="35"/>
      <c r="I44" s="35" t="s">
        <v>391</v>
      </c>
      <c r="J44" s="35" t="s">
        <v>399</v>
      </c>
      <c r="K44" s="35"/>
      <c r="L44" s="63"/>
      <c r="M44" s="63"/>
      <c r="N44" s="33" t="s">
        <v>450</v>
      </c>
      <c r="O44" s="33" t="s">
        <v>360</v>
      </c>
      <c r="P44" s="40" t="s">
        <v>319</v>
      </c>
      <c r="Q44" s="39" t="s">
        <v>11</v>
      </c>
      <c r="R44" s="61">
        <v>44264</v>
      </c>
      <c r="S44" s="41">
        <v>45062</v>
      </c>
      <c r="T44" s="33" t="s">
        <v>308</v>
      </c>
      <c r="U44" s="79">
        <v>45062</v>
      </c>
      <c r="V44" s="65"/>
      <c r="W44" s="66"/>
      <c r="X44" s="60"/>
      <c r="Y44" s="33"/>
      <c r="Z44" s="33"/>
      <c r="AA44" s="69"/>
      <c r="AB44" s="34">
        <v>0</v>
      </c>
      <c r="AC44" s="34">
        <v>0</v>
      </c>
      <c r="AD44" s="34">
        <v>0</v>
      </c>
      <c r="AE44" s="34">
        <v>1</v>
      </c>
      <c r="AF44" s="34">
        <v>0</v>
      </c>
      <c r="AG44" s="34">
        <v>1</v>
      </c>
      <c r="AH44" s="34">
        <v>0</v>
      </c>
      <c r="AI44" s="34">
        <v>0</v>
      </c>
      <c r="AJ44" s="34">
        <v>0</v>
      </c>
      <c r="AK44" s="33"/>
      <c r="AL44" s="33"/>
      <c r="AM44" s="33"/>
      <c r="AN44" s="34"/>
      <c r="AO44" s="33"/>
      <c r="AP44" s="33"/>
      <c r="AQ44" s="33"/>
      <c r="AR44" s="34" t="s">
        <v>309</v>
      </c>
      <c r="AS44" s="34" t="s">
        <v>321</v>
      </c>
      <c r="AT44" s="34" t="s">
        <v>311</v>
      </c>
      <c r="AU44" s="34"/>
      <c r="AV44" s="33"/>
      <c r="AW44" s="33"/>
      <c r="AX44" s="33"/>
      <c r="AY44" s="33"/>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c r="IU44" s="33" t="e">
        <f>happynewyear</f>
        <v>#NAME?</v>
      </c>
      <c r="IV44" s="33"/>
      <c r="IW44" s="33"/>
      <c r="IX44" s="33"/>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101.5" x14ac:dyDescent="0.35">
      <c r="A45" s="62" t="str">
        <f>IF($F45="SC",_xlfn.CONCAT(Input[[#This Row],[Name of Adolescent]],"_",Input[[#This Row],[Current Worker (Initials)]]),IF($F45="SCP",_xlfn.CONCAT(Input[[#This Row],[Name of Adolescent]],"_",Input[[#This Row],[Current Worker (Initials)]]),""))</f>
        <v>Nawal_Diana</v>
      </c>
      <c r="B45" s="111" t="s">
        <v>297</v>
      </c>
      <c r="C45" s="112" t="s">
        <v>451</v>
      </c>
      <c r="D45" s="112"/>
      <c r="E45" s="34">
        <v>380113</v>
      </c>
      <c r="F45" s="33" t="s">
        <v>17</v>
      </c>
      <c r="G45" s="33" t="s">
        <v>350</v>
      </c>
      <c r="H45" s="35" t="s">
        <v>452</v>
      </c>
      <c r="I45" s="35" t="s">
        <v>413</v>
      </c>
      <c r="J45" s="35" t="s">
        <v>303</v>
      </c>
      <c r="K45" s="35" t="s">
        <v>395</v>
      </c>
      <c r="L45" s="63" t="s">
        <v>453</v>
      </c>
      <c r="M45" s="63"/>
      <c r="N45" s="33" t="s">
        <v>454</v>
      </c>
      <c r="O45" s="33" t="s">
        <v>360</v>
      </c>
      <c r="P45" s="40" t="s">
        <v>319</v>
      </c>
      <c r="Q45" s="39" t="s">
        <v>12</v>
      </c>
      <c r="R45" s="61">
        <v>45032</v>
      </c>
      <c r="S45" s="61">
        <v>45070</v>
      </c>
      <c r="T45" s="33" t="s">
        <v>308</v>
      </c>
      <c r="U45" s="79">
        <v>45070</v>
      </c>
      <c r="V45" s="102">
        <v>45070</v>
      </c>
      <c r="W45" s="66"/>
      <c r="X45" s="59"/>
      <c r="Y45" s="35"/>
      <c r="Z45" s="60" t="s">
        <v>415</v>
      </c>
      <c r="AA45" s="113">
        <v>45015</v>
      </c>
      <c r="AB45" s="34">
        <v>0</v>
      </c>
      <c r="AC45" s="34">
        <v>2</v>
      </c>
      <c r="AD45" s="34">
        <v>1</v>
      </c>
      <c r="AE45" s="34">
        <v>2</v>
      </c>
      <c r="AF45" s="34">
        <v>1</v>
      </c>
      <c r="AG45" s="34">
        <v>0</v>
      </c>
      <c r="AH45" s="34">
        <v>0</v>
      </c>
      <c r="AI45" s="34">
        <v>1</v>
      </c>
      <c r="AJ45" s="34"/>
      <c r="AK45" s="33"/>
      <c r="AL45" s="33"/>
      <c r="AM45" s="33"/>
      <c r="AN45" s="34"/>
      <c r="AO45" s="33"/>
      <c r="AP45" s="33"/>
      <c r="AQ45" s="33"/>
      <c r="AR45" s="34" t="s">
        <v>311</v>
      </c>
      <c r="AS45" s="34"/>
      <c r="AT45" s="34" t="s">
        <v>311</v>
      </c>
      <c r="AU45" s="34"/>
      <c r="AV45" s="33"/>
      <c r="AW45" s="33"/>
      <c r="AX45" s="33"/>
      <c r="AY45" s="33"/>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85150994</v>
      </c>
      <c r="IU45" s="33"/>
      <c r="IV45" s="33"/>
      <c r="IW45" s="33"/>
      <c r="IX45" s="33" t="s">
        <v>312</v>
      </c>
      <c r="IY45" s="113">
        <v>45015</v>
      </c>
      <c r="IZ45" s="113">
        <v>45019</v>
      </c>
      <c r="JA45" s="114">
        <v>45070</v>
      </c>
      <c r="JB45" s="115" t="s">
        <v>455</v>
      </c>
      <c r="JC45" s="116" t="s">
        <v>456</v>
      </c>
      <c r="JD45" s="115" t="str">
        <f>Input[[#This Row],[Name of Adolescent]]</f>
        <v>Nawal</v>
      </c>
      <c r="JE45" s="115" t="s">
        <v>309</v>
      </c>
      <c r="JF45" s="60"/>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x14ac:dyDescent="0.35">
      <c r="A46" s="62" t="str">
        <f>IF($F46="SC",_xlfn.CONCAT(Input[[#This Row],[Name of Adolescent]],"_",Input[[#This Row],[Current Worker (Initials)]]),IF($F46="SCP",_xlfn.CONCAT(Input[[#This Row],[Name of Adolescent]],"_",Input[[#This Row],[Current Worker (Initials)]]),""))</f>
        <v>Ernest_Xing Huan</v>
      </c>
      <c r="B46" s="111" t="s">
        <v>297</v>
      </c>
      <c r="C46" s="112" t="s">
        <v>457</v>
      </c>
      <c r="D46" s="112"/>
      <c r="E46" s="34">
        <v>520641</v>
      </c>
      <c r="F46" s="33" t="s">
        <v>17</v>
      </c>
      <c r="G46" s="33" t="s">
        <v>458</v>
      </c>
      <c r="H46" s="35"/>
      <c r="I46" s="35"/>
      <c r="J46" s="98" t="s">
        <v>399</v>
      </c>
      <c r="K46" s="35" t="s">
        <v>459</v>
      </c>
      <c r="L46" s="63"/>
      <c r="M46" s="63"/>
      <c r="N46" s="33" t="s">
        <v>460</v>
      </c>
      <c r="O46" s="33" t="s">
        <v>360</v>
      </c>
      <c r="P46" s="40" t="s">
        <v>307</v>
      </c>
      <c r="Q46" s="39" t="s">
        <v>11</v>
      </c>
      <c r="R46" s="61">
        <v>44763</v>
      </c>
      <c r="S46" s="61">
        <v>45082</v>
      </c>
      <c r="T46" s="33" t="s">
        <v>308</v>
      </c>
      <c r="U46" s="79">
        <v>45082</v>
      </c>
      <c r="V46" s="87">
        <v>45082</v>
      </c>
      <c r="W46" s="66"/>
      <c r="X46" s="59"/>
      <c r="Y46" s="35"/>
      <c r="Z46" s="33" t="s">
        <v>388</v>
      </c>
      <c r="AA46" s="67">
        <v>44763</v>
      </c>
      <c r="AB46" s="34">
        <v>0</v>
      </c>
      <c r="AC46" s="34"/>
      <c r="AD46" s="34">
        <v>0</v>
      </c>
      <c r="AE46" s="34"/>
      <c r="AF46" s="34">
        <v>0</v>
      </c>
      <c r="AG46" s="34"/>
      <c r="AH46" s="34"/>
      <c r="AI46" s="34"/>
      <c r="AJ46" s="34"/>
      <c r="AK46" s="33"/>
      <c r="AL46" s="33"/>
      <c r="AM46" s="33"/>
      <c r="AN46" s="34"/>
      <c r="AO46" s="33"/>
      <c r="AP46" s="33"/>
      <c r="AQ46" s="33"/>
      <c r="AR46" s="34" t="s">
        <v>309</v>
      </c>
      <c r="AS46" s="34" t="s">
        <v>321</v>
      </c>
      <c r="AT46" s="34" t="s">
        <v>311</v>
      </c>
      <c r="AU46" s="34"/>
      <c r="AV46" s="33"/>
      <c r="AW46" s="33"/>
      <c r="AX46" s="33"/>
      <c r="AY46" s="33"/>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c r="IU46" s="33" t="e">
        <f>happynewyear</f>
        <v>#NAME?</v>
      </c>
      <c r="IV46" s="33"/>
      <c r="IW46" s="33"/>
      <c r="IX46" s="33"/>
      <c r="IY46" s="67">
        <v>44763</v>
      </c>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x14ac:dyDescent="0.35">
      <c r="A47" s="62" t="str">
        <f>IF($F47="SC",_xlfn.CONCAT(Input[[#This Row],[Name of Adolescent]],"_",Input[[#This Row],[Current Worker (Initials)]]),IF($F47="SCP",_xlfn.CONCAT(Input[[#This Row],[Name of Adolescent]],"_",Input[[#This Row],[Current Worker (Initials)]]),""))</f>
        <v>Sean Ng Yan Sean_Zhiqiang</v>
      </c>
      <c r="B47" s="34" t="s">
        <v>297</v>
      </c>
      <c r="C47" s="62" t="s">
        <v>461</v>
      </c>
      <c r="D47" s="62"/>
      <c r="E47" s="34"/>
      <c r="F47" s="33" t="s">
        <v>16</v>
      </c>
      <c r="G47" s="33" t="s">
        <v>299</v>
      </c>
      <c r="H47" s="35" t="s">
        <v>423</v>
      </c>
      <c r="I47" s="35" t="s">
        <v>324</v>
      </c>
      <c r="J47" s="35" t="s">
        <v>408</v>
      </c>
      <c r="K47" s="35" t="s">
        <v>301</v>
      </c>
      <c r="L47" s="63" t="s">
        <v>462</v>
      </c>
      <c r="M47" s="63"/>
      <c r="N47" s="33" t="s">
        <v>463</v>
      </c>
      <c r="O47" s="33" t="s">
        <v>360</v>
      </c>
      <c r="P47" s="40" t="s">
        <v>307</v>
      </c>
      <c r="Q47" s="39" t="s">
        <v>11</v>
      </c>
      <c r="R47" s="61">
        <v>44824</v>
      </c>
      <c r="S47" s="41">
        <v>45082</v>
      </c>
      <c r="T47" s="33" t="s">
        <v>308</v>
      </c>
      <c r="U47" s="79">
        <v>45082</v>
      </c>
      <c r="V47" s="65"/>
      <c r="W47" s="86"/>
      <c r="X47" s="35"/>
      <c r="Y47" s="35"/>
      <c r="Z47" s="33" t="s">
        <v>388</v>
      </c>
      <c r="AA47" s="67">
        <v>44826</v>
      </c>
      <c r="AB47" s="34">
        <v>1</v>
      </c>
      <c r="AC47" s="34">
        <v>1</v>
      </c>
      <c r="AD47" s="34">
        <v>1</v>
      </c>
      <c r="AE47" s="34">
        <v>1</v>
      </c>
      <c r="AF47" s="34">
        <v>0</v>
      </c>
      <c r="AG47" s="34">
        <v>1</v>
      </c>
      <c r="AH47" s="34">
        <v>0</v>
      </c>
      <c r="AI47" s="34">
        <v>0</v>
      </c>
      <c r="AJ47" s="34"/>
      <c r="AK47" s="33"/>
      <c r="AL47" s="33"/>
      <c r="AM47" s="33"/>
      <c r="AN47" s="34"/>
      <c r="AO47" s="33"/>
      <c r="AP47" s="33"/>
      <c r="AQ47" s="33"/>
      <c r="AR47" s="34" t="s">
        <v>309</v>
      </c>
      <c r="AS47" s="34" t="s">
        <v>321</v>
      </c>
      <c r="AT47" s="34" t="s">
        <v>311</v>
      </c>
      <c r="AU47" s="34"/>
      <c r="AV47" s="33"/>
      <c r="AW47" s="33"/>
      <c r="AX47" s="33"/>
      <c r="AY47" s="33"/>
      <c r="AZ47" s="68">
        <v>3</v>
      </c>
      <c r="BA47" s="68">
        <v>3</v>
      </c>
      <c r="BB47" s="68">
        <v>5</v>
      </c>
      <c r="BC47" s="68">
        <v>3</v>
      </c>
      <c r="BD47" s="68">
        <v>3</v>
      </c>
      <c r="BE47" s="68">
        <v>4</v>
      </c>
      <c r="BF47" s="68">
        <v>5</v>
      </c>
      <c r="BG47" s="68">
        <v>4</v>
      </c>
      <c r="BH47" s="68">
        <v>5</v>
      </c>
      <c r="BI47" s="68">
        <v>3</v>
      </c>
      <c r="BJ47" s="68">
        <v>4</v>
      </c>
      <c r="BK47" s="68">
        <v>5</v>
      </c>
      <c r="BL47" s="68">
        <v>2</v>
      </c>
      <c r="BM47" s="68">
        <v>1</v>
      </c>
      <c r="BN47" s="68">
        <v>2</v>
      </c>
      <c r="BO47" s="68">
        <v>2</v>
      </c>
      <c r="BP47" s="68">
        <v>4</v>
      </c>
      <c r="BQ47" s="68">
        <v>1</v>
      </c>
      <c r="BR47" s="68">
        <v>3</v>
      </c>
      <c r="BS47" s="68">
        <v>2</v>
      </c>
      <c r="BT47" s="68">
        <v>5</v>
      </c>
      <c r="BU47" s="68">
        <v>2</v>
      </c>
      <c r="BV47" s="68">
        <v>4</v>
      </c>
      <c r="BW47" s="68">
        <v>4</v>
      </c>
      <c r="BX47" s="68">
        <v>4</v>
      </c>
      <c r="BY47" s="68">
        <v>3</v>
      </c>
      <c r="BZ47" s="68">
        <v>1</v>
      </c>
      <c r="CA47" s="68">
        <v>3</v>
      </c>
      <c r="CB47" s="68">
        <v>5</v>
      </c>
      <c r="CC47" s="68">
        <v>2</v>
      </c>
      <c r="CD47" s="68">
        <v>1</v>
      </c>
      <c r="CE47" s="68">
        <v>3</v>
      </c>
      <c r="CF47" s="68">
        <v>4</v>
      </c>
      <c r="CG47" s="68">
        <v>5</v>
      </c>
      <c r="CH47" s="68">
        <v>4</v>
      </c>
      <c r="CI47" s="68">
        <v>3</v>
      </c>
      <c r="CJ47" s="68">
        <v>3</v>
      </c>
      <c r="CK47" s="68">
        <v>2</v>
      </c>
      <c r="CL47" s="68">
        <v>5</v>
      </c>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32">
        <v>3</v>
      </c>
      <c r="EA47" s="32">
        <v>5</v>
      </c>
      <c r="EB47" s="32">
        <v>5</v>
      </c>
      <c r="EC47" s="32">
        <v>5</v>
      </c>
      <c r="ED47" s="32">
        <v>3</v>
      </c>
      <c r="EE47" s="32">
        <v>5</v>
      </c>
      <c r="EF47" s="32">
        <v>4</v>
      </c>
      <c r="EG47" s="32">
        <v>3</v>
      </c>
      <c r="EH47" s="32">
        <v>2</v>
      </c>
      <c r="EI47" s="32">
        <v>1</v>
      </c>
      <c r="EJ47" s="32">
        <v>2</v>
      </c>
      <c r="EK47" s="32">
        <v>4</v>
      </c>
      <c r="EL47" s="32">
        <v>5</v>
      </c>
      <c r="EM47" s="32">
        <v>4</v>
      </c>
      <c r="EN47" s="32">
        <v>5</v>
      </c>
      <c r="EO47" s="32">
        <v>4</v>
      </c>
      <c r="EP47" s="32">
        <v>4</v>
      </c>
      <c r="EQ47" s="32"/>
      <c r="ER47" s="32">
        <v>5</v>
      </c>
      <c r="ES47" s="32">
        <v>5</v>
      </c>
      <c r="ET47" s="32">
        <v>5</v>
      </c>
      <c r="EU47" s="32">
        <v>5</v>
      </c>
      <c r="EV47" s="32">
        <v>5</v>
      </c>
      <c r="EW47" s="32">
        <v>5</v>
      </c>
      <c r="EX47" s="32">
        <v>1</v>
      </c>
      <c r="EY47" s="32">
        <v>3</v>
      </c>
      <c r="EZ47" s="32">
        <v>4</v>
      </c>
      <c r="FA47" s="32">
        <v>1</v>
      </c>
      <c r="FB47" s="32">
        <v>2</v>
      </c>
      <c r="FC47" s="32">
        <v>2</v>
      </c>
      <c r="FD47" s="32">
        <v>3</v>
      </c>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3"/>
      <c r="IU47" s="33" t="e">
        <f>happynewyear</f>
        <v>#NAME?</v>
      </c>
      <c r="IV47" s="33"/>
      <c r="IW47" s="33"/>
      <c r="IX47" s="33"/>
      <c r="IY47" s="67">
        <v>44826</v>
      </c>
      <c r="IZ47" s="69"/>
      <c r="JA47" s="70"/>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5" x14ac:dyDescent="0.35">
      <c r="A48" s="62" t="str">
        <f>IF($F48="SC",_xlfn.CONCAT(Input[[#This Row],[Name of Adolescent]],"_",Input[[#This Row],[Current Worker (Initials)]]),IF($F48="SCP",_xlfn.CONCAT(Input[[#This Row],[Name of Adolescent]],"_",Input[[#This Row],[Current Worker (Initials)]]),""))</f>
        <v>Nikita_Farzana</v>
      </c>
      <c r="B48" s="111" t="s">
        <v>297</v>
      </c>
      <c r="C48" s="112" t="s">
        <v>464</v>
      </c>
      <c r="D48" s="112"/>
      <c r="E48" s="34">
        <v>530983</v>
      </c>
      <c r="F48" s="33" t="str">
        <f>IF(AND($N48&lt;&gt;"",$U48&lt;&gt;"",$V48&lt;&gt;"",$J48&lt;&gt;""),"SCP",IF(AND($N48&lt;&gt;"",$U48&lt;&gt;"",$J48&lt;&gt;""),"SC",IF(AND($N48&lt;&gt;"",$R48&lt;&gt;"",$J48="",$U48=""),"PC",IF($N48&lt;&gt;"","Check Status",""))))</f>
        <v>SC</v>
      </c>
      <c r="G48" s="101" t="s">
        <v>465</v>
      </c>
      <c r="H48" s="73"/>
      <c r="I48" s="35" t="s">
        <v>408</v>
      </c>
      <c r="J48" s="35" t="s">
        <v>302</v>
      </c>
      <c r="K48" s="35"/>
      <c r="L48" s="63"/>
      <c r="M48" s="63"/>
      <c r="N48" s="33" t="s">
        <v>466</v>
      </c>
      <c r="O48" s="33" t="s">
        <v>360</v>
      </c>
      <c r="P48" s="40" t="s">
        <v>319</v>
      </c>
      <c r="Q48" s="39" t="s">
        <v>13</v>
      </c>
      <c r="R48" s="61">
        <v>45063</v>
      </c>
      <c r="S48" s="41">
        <v>45088</v>
      </c>
      <c r="T48" s="33" t="s">
        <v>308</v>
      </c>
      <c r="U48" s="77">
        <v>45088</v>
      </c>
      <c r="V48" s="65"/>
      <c r="W48" s="78">
        <v>45164</v>
      </c>
      <c r="X48" s="59" t="s">
        <v>467</v>
      </c>
      <c r="Y48" s="35" t="s">
        <v>468</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309</v>
      </c>
      <c r="AS48" s="34" t="s">
        <v>321</v>
      </c>
      <c r="AT48" s="34" t="s">
        <v>311</v>
      </c>
      <c r="AU48" s="34"/>
      <c r="AV48" s="33" t="s">
        <v>309</v>
      </c>
      <c r="AW48" s="33" t="s">
        <v>321</v>
      </c>
      <c r="AX48" s="33" t="s">
        <v>311</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469</v>
      </c>
      <c r="IW48" s="84" t="s">
        <v>470</v>
      </c>
      <c r="IX48" s="33" t="s">
        <v>322</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x14ac:dyDescent="0.35">
      <c r="A49" s="62" t="str">
        <f>IF($F49="SC",_xlfn.CONCAT(Input[[#This Row],[Name of Adolescent]],"_",Input[[#This Row],[Current Worker (Initials)]]),IF($F49="SCP",_xlfn.CONCAT(Input[[#This Row],[Name of Adolescent]],"_",Input[[#This Row],[Current Worker (Initials)]]),""))</f>
        <v>Azmie_Colin Gan</v>
      </c>
      <c r="B49" s="34" t="s">
        <v>297</v>
      </c>
      <c r="C49" s="118" t="s">
        <v>471</v>
      </c>
      <c r="D49" s="33"/>
      <c r="E49" s="34">
        <v>400012</v>
      </c>
      <c r="F49" s="33" t="s">
        <v>17</v>
      </c>
      <c r="G49" s="33" t="s">
        <v>436</v>
      </c>
      <c r="H49" s="35" t="s">
        <v>437</v>
      </c>
      <c r="I49" s="35" t="s">
        <v>439</v>
      </c>
      <c r="J49" s="35" t="s">
        <v>439</v>
      </c>
      <c r="K49" s="35"/>
      <c r="L49" s="63"/>
      <c r="M49" s="63"/>
      <c r="N49" s="33" t="s">
        <v>472</v>
      </c>
      <c r="O49" s="33" t="s">
        <v>360</v>
      </c>
      <c r="P49" s="40" t="s">
        <v>307</v>
      </c>
      <c r="Q49" s="39" t="s">
        <v>12</v>
      </c>
      <c r="R49" s="61">
        <v>44967</v>
      </c>
      <c r="S49" s="61">
        <v>45133</v>
      </c>
      <c r="T49" s="33" t="s">
        <v>308</v>
      </c>
      <c r="U49" s="79">
        <v>45133</v>
      </c>
      <c r="V49" s="119">
        <v>45133</v>
      </c>
      <c r="W49" s="66"/>
      <c r="X49" s="59"/>
      <c r="Y49" s="35"/>
      <c r="Z49" s="33"/>
      <c r="AA49" s="69"/>
      <c r="AB49" s="34"/>
      <c r="AC49" s="34"/>
      <c r="AD49" s="34"/>
      <c r="AE49" s="34"/>
      <c r="AF49" s="34"/>
      <c r="AG49" s="34"/>
      <c r="AH49" s="34"/>
      <c r="AI49" s="34"/>
      <c r="AJ49" s="34"/>
      <c r="AK49" s="34"/>
      <c r="AL49" s="34"/>
      <c r="AM49" s="34"/>
      <c r="AN49" s="34"/>
      <c r="AO49" s="34"/>
      <c r="AP49" s="34"/>
      <c r="AQ49" s="34"/>
      <c r="AR49" s="34" t="s">
        <v>309</v>
      </c>
      <c r="AS49" s="34" t="s">
        <v>310</v>
      </c>
      <c r="AT49" s="34" t="s">
        <v>311</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v>89246369</v>
      </c>
      <c r="IU49" s="120" t="s">
        <v>473</v>
      </c>
      <c r="IV49" s="33"/>
      <c r="IW49" s="33"/>
      <c r="IX49" s="33" t="s">
        <v>312</v>
      </c>
      <c r="IY49" s="69"/>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x14ac:dyDescent="0.35">
      <c r="A50" s="62" t="str">
        <f>IF($F50="SC",_xlfn.CONCAT(Input[[#This Row],[Name of Adolescent]],"_",Input[[#This Row],[Current Worker (Initials)]]),IF($F50="SCP",_xlfn.CONCAT(Input[[#This Row],[Name of Adolescent]],"_",Input[[#This Row],[Current Worker (Initials)]]),""))</f>
        <v>Ina_Diana</v>
      </c>
      <c r="B50" s="34" t="s">
        <v>297</v>
      </c>
      <c r="C50" s="60" t="s">
        <v>474</v>
      </c>
      <c r="D50" s="33"/>
      <c r="E50" s="34">
        <v>820601</v>
      </c>
      <c r="F50" s="33" t="str">
        <f>IF(AND($N50&lt;&gt;"",$U50&lt;&gt;"",$V50&lt;&gt;"",$J50&lt;&gt;""),"SCP",IF(AND($N50&lt;&gt;"",$U50&lt;&gt;"",$J50&lt;&gt;""),"SC",IF(AND($N50&lt;&gt;"",$R50&lt;&gt;"",$J50="",$U50=""),"PC",IF($N50&lt;&gt;"","Check Status",""))))</f>
        <v>SC</v>
      </c>
      <c r="G50" s="33" t="s">
        <v>475</v>
      </c>
      <c r="H50" s="35" t="s">
        <v>476</v>
      </c>
      <c r="I50" s="35" t="s">
        <v>428</v>
      </c>
      <c r="J50" s="35" t="s">
        <v>303</v>
      </c>
      <c r="K50" s="35" t="s">
        <v>438</v>
      </c>
      <c r="L50" s="63"/>
      <c r="M50" s="63" t="s">
        <v>477</v>
      </c>
      <c r="N50" s="33" t="s">
        <v>478</v>
      </c>
      <c r="O50" s="33" t="s">
        <v>360</v>
      </c>
      <c r="P50" s="40" t="s">
        <v>319</v>
      </c>
      <c r="Q50" s="39" t="s">
        <v>12</v>
      </c>
      <c r="R50" s="61">
        <v>45110</v>
      </c>
      <c r="S50" s="61">
        <v>45142</v>
      </c>
      <c r="T50" s="33" t="s">
        <v>308</v>
      </c>
      <c r="U50" s="79">
        <v>45142</v>
      </c>
      <c r="V50" s="65"/>
      <c r="W50" s="66"/>
      <c r="X50" s="59"/>
      <c r="Y50" s="35"/>
      <c r="Z50" s="33"/>
      <c r="AA50" s="69"/>
      <c r="AB50" s="34">
        <v>2</v>
      </c>
      <c r="AC50" s="34">
        <v>1</v>
      </c>
      <c r="AD50" s="34">
        <v>2</v>
      </c>
      <c r="AE50" s="34">
        <v>2</v>
      </c>
      <c r="AF50" s="34">
        <v>1</v>
      </c>
      <c r="AG50" s="34">
        <v>2</v>
      </c>
      <c r="AH50" s="34">
        <v>1</v>
      </c>
      <c r="AI50" s="34">
        <v>1</v>
      </c>
      <c r="AJ50" s="34"/>
      <c r="AK50" s="33"/>
      <c r="AL50" s="33"/>
      <c r="AM50" s="33"/>
      <c r="AN50" s="34"/>
      <c r="AO50" s="33"/>
      <c r="AP50" s="33"/>
      <c r="AQ50" s="33"/>
      <c r="AR50" s="34" t="s">
        <v>311</v>
      </c>
      <c r="AS50" s="34"/>
      <c r="AT50" s="34" t="s">
        <v>309</v>
      </c>
      <c r="AU50" s="34" t="s">
        <v>380</v>
      </c>
      <c r="AV50" s="33"/>
      <c r="AW50" s="33"/>
      <c r="AX50" s="33"/>
      <c r="AY50" s="3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v>88020418</v>
      </c>
      <c r="IU50" s="33" t="s">
        <v>479</v>
      </c>
      <c r="IV50" s="33" t="s">
        <v>479</v>
      </c>
      <c r="IW50" s="33"/>
      <c r="IX50" s="33" t="s">
        <v>480</v>
      </c>
      <c r="IY50" s="69"/>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x14ac:dyDescent="0.35">
      <c r="A51" s="62" t="str">
        <f>IF($F51="SC",_xlfn.CONCAT(Input[[#This Row],[Name of Adolescent]],"_",Input[[#This Row],[Current Worker (Initials)]]),IF($F51="SCP",_xlfn.CONCAT(Input[[#This Row],[Name of Adolescent]],"_",Input[[#This Row],[Current Worker (Initials)]]),""))</f>
        <v>Sania Khan_Regina Heng</v>
      </c>
      <c r="B51" s="88" t="s">
        <v>297</v>
      </c>
      <c r="C51" s="60" t="s">
        <v>481</v>
      </c>
      <c r="D51" s="33"/>
      <c r="E51" s="34">
        <v>400012</v>
      </c>
      <c r="F51" s="33" t="str">
        <f>IF(AND($N51&lt;&gt;"",$U51&lt;&gt;"",$V51&lt;&gt;"",$J51&lt;&gt;""),"SCP",IF(AND($N51&lt;&gt;"",$U51&lt;&gt;"",$J51&lt;&gt;""),"SC",IF(AND($N51&lt;&gt;"",$R51&lt;&gt;"",$J51="",$U51=""),"PC",IF($N51&lt;&gt;"","Check Status",""))))</f>
        <v>SCP</v>
      </c>
      <c r="G51" s="33" t="s">
        <v>482</v>
      </c>
      <c r="H51" s="35" t="s">
        <v>483</v>
      </c>
      <c r="I51" s="35" t="s">
        <v>395</v>
      </c>
      <c r="J51" s="35" t="s">
        <v>370</v>
      </c>
      <c r="K51" s="35"/>
      <c r="L51" s="63" t="s">
        <v>484</v>
      </c>
      <c r="M51" s="63"/>
      <c r="N51" s="33" t="s">
        <v>485</v>
      </c>
      <c r="O51" s="33" t="s">
        <v>360</v>
      </c>
      <c r="P51" s="40" t="s">
        <v>319</v>
      </c>
      <c r="Q51" s="39" t="s">
        <v>12</v>
      </c>
      <c r="R51" s="61">
        <v>44890</v>
      </c>
      <c r="S51" s="61">
        <v>45154</v>
      </c>
      <c r="T51" s="33" t="s">
        <v>308</v>
      </c>
      <c r="U51" s="79">
        <v>45154</v>
      </c>
      <c r="V51" s="102">
        <v>45154</v>
      </c>
      <c r="W51" s="66"/>
      <c r="X51" s="59"/>
      <c r="Y51" s="35"/>
      <c r="Z51" s="33"/>
      <c r="AA51" s="69"/>
      <c r="AB51" s="34">
        <v>0</v>
      </c>
      <c r="AC51" s="34">
        <v>0</v>
      </c>
      <c r="AD51" s="34">
        <v>0</v>
      </c>
      <c r="AE51" s="34">
        <v>2</v>
      </c>
      <c r="AF51" s="34">
        <v>0</v>
      </c>
      <c r="AG51" s="34">
        <v>0</v>
      </c>
      <c r="AH51" s="34">
        <v>0</v>
      </c>
      <c r="AI51" s="34">
        <v>0</v>
      </c>
      <c r="AJ51" s="34"/>
      <c r="AK51" s="33"/>
      <c r="AL51" s="33"/>
      <c r="AM51" s="33"/>
      <c r="AN51" s="34"/>
      <c r="AO51" s="33"/>
      <c r="AP51" s="33"/>
      <c r="AQ51" s="33"/>
      <c r="AR51" s="34" t="s">
        <v>309</v>
      </c>
      <c r="AS51" s="34" t="s">
        <v>321</v>
      </c>
      <c r="AT51" s="34" t="s">
        <v>311</v>
      </c>
      <c r="AU51" s="34"/>
      <c r="AV51" s="33"/>
      <c r="AW51" s="33"/>
      <c r="AX51" s="33"/>
      <c r="AY51" s="33"/>
      <c r="AZ51" s="68">
        <v>3</v>
      </c>
      <c r="BA51" s="68">
        <v>3</v>
      </c>
      <c r="BB51" s="68">
        <v>2</v>
      </c>
      <c r="BC51" s="68">
        <v>3</v>
      </c>
      <c r="BD51" s="68">
        <v>3</v>
      </c>
      <c r="BE51" s="68">
        <v>4</v>
      </c>
      <c r="BF51" s="68">
        <v>3</v>
      </c>
      <c r="BG51" s="68">
        <v>3</v>
      </c>
      <c r="BH51" s="68">
        <v>3</v>
      </c>
      <c r="BI51" s="68">
        <v>3</v>
      </c>
      <c r="BJ51" s="68">
        <v>4</v>
      </c>
      <c r="BK51" s="68">
        <v>4</v>
      </c>
      <c r="BL51" s="68">
        <v>2</v>
      </c>
      <c r="BM51" s="68">
        <v>4</v>
      </c>
      <c r="BN51" s="68">
        <v>4</v>
      </c>
      <c r="BO51" s="68">
        <v>4</v>
      </c>
      <c r="BP51" s="68">
        <v>4</v>
      </c>
      <c r="BQ51" s="68">
        <v>2</v>
      </c>
      <c r="BR51" s="68">
        <v>3</v>
      </c>
      <c r="BS51" s="68">
        <v>4</v>
      </c>
      <c r="BT51" s="68">
        <v>4</v>
      </c>
      <c r="BU51" s="68">
        <v>2</v>
      </c>
      <c r="BV51" s="68">
        <v>3</v>
      </c>
      <c r="BW51" s="68">
        <v>4</v>
      </c>
      <c r="BX51" s="68">
        <v>4</v>
      </c>
      <c r="BY51" s="68">
        <v>5</v>
      </c>
      <c r="BZ51" s="68">
        <v>1</v>
      </c>
      <c r="CA51" s="68">
        <v>2</v>
      </c>
      <c r="CB51" s="68">
        <v>4</v>
      </c>
      <c r="CC51" s="68">
        <v>4</v>
      </c>
      <c r="CD51" s="68">
        <v>3</v>
      </c>
      <c r="CE51" s="68">
        <v>4</v>
      </c>
      <c r="CF51" s="68">
        <v>4</v>
      </c>
      <c r="CG51" s="68">
        <v>3</v>
      </c>
      <c r="CH51" s="68">
        <v>4</v>
      </c>
      <c r="CI51" s="68">
        <v>3</v>
      </c>
      <c r="CJ51" s="68">
        <v>3</v>
      </c>
      <c r="CK51" s="68">
        <v>5</v>
      </c>
      <c r="CL51" s="68">
        <v>2</v>
      </c>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v>3</v>
      </c>
      <c r="EA51" s="32">
        <v>3</v>
      </c>
      <c r="EB51" s="32">
        <v>4</v>
      </c>
      <c r="EC51" s="32">
        <v>4</v>
      </c>
      <c r="ED51" s="32">
        <v>3</v>
      </c>
      <c r="EE51" s="32">
        <v>3</v>
      </c>
      <c r="EF51" s="32">
        <v>3</v>
      </c>
      <c r="EG51" s="32">
        <v>4</v>
      </c>
      <c r="EH51" s="32">
        <v>3</v>
      </c>
      <c r="EI51" s="32">
        <v>2</v>
      </c>
      <c r="EJ51" s="32">
        <v>2</v>
      </c>
      <c r="EK51" s="32">
        <v>4</v>
      </c>
      <c r="EL51" s="32">
        <v>4</v>
      </c>
      <c r="EM51" s="32">
        <v>2</v>
      </c>
      <c r="EN51" s="32">
        <v>5</v>
      </c>
      <c r="EO51" s="32">
        <v>5</v>
      </c>
      <c r="EP51" s="32">
        <v>4</v>
      </c>
      <c r="EQ51" s="32">
        <v>5</v>
      </c>
      <c r="ER51" s="32">
        <v>4</v>
      </c>
      <c r="ES51" s="32">
        <v>3</v>
      </c>
      <c r="ET51" s="32">
        <v>4</v>
      </c>
      <c r="EU51" s="32">
        <v>5</v>
      </c>
      <c r="EV51" s="32">
        <v>5</v>
      </c>
      <c r="EW51" s="32">
        <v>5</v>
      </c>
      <c r="EX51" s="32">
        <v>3</v>
      </c>
      <c r="EY51" s="32">
        <v>3</v>
      </c>
      <c r="EZ51" s="32">
        <v>3</v>
      </c>
      <c r="FA51" s="32">
        <v>5</v>
      </c>
      <c r="FB51" s="32">
        <v>1</v>
      </c>
      <c r="FC51" s="32">
        <v>2</v>
      </c>
      <c r="FD51" s="32">
        <v>2</v>
      </c>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85693803</v>
      </c>
      <c r="IU51" s="33"/>
      <c r="IV51" s="33"/>
      <c r="IW51" s="33"/>
      <c r="IX51" s="33" t="s">
        <v>312</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x14ac:dyDescent="0.35">
      <c r="A52" s="62" t="str">
        <f>IF($F52="SC",_xlfn.CONCAT(Input[[#This Row],[Name of Adolescent]],"_",Input[[#This Row],[Current Worker (Initials)]]),IF($F52="SCP",_xlfn.CONCAT(Input[[#This Row],[Name of Adolescent]],"_",Input[[#This Row],[Current Worker (Initials)]]),""))</f>
        <v>Kaezen_Vernice Kang</v>
      </c>
      <c r="B52" s="34" t="s">
        <v>297</v>
      </c>
      <c r="C52" s="33" t="s">
        <v>486</v>
      </c>
      <c r="D52" s="33"/>
      <c r="E52" s="34">
        <v>828726</v>
      </c>
      <c r="F52" s="33" t="str">
        <f>IF(AND($N52&lt;&gt;"",$U52&lt;&gt;"",$V52&lt;&gt;"",$J52&lt;&gt;""),"SCP",IF(AND($N52&lt;&gt;"",$U52&lt;&gt;"",$J52&lt;&gt;""),"SC",IF(AND($N52&lt;&gt;"",$R52&lt;&gt;"",$J52="",$U52=""),"PC",IF($N52&lt;&gt;"","Check Status",""))))</f>
        <v>SC</v>
      </c>
      <c r="G52" s="33"/>
      <c r="H52" s="35" t="s">
        <v>487</v>
      </c>
      <c r="I52" s="35" t="s">
        <v>488</v>
      </c>
      <c r="J52" s="35" t="s">
        <v>489</v>
      </c>
      <c r="K52" s="35"/>
      <c r="L52" s="63" t="s">
        <v>490</v>
      </c>
      <c r="M52" s="63" t="s">
        <v>491</v>
      </c>
      <c r="N52" s="33" t="s">
        <v>492</v>
      </c>
      <c r="O52" s="33" t="s">
        <v>360</v>
      </c>
      <c r="P52" s="40" t="s">
        <v>307</v>
      </c>
      <c r="Q52" s="39" t="s">
        <v>11</v>
      </c>
      <c r="R52" s="61">
        <v>45148</v>
      </c>
      <c r="S52" s="41">
        <v>45170</v>
      </c>
      <c r="T52" s="33" t="s">
        <v>308</v>
      </c>
      <c r="U52" s="79">
        <v>45170</v>
      </c>
      <c r="V52" s="65"/>
      <c r="W52" s="66"/>
      <c r="X52" s="59"/>
      <c r="Y52" s="35"/>
      <c r="Z52" s="33"/>
      <c r="AA52" s="69"/>
      <c r="AB52" s="34">
        <v>2</v>
      </c>
      <c r="AC52" s="34">
        <v>1</v>
      </c>
      <c r="AD52" s="34">
        <v>0</v>
      </c>
      <c r="AE52" s="34">
        <v>1</v>
      </c>
      <c r="AF52" s="34">
        <v>1</v>
      </c>
      <c r="AG52" s="34">
        <v>1</v>
      </c>
      <c r="AH52" s="34">
        <v>1</v>
      </c>
      <c r="AI52" s="34">
        <v>1</v>
      </c>
      <c r="AJ52" s="34"/>
      <c r="AK52" s="33"/>
      <c r="AL52" s="33"/>
      <c r="AM52" s="33"/>
      <c r="AN52" s="34"/>
      <c r="AO52" s="33"/>
      <c r="AP52" s="33"/>
      <c r="AQ52" s="33"/>
      <c r="AR52" s="34" t="s">
        <v>311</v>
      </c>
      <c r="AS52" s="34"/>
      <c r="AT52" s="34" t="s">
        <v>311</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v>4</v>
      </c>
      <c r="EA52" s="32">
        <v>3</v>
      </c>
      <c r="EB52" s="32">
        <v>4</v>
      </c>
      <c r="EC52" s="32">
        <v>4</v>
      </c>
      <c r="ED52" s="32">
        <v>3</v>
      </c>
      <c r="EE52" s="32">
        <v>2</v>
      </c>
      <c r="EF52" s="32">
        <v>2</v>
      </c>
      <c r="EG52" s="32">
        <v>3</v>
      </c>
      <c r="EH52" s="32">
        <v>4</v>
      </c>
      <c r="EI52" s="32">
        <v>3</v>
      </c>
      <c r="EJ52" s="32">
        <v>3</v>
      </c>
      <c r="EK52" s="32">
        <v>3</v>
      </c>
      <c r="EL52" s="32">
        <v>3</v>
      </c>
      <c r="EM52" s="32">
        <v>4</v>
      </c>
      <c r="EN52" s="32">
        <v>3</v>
      </c>
      <c r="EO52" s="32">
        <v>4</v>
      </c>
      <c r="EP52" s="32">
        <v>3</v>
      </c>
      <c r="EQ52" s="32">
        <v>5</v>
      </c>
      <c r="ER52" s="32">
        <v>2</v>
      </c>
      <c r="ES52" s="32">
        <v>2</v>
      </c>
      <c r="ET52" s="32">
        <v>5</v>
      </c>
      <c r="EU52" s="32">
        <v>5</v>
      </c>
      <c r="EV52" s="32">
        <v>5</v>
      </c>
      <c r="EW52" s="32">
        <v>4</v>
      </c>
      <c r="EX52" s="32">
        <v>1</v>
      </c>
      <c r="EY52" s="32">
        <v>2</v>
      </c>
      <c r="EZ52" s="32">
        <v>3</v>
      </c>
      <c r="FA52" s="32">
        <v>4</v>
      </c>
      <c r="FB52" s="32">
        <v>2</v>
      </c>
      <c r="FC52" s="32">
        <v>2</v>
      </c>
      <c r="FD52" s="32">
        <v>2</v>
      </c>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83188967</v>
      </c>
      <c r="IU52" s="33" t="s">
        <v>493</v>
      </c>
      <c r="IV52" s="33"/>
      <c r="IW52" s="33" t="s">
        <v>494</v>
      </c>
      <c r="IX52" s="33" t="s">
        <v>480</v>
      </c>
      <c r="IY52" s="69"/>
      <c r="IZ52" s="69"/>
      <c r="JA52" s="70"/>
      <c r="JB52" s="33"/>
      <c r="JC52" s="33"/>
      <c r="JD52" s="33"/>
      <c r="JE52" s="33"/>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x14ac:dyDescent="0.35">
      <c r="A53" s="62" t="str">
        <f>IF($F53="SC",_xlfn.CONCAT(Input[[#This Row],[Name of Adolescent]],"_",Input[[#This Row],[Current Worker (Initials)]]),IF($F53="SCP",_xlfn.CONCAT(Input[[#This Row],[Name of Adolescent]],"_",Input[[#This Row],[Current Worker (Initials)]]),""))</f>
        <v>Shahirah (Icha) _Xing Huan</v>
      </c>
      <c r="B53" s="34" t="s">
        <v>297</v>
      </c>
      <c r="C53" s="33" t="s">
        <v>495</v>
      </c>
      <c r="D53" s="33"/>
      <c r="E53" s="34">
        <v>400333</v>
      </c>
      <c r="F53" s="33" t="s">
        <v>17</v>
      </c>
      <c r="G53" s="33"/>
      <c r="H53" s="35" t="s">
        <v>496</v>
      </c>
      <c r="I53" s="35" t="s">
        <v>399</v>
      </c>
      <c r="J53" s="35" t="s">
        <v>399</v>
      </c>
      <c r="K53" s="35"/>
      <c r="L53" s="63"/>
      <c r="M53" s="63"/>
      <c r="N53" s="33" t="s">
        <v>497</v>
      </c>
      <c r="O53" s="33" t="s">
        <v>360</v>
      </c>
      <c r="P53" s="40" t="s">
        <v>319</v>
      </c>
      <c r="Q53" s="39" t="s">
        <v>12</v>
      </c>
      <c r="R53" s="61">
        <v>45070</v>
      </c>
      <c r="S53" s="61">
        <v>45166</v>
      </c>
      <c r="T53" s="33" t="s">
        <v>308</v>
      </c>
      <c r="U53" s="79">
        <v>45166</v>
      </c>
      <c r="V53" s="102">
        <v>45166</v>
      </c>
      <c r="W53" s="66"/>
      <c r="X53" s="59"/>
      <c r="Y53" s="35"/>
      <c r="Z53" s="33"/>
      <c r="AA53" s="69"/>
      <c r="AB53" s="34">
        <v>0</v>
      </c>
      <c r="AC53" s="34">
        <v>2</v>
      </c>
      <c r="AD53" s="34">
        <v>0</v>
      </c>
      <c r="AE53" s="34">
        <v>1</v>
      </c>
      <c r="AF53" s="34">
        <v>0</v>
      </c>
      <c r="AG53" s="34">
        <v>0</v>
      </c>
      <c r="AH53" s="34">
        <v>0</v>
      </c>
      <c r="AI53" s="34">
        <v>0</v>
      </c>
      <c r="AJ53" s="34"/>
      <c r="AK53" s="33"/>
      <c r="AL53" s="33"/>
      <c r="AM53" s="33"/>
      <c r="AN53" s="34"/>
      <c r="AO53" s="33"/>
      <c r="AP53" s="33"/>
      <c r="AQ53" s="33"/>
      <c r="AR53" s="34" t="s">
        <v>309</v>
      </c>
      <c r="AS53" s="34" t="s">
        <v>321</v>
      </c>
      <c r="AT53" s="34" t="s">
        <v>311</v>
      </c>
      <c r="AU53" s="34"/>
      <c r="AV53" s="33"/>
      <c r="AW53" s="33"/>
      <c r="AX53" s="33"/>
      <c r="AY53" s="33"/>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c r="DE53" s="68"/>
      <c r="DF53" s="68"/>
      <c r="DG53" s="68"/>
      <c r="DH53" s="68"/>
      <c r="DI53" s="68"/>
      <c r="DJ53" s="68"/>
      <c r="DK53" s="68"/>
      <c r="DL53" s="68"/>
      <c r="DM53" s="68"/>
      <c r="DN53" s="68"/>
      <c r="DO53" s="68"/>
      <c r="DP53" s="68"/>
      <c r="DQ53" s="68"/>
      <c r="DR53" s="68"/>
      <c r="DS53" s="68"/>
      <c r="DT53" s="68"/>
      <c r="DU53" s="68"/>
      <c r="DV53" s="68"/>
      <c r="DW53" s="68"/>
      <c r="DX53" s="68"/>
      <c r="DY53" s="68"/>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89150342</v>
      </c>
      <c r="IU53" s="84" t="s">
        <v>498</v>
      </c>
      <c r="IV53" s="33"/>
      <c r="IW53" s="33"/>
      <c r="IX53" s="33" t="s">
        <v>312</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x14ac:dyDescent="0.35">
      <c r="A54" s="94" t="str">
        <f>IF($F54="SC",_xlfn.CONCAT(Input[[#This Row],[Name of Adolescent]],"_",Input[[#This Row],[Current Worker (Initials)]]),IF($F54="SCP",_xlfn.CONCAT(Input[[#This Row],[Name of Adolescent]],"_",Input[[#This Row],[Current Worker (Initials)]]),""))</f>
        <v>Irah_Diana</v>
      </c>
      <c r="B54" s="34" t="s">
        <v>297</v>
      </c>
      <c r="C54" s="33" t="s">
        <v>499</v>
      </c>
      <c r="D54" s="33"/>
      <c r="E54" s="88">
        <v>520943</v>
      </c>
      <c r="F54" s="33" t="s">
        <v>16</v>
      </c>
      <c r="G54" s="33"/>
      <c r="H54" s="35" t="s">
        <v>500</v>
      </c>
      <c r="I54" s="35" t="s">
        <v>501</v>
      </c>
      <c r="J54" s="35" t="s">
        <v>303</v>
      </c>
      <c r="K54" s="35"/>
      <c r="L54" s="63"/>
      <c r="M54" s="63"/>
      <c r="N54" s="33" t="s">
        <v>502</v>
      </c>
      <c r="O54" s="33" t="s">
        <v>360</v>
      </c>
      <c r="P54" s="40" t="s">
        <v>319</v>
      </c>
      <c r="Q54" s="39" t="s">
        <v>12</v>
      </c>
      <c r="R54" s="61">
        <v>45140</v>
      </c>
      <c r="S54" s="61">
        <v>45175</v>
      </c>
      <c r="T54" s="33" t="s">
        <v>308</v>
      </c>
      <c r="U54" s="79">
        <v>45175</v>
      </c>
      <c r="V54" s="65"/>
      <c r="W54" s="66"/>
      <c r="X54" s="60"/>
      <c r="Y54" s="35"/>
      <c r="Z54" s="33"/>
      <c r="AA54" s="69"/>
      <c r="AB54" s="34">
        <v>2</v>
      </c>
      <c r="AC54" s="34">
        <v>1</v>
      </c>
      <c r="AD54" s="34">
        <v>0</v>
      </c>
      <c r="AE54" s="34">
        <v>1</v>
      </c>
      <c r="AF54" s="34">
        <v>0</v>
      </c>
      <c r="AG54" s="34">
        <v>1</v>
      </c>
      <c r="AH54" s="34">
        <v>1</v>
      </c>
      <c r="AI54" s="34">
        <v>2</v>
      </c>
      <c r="AJ54" s="34"/>
      <c r="AK54" s="33"/>
      <c r="AL54" s="33"/>
      <c r="AM54" s="33"/>
      <c r="AN54" s="34"/>
      <c r="AO54" s="33"/>
      <c r="AP54" s="33"/>
      <c r="AQ54" s="33"/>
      <c r="AR54" s="111" t="s">
        <v>309</v>
      </c>
      <c r="AS54" s="111" t="s">
        <v>321</v>
      </c>
      <c r="AT54" s="34" t="s">
        <v>311</v>
      </c>
      <c r="AU54" s="111"/>
      <c r="AV54" s="33"/>
      <c r="AW54" s="33"/>
      <c r="AX54" s="33"/>
      <c r="AY54" s="3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3">
        <v>89129620</v>
      </c>
      <c r="IU54" s="33"/>
      <c r="IV54" s="33"/>
      <c r="IW54" s="33"/>
      <c r="IX54" s="33" t="s">
        <v>355</v>
      </c>
      <c r="IY54" s="69"/>
      <c r="IZ54" s="69"/>
      <c r="JA54" s="70"/>
      <c r="JB54" s="33"/>
      <c r="JC54" s="33"/>
      <c r="JD54" s="33"/>
      <c r="JE54" s="33"/>
      <c r="JF54" s="33"/>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x14ac:dyDescent="0.35">
      <c r="A55" s="62" t="str">
        <f>IF($F55="SC",_xlfn.CONCAT(Input[[#This Row],[Name of Adolescent]],"_",Input[[#This Row],[Current Worker (Initials)]]),IF($F55="SCP",_xlfn.CONCAT(Input[[#This Row],[Name of Adolescent]],"_",Input[[#This Row],[Current Worker (Initials)]]),""))</f>
        <v>Aleeya Natasya_Joy Lee</v>
      </c>
      <c r="B55" s="34" t="s">
        <v>297</v>
      </c>
      <c r="C55" s="33" t="s">
        <v>503</v>
      </c>
      <c r="D55" s="33"/>
      <c r="E55" s="34">
        <v>524494</v>
      </c>
      <c r="F55" s="101" t="s">
        <v>17</v>
      </c>
      <c r="G55" s="101" t="s">
        <v>350</v>
      </c>
      <c r="H55" s="35" t="s">
        <v>504</v>
      </c>
      <c r="I55" s="35" t="s">
        <v>316</v>
      </c>
      <c r="J55" s="35" t="s">
        <v>301</v>
      </c>
      <c r="K55" s="35" t="s">
        <v>420</v>
      </c>
      <c r="L55" s="63" t="s">
        <v>505</v>
      </c>
      <c r="M55" s="63" t="s">
        <v>506</v>
      </c>
      <c r="N55" s="33" t="s">
        <v>507</v>
      </c>
      <c r="O55" s="33" t="s">
        <v>360</v>
      </c>
      <c r="P55" s="40" t="s">
        <v>319</v>
      </c>
      <c r="Q55" s="39" t="s">
        <v>12</v>
      </c>
      <c r="R55" s="61">
        <v>45148</v>
      </c>
      <c r="S55" s="99">
        <v>45181</v>
      </c>
      <c r="T55" s="33" t="s">
        <v>308</v>
      </c>
      <c r="U55" s="79">
        <v>45181</v>
      </c>
      <c r="V55" s="102">
        <v>45181</v>
      </c>
      <c r="W55" s="66"/>
      <c r="X55" s="59"/>
      <c r="Y55" s="35"/>
      <c r="Z55" s="60" t="s">
        <v>372</v>
      </c>
      <c r="AA55" s="113">
        <v>45120</v>
      </c>
      <c r="AB55" s="34">
        <v>0</v>
      </c>
      <c r="AC55" s="34">
        <v>1</v>
      </c>
      <c r="AD55" s="34">
        <v>0</v>
      </c>
      <c r="AE55" s="34">
        <v>0</v>
      </c>
      <c r="AF55" s="34">
        <v>0</v>
      </c>
      <c r="AG55" s="34">
        <v>1</v>
      </c>
      <c r="AH55" s="34">
        <v>0</v>
      </c>
      <c r="AI55" s="34">
        <v>0</v>
      </c>
      <c r="AJ55" s="34"/>
      <c r="AK55" s="33"/>
      <c r="AL55" s="33"/>
      <c r="AM55" s="33"/>
      <c r="AN55" s="34"/>
      <c r="AO55" s="33"/>
      <c r="AP55" s="33"/>
      <c r="AQ55" s="33"/>
      <c r="AR55" s="34" t="s">
        <v>309</v>
      </c>
      <c r="AS55" s="34" t="s">
        <v>321</v>
      </c>
      <c r="AT55" s="34" t="s">
        <v>311</v>
      </c>
      <c r="AU55" s="34"/>
      <c r="AV55" s="33"/>
      <c r="AW55" s="33"/>
      <c r="AX55" s="33"/>
      <c r="AY55" s="3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91729251</v>
      </c>
      <c r="IU55" s="33"/>
      <c r="IV55" s="33" t="s">
        <v>508</v>
      </c>
      <c r="IW55" s="33" t="s">
        <v>509</v>
      </c>
      <c r="IX55" s="33" t="s">
        <v>355</v>
      </c>
      <c r="IY55" s="113">
        <v>45120</v>
      </c>
      <c r="IZ55" s="113">
        <v>45124</v>
      </c>
      <c r="JA55" s="70">
        <v>45181</v>
      </c>
      <c r="JB55" s="89" t="s">
        <v>510</v>
      </c>
      <c r="JC55" s="121" t="s">
        <v>511</v>
      </c>
      <c r="JD55" s="89" t="str">
        <f>Input[[#This Row],[Name of Adolescent]]</f>
        <v>Aleeya Natasya</v>
      </c>
      <c r="JE55" s="122" t="s">
        <v>309</v>
      </c>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x14ac:dyDescent="0.35">
      <c r="A56" s="62" t="str">
        <f>IF($F56="SC",_xlfn.CONCAT(Input[[#This Row],[Name of Adolescent]],"_",Input[[#This Row],[Current Worker (Initials)]]),IF($F56="SCP",_xlfn.CONCAT(Input[[#This Row],[Name of Adolescent]],"_",Input[[#This Row],[Current Worker (Initials)]]),""))</f>
        <v>Zennon_Flora Tan</v>
      </c>
      <c r="B56" s="34" t="s">
        <v>297</v>
      </c>
      <c r="C56" s="33" t="s">
        <v>512</v>
      </c>
      <c r="D56" s="33"/>
      <c r="E56" s="34">
        <v>821196</v>
      </c>
      <c r="F56" s="101" t="s">
        <v>17</v>
      </c>
      <c r="G56" s="33"/>
      <c r="H56" s="35" t="s">
        <v>513</v>
      </c>
      <c r="I56" s="35" t="s">
        <v>330</v>
      </c>
      <c r="J56" s="35" t="s">
        <v>459</v>
      </c>
      <c r="K56" s="35" t="s">
        <v>489</v>
      </c>
      <c r="L56" s="123" t="s">
        <v>514</v>
      </c>
      <c r="M56" s="63" t="s">
        <v>515</v>
      </c>
      <c r="N56" s="33" t="s">
        <v>516</v>
      </c>
      <c r="O56" s="33" t="s">
        <v>360</v>
      </c>
      <c r="P56" s="40" t="s">
        <v>307</v>
      </c>
      <c r="Q56" s="39" t="s">
        <v>11</v>
      </c>
      <c r="R56" s="61">
        <v>45106</v>
      </c>
      <c r="S56" s="41">
        <v>45187</v>
      </c>
      <c r="T56" s="33" t="s">
        <v>308</v>
      </c>
      <c r="U56" s="79">
        <v>45187</v>
      </c>
      <c r="V56" s="102">
        <v>45187</v>
      </c>
      <c r="W56" s="66"/>
      <c r="X56" s="59"/>
      <c r="Y56" s="35"/>
      <c r="Z56" s="33"/>
      <c r="AA56" s="69"/>
      <c r="AB56" s="34"/>
      <c r="AC56" s="34"/>
      <c r="AD56" s="34"/>
      <c r="AE56" s="34"/>
      <c r="AF56" s="34"/>
      <c r="AG56" s="34"/>
      <c r="AH56" s="34"/>
      <c r="AI56" s="34"/>
      <c r="AJ56" s="34"/>
      <c r="AK56" s="33"/>
      <c r="AL56" s="33"/>
      <c r="AM56" s="33"/>
      <c r="AN56" s="34"/>
      <c r="AO56" s="33"/>
      <c r="AP56" s="33"/>
      <c r="AQ56" s="33"/>
      <c r="AR56" s="34"/>
      <c r="AS56" s="34"/>
      <c r="AT56" s="34"/>
      <c r="AU56" s="34"/>
      <c r="AV56" s="60"/>
      <c r="AW56" s="60"/>
      <c r="AX56" s="60"/>
      <c r="AY56" s="60"/>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97367769</v>
      </c>
      <c r="IU56" s="33" t="s">
        <v>517</v>
      </c>
      <c r="IV56" s="33"/>
      <c r="IW56" s="33"/>
      <c r="IX56" s="33" t="s">
        <v>480</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x14ac:dyDescent="0.35">
      <c r="A57" s="62" t="str">
        <f>IF($F57="SC",_xlfn.CONCAT(Input[[#This Row],[Name of Adolescent]],"_",Input[[#This Row],[Current Worker (Initials)]]),IF($F57="SCP",_xlfn.CONCAT(Input[[#This Row],[Name of Adolescent]],"_",Input[[#This Row],[Current Worker (Initials)]]),""))</f>
        <v>Batrisya (Audi)_Farzana</v>
      </c>
      <c r="B57" s="34" t="s">
        <v>297</v>
      </c>
      <c r="C57" s="33" t="s">
        <v>518</v>
      </c>
      <c r="D57" s="34"/>
      <c r="E57" s="34"/>
      <c r="F57" s="101" t="s">
        <v>17</v>
      </c>
      <c r="G57" s="33" t="s">
        <v>417</v>
      </c>
      <c r="H57" s="35"/>
      <c r="I57" s="35" t="s">
        <v>395</v>
      </c>
      <c r="J57" s="35" t="s">
        <v>302</v>
      </c>
      <c r="K57" s="35" t="s">
        <v>395</v>
      </c>
      <c r="L57" s="63"/>
      <c r="M57" s="63"/>
      <c r="N57" s="33" t="s">
        <v>519</v>
      </c>
      <c r="O57" s="33" t="s">
        <v>360</v>
      </c>
      <c r="P57" s="40" t="s">
        <v>319</v>
      </c>
      <c r="Q57" s="39" t="s">
        <v>12</v>
      </c>
      <c r="R57" s="61">
        <v>44567</v>
      </c>
      <c r="S57" s="124">
        <v>45188</v>
      </c>
      <c r="T57" s="33" t="s">
        <v>308</v>
      </c>
      <c r="U57" s="79">
        <v>45188</v>
      </c>
      <c r="V57" s="102">
        <v>45188</v>
      </c>
      <c r="W57" s="66"/>
      <c r="X57" s="60"/>
      <c r="Y57" s="33"/>
      <c r="Z57" s="33" t="s">
        <v>326</v>
      </c>
      <c r="AA57" s="67">
        <v>44567</v>
      </c>
      <c r="AB57" s="34">
        <v>0</v>
      </c>
      <c r="AC57" s="34">
        <v>1</v>
      </c>
      <c r="AD57" s="34">
        <v>1</v>
      </c>
      <c r="AE57" s="34">
        <v>1</v>
      </c>
      <c r="AF57" s="34">
        <v>0</v>
      </c>
      <c r="AG57" s="34">
        <v>1</v>
      </c>
      <c r="AH57" s="34">
        <v>1</v>
      </c>
      <c r="AI57" s="34">
        <v>1</v>
      </c>
      <c r="AJ57" s="34"/>
      <c r="AK57" s="33"/>
      <c r="AL57" s="33"/>
      <c r="AM57" s="33"/>
      <c r="AN57" s="34"/>
      <c r="AO57" s="33"/>
      <c r="AP57" s="33"/>
      <c r="AQ57" s="33"/>
      <c r="AR57" s="34" t="s">
        <v>309</v>
      </c>
      <c r="AS57" s="34" t="s">
        <v>321</v>
      </c>
      <c r="AT57" s="34" t="s">
        <v>311</v>
      </c>
      <c r="AU57" s="34"/>
      <c r="AV57" s="33"/>
      <c r="AW57" s="33"/>
      <c r="AX57" s="33"/>
      <c r="AY57" s="33"/>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89062509</v>
      </c>
      <c r="IU57" s="33" t="e">
        <f>happynewyear</f>
        <v>#NAME?</v>
      </c>
      <c r="IV57" s="33"/>
      <c r="IW57" s="33"/>
      <c r="IX57" s="33"/>
      <c r="IY57" s="67">
        <v>44567</v>
      </c>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x14ac:dyDescent="0.35">
      <c r="A58" s="62" t="str">
        <f>IF($F58="SC",_xlfn.CONCAT(Input[[#This Row],[Name of Adolescent]],"_",Input[[#This Row],[Current Worker (Initials)]]),IF($F58="SCP",_xlfn.CONCAT(Input[[#This Row],[Name of Adolescent]],"_",Input[[#This Row],[Current Worker (Initials)]]),""))</f>
        <v>Rajiv_Farzana</v>
      </c>
      <c r="B58" s="34" t="s">
        <v>336</v>
      </c>
      <c r="C58" s="125" t="s">
        <v>520</v>
      </c>
      <c r="D58" s="33"/>
      <c r="E58" s="34"/>
      <c r="F58" s="33" t="s">
        <v>17</v>
      </c>
      <c r="G58" s="33" t="s">
        <v>427</v>
      </c>
      <c r="H58" s="35"/>
      <c r="I58" s="35" t="s">
        <v>302</v>
      </c>
      <c r="J58" s="73" t="s">
        <v>302</v>
      </c>
      <c r="K58" s="73" t="s">
        <v>439</v>
      </c>
      <c r="L58" s="63" t="s">
        <v>521</v>
      </c>
      <c r="M58" s="126" t="s">
        <v>522</v>
      </c>
      <c r="N58" s="33" t="s">
        <v>523</v>
      </c>
      <c r="O58" s="33" t="s">
        <v>360</v>
      </c>
      <c r="P58" s="40" t="s">
        <v>307</v>
      </c>
      <c r="Q58" s="39" t="s">
        <v>13</v>
      </c>
      <c r="R58" s="61">
        <v>44567</v>
      </c>
      <c r="S58" s="99">
        <v>45190</v>
      </c>
      <c r="T58" s="33" t="s">
        <v>308</v>
      </c>
      <c r="U58" s="127">
        <v>45190</v>
      </c>
      <c r="V58" s="87">
        <v>45183</v>
      </c>
      <c r="W58" s="66"/>
      <c r="X58" s="60"/>
      <c r="Y58" s="33"/>
      <c r="Z58" s="33" t="s">
        <v>326</v>
      </c>
      <c r="AA58" s="67">
        <v>44567</v>
      </c>
      <c r="AB58" s="34">
        <v>0</v>
      </c>
      <c r="AC58" s="34">
        <v>2</v>
      </c>
      <c r="AD58" s="34">
        <v>1</v>
      </c>
      <c r="AE58" s="34">
        <v>1</v>
      </c>
      <c r="AF58" s="34">
        <v>1</v>
      </c>
      <c r="AG58" s="34">
        <v>0</v>
      </c>
      <c r="AH58" s="34">
        <v>1</v>
      </c>
      <c r="AI58" s="34">
        <v>0</v>
      </c>
      <c r="AJ58" s="34"/>
      <c r="AK58" s="33"/>
      <c r="AL58" s="33"/>
      <c r="AM58" s="33"/>
      <c r="AN58" s="34"/>
      <c r="AO58" s="33"/>
      <c r="AP58" s="33"/>
      <c r="AQ58" s="33"/>
      <c r="AR58" s="34" t="s">
        <v>309</v>
      </c>
      <c r="AS58" s="34" t="s">
        <v>321</v>
      </c>
      <c r="AT58" s="34" t="s">
        <v>311</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v>3</v>
      </c>
      <c r="EA58" s="32">
        <v>3</v>
      </c>
      <c r="EB58" s="32">
        <v>3</v>
      </c>
      <c r="EC58" s="32">
        <v>3</v>
      </c>
      <c r="ED58" s="32">
        <v>2</v>
      </c>
      <c r="EE58" s="32">
        <v>3</v>
      </c>
      <c r="EF58" s="32">
        <v>2</v>
      </c>
      <c r="EG58" s="32">
        <v>3</v>
      </c>
      <c r="EH58" s="32">
        <v>1</v>
      </c>
      <c r="EI58" s="32">
        <v>2</v>
      </c>
      <c r="EJ58" s="32">
        <v>1</v>
      </c>
      <c r="EK58" s="32">
        <v>2</v>
      </c>
      <c r="EL58" s="32">
        <v>2</v>
      </c>
      <c r="EM58" s="32">
        <v>3</v>
      </c>
      <c r="EN58" s="32">
        <v>3</v>
      </c>
      <c r="EO58" s="32">
        <v>2</v>
      </c>
      <c r="EP58" s="32">
        <v>2</v>
      </c>
      <c r="EQ58" s="32">
        <v>2</v>
      </c>
      <c r="ER58" s="32">
        <v>2</v>
      </c>
      <c r="ES58" s="32">
        <v>2</v>
      </c>
      <c r="ET58" s="32">
        <v>3</v>
      </c>
      <c r="EU58" s="32">
        <v>4</v>
      </c>
      <c r="EV58" s="32">
        <v>5</v>
      </c>
      <c r="EW58" s="32">
        <v>3</v>
      </c>
      <c r="EX58" s="32">
        <v>2</v>
      </c>
      <c r="EY58" s="32">
        <v>2</v>
      </c>
      <c r="EZ58" s="32">
        <v>2</v>
      </c>
      <c r="FA58" s="32">
        <v>2</v>
      </c>
      <c r="FB58" s="32">
        <v>1</v>
      </c>
      <c r="FC58" s="32">
        <v>2</v>
      </c>
      <c r="FD58" s="32">
        <v>1</v>
      </c>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c r="IU58" s="33" t="e">
        <f>happynewyear</f>
        <v>#NAME?</v>
      </c>
      <c r="IV58" s="33"/>
      <c r="IW58" s="33"/>
      <c r="IX58" s="33"/>
      <c r="IY58" s="67">
        <v>44567</v>
      </c>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x14ac:dyDescent="0.35">
      <c r="A59" s="94" t="str">
        <f>IF($F59="SC",_xlfn.CONCAT(Input[[#This Row],[Name of Adolescent]],"_",Input[[#This Row],[Current Worker (Initials)]]),IF($F59="SCP",_xlfn.CONCAT(Input[[#This Row],[Name of Adolescent]],"_",Input[[#This Row],[Current Worker (Initials)]]),""))</f>
        <v>Araiqy_Vernice Kang</v>
      </c>
      <c r="B59" s="34" t="s">
        <v>297</v>
      </c>
      <c r="C59" s="60" t="s">
        <v>524</v>
      </c>
      <c r="D59" s="33"/>
      <c r="E59" s="88">
        <v>531998</v>
      </c>
      <c r="F59" s="101" t="s">
        <v>16</v>
      </c>
      <c r="G59" s="33"/>
      <c r="H59" s="35" t="s">
        <v>525</v>
      </c>
      <c r="I59" s="35" t="s">
        <v>489</v>
      </c>
      <c r="J59" s="35" t="s">
        <v>489</v>
      </c>
      <c r="K59" s="35"/>
      <c r="L59" s="63"/>
      <c r="M59" s="63"/>
      <c r="N59" s="33" t="s">
        <v>526</v>
      </c>
      <c r="O59" s="33" t="s">
        <v>360</v>
      </c>
      <c r="P59" s="40" t="s">
        <v>307</v>
      </c>
      <c r="Q59" s="39" t="s">
        <v>12</v>
      </c>
      <c r="R59" s="61">
        <v>45103</v>
      </c>
      <c r="S59" s="41">
        <v>45196</v>
      </c>
      <c r="T59" s="33" t="s">
        <v>308</v>
      </c>
      <c r="U59" s="77">
        <v>45196</v>
      </c>
      <c r="V59" s="65"/>
      <c r="W59" s="66"/>
      <c r="X59" s="60"/>
      <c r="Y59" s="35"/>
      <c r="Z59" s="33"/>
      <c r="AA59" s="69"/>
      <c r="AB59" s="34">
        <v>0</v>
      </c>
      <c r="AC59" s="34">
        <v>1</v>
      </c>
      <c r="AD59" s="34">
        <v>1</v>
      </c>
      <c r="AE59" s="34">
        <v>1</v>
      </c>
      <c r="AF59" s="34">
        <v>1</v>
      </c>
      <c r="AG59" s="34">
        <v>0</v>
      </c>
      <c r="AH59" s="34">
        <v>0</v>
      </c>
      <c r="AI59" s="34">
        <v>1</v>
      </c>
      <c r="AJ59" s="34"/>
      <c r="AK59" s="33"/>
      <c r="AL59" s="33"/>
      <c r="AM59" s="33"/>
      <c r="AN59" s="34"/>
      <c r="AO59" s="33"/>
      <c r="AP59" s="33"/>
      <c r="AQ59" s="33"/>
      <c r="AR59" s="111" t="s">
        <v>309</v>
      </c>
      <c r="AS59" s="111" t="s">
        <v>321</v>
      </c>
      <c r="AT59" s="34" t="s">
        <v>309</v>
      </c>
      <c r="AU59" s="111" t="s">
        <v>527</v>
      </c>
      <c r="AV59" s="33"/>
      <c r="AW59" s="33"/>
      <c r="AX59" s="33"/>
      <c r="AY59" s="33"/>
      <c r="AZ59" s="63"/>
      <c r="BA59" s="63"/>
      <c r="BB59" s="63"/>
      <c r="BC59" s="63"/>
      <c r="BD59" s="63"/>
      <c r="BE59" s="63"/>
      <c r="BF59" s="63"/>
      <c r="BG59" s="63"/>
      <c r="BH59" s="63"/>
      <c r="BI59" s="63"/>
      <c r="BJ59" s="63"/>
      <c r="BK59" s="63"/>
      <c r="BL59" s="63"/>
      <c r="BM59" s="63"/>
      <c r="BN59" s="63"/>
      <c r="BO59" s="63"/>
      <c r="BP59" s="63"/>
      <c r="BQ59" s="63"/>
      <c r="BR59" s="63"/>
      <c r="BS59" s="63"/>
      <c r="BT59" s="63"/>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v>80667169</v>
      </c>
      <c r="IU59" s="33" t="s">
        <v>528</v>
      </c>
      <c r="IV59" s="33"/>
      <c r="IW59" s="33"/>
      <c r="IX59" s="33" t="s">
        <v>322</v>
      </c>
      <c r="IY59" s="69"/>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ht="275.5" x14ac:dyDescent="0.35">
      <c r="A60" s="62" t="str">
        <f>IF($F60="SC",_xlfn.CONCAT(Input[[#This Row],[Name of Adolescent]],"_",Input[[#This Row],[Current Worker (Initials)]]),IF($F60="SCP",_xlfn.CONCAT(Input[[#This Row],[Name of Adolescent]],"_",Input[[#This Row],[Current Worker (Initials)]]),""))</f>
        <v>Wei Hong_Kia Joo</v>
      </c>
      <c r="B60" s="34" t="s">
        <v>297</v>
      </c>
      <c r="C60" s="60" t="s">
        <v>529</v>
      </c>
      <c r="D60" s="33"/>
      <c r="E60" s="34">
        <v>797650</v>
      </c>
      <c r="F60" s="33" t="str">
        <f t="shared" ref="F60:F66" si="4">IF(AND($N60&lt;&gt;"",$U60&lt;&gt;"",$V60&lt;&gt;"",$J60&lt;&gt;""),"SCP",IF(AND($N60&lt;&gt;"",$U60&lt;&gt;"",$J60&lt;&gt;""),"SC",IF(AND($N60&lt;&gt;"",$R60&lt;&gt;"",$J60="",$U60=""),"PC",IF($N60&lt;&gt;"","Check Status",""))))</f>
        <v>SCP</v>
      </c>
      <c r="G60" s="33" t="s">
        <v>350</v>
      </c>
      <c r="H60" s="35" t="s">
        <v>530</v>
      </c>
      <c r="I60" s="35" t="s">
        <v>531</v>
      </c>
      <c r="J60" s="35" t="s">
        <v>392</v>
      </c>
      <c r="K60" s="35" t="s">
        <v>413</v>
      </c>
      <c r="L60" s="63"/>
      <c r="M60" s="63"/>
      <c r="N60" s="33" t="s">
        <v>532</v>
      </c>
      <c r="O60" s="33" t="s">
        <v>360</v>
      </c>
      <c r="P60" s="40" t="s">
        <v>307</v>
      </c>
      <c r="Q60" s="39" t="s">
        <v>11</v>
      </c>
      <c r="R60" s="61">
        <v>45161</v>
      </c>
      <c r="S60" s="41">
        <v>45195</v>
      </c>
      <c r="T60" s="33" t="s">
        <v>308</v>
      </c>
      <c r="U60" s="79">
        <v>45195</v>
      </c>
      <c r="V60" s="119">
        <v>45195</v>
      </c>
      <c r="W60" s="66"/>
      <c r="X60" s="59"/>
      <c r="Y60" s="35"/>
      <c r="Z60" s="60" t="s">
        <v>353</v>
      </c>
      <c r="AA60" s="128">
        <v>45191</v>
      </c>
      <c r="AB60" s="34">
        <v>0</v>
      </c>
      <c r="AC60" s="34">
        <v>1</v>
      </c>
      <c r="AD60" s="34">
        <v>2</v>
      </c>
      <c r="AE60" s="34">
        <v>1</v>
      </c>
      <c r="AF60" s="34">
        <v>0</v>
      </c>
      <c r="AG60" s="34">
        <v>1</v>
      </c>
      <c r="AH60" s="34">
        <v>2</v>
      </c>
      <c r="AI60" s="34">
        <v>1</v>
      </c>
      <c r="AJ60" s="34"/>
      <c r="AK60" s="33"/>
      <c r="AL60" s="33"/>
      <c r="AM60" s="33"/>
      <c r="AN60" s="34"/>
      <c r="AO60" s="33"/>
      <c r="AP60" s="33"/>
      <c r="AQ60" s="33"/>
      <c r="AR60" s="34" t="s">
        <v>309</v>
      </c>
      <c r="AS60" s="34" t="s">
        <v>321</v>
      </c>
      <c r="AT60" s="34" t="s">
        <v>309</v>
      </c>
      <c r="AU60" s="34" t="s">
        <v>527</v>
      </c>
      <c r="AV60" s="33"/>
      <c r="AW60" s="33"/>
      <c r="AX60" s="33"/>
      <c r="AY60" s="33"/>
      <c r="AZ60" s="63"/>
      <c r="BA60" s="63"/>
      <c r="BB60" s="63"/>
      <c r="BC60" s="63"/>
      <c r="BD60" s="63"/>
      <c r="BE60" s="63"/>
      <c r="BF60" s="63"/>
      <c r="BG60" s="63"/>
      <c r="BH60" s="63"/>
      <c r="BI60" s="63"/>
      <c r="BJ60" s="63"/>
      <c r="BK60" s="63"/>
      <c r="BL60" s="63"/>
      <c r="BM60" s="63"/>
      <c r="BN60" s="63"/>
      <c r="BO60" s="63"/>
      <c r="BP60" s="63"/>
      <c r="BQ60" s="63"/>
      <c r="BR60" s="63"/>
      <c r="BS60" s="63"/>
      <c r="BT60" s="63"/>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v>89184149</v>
      </c>
      <c r="IU60" s="33"/>
      <c r="IV60" s="33"/>
      <c r="IW60" s="84" t="s">
        <v>533</v>
      </c>
      <c r="IX60" s="33" t="s">
        <v>381</v>
      </c>
      <c r="IY60" s="128">
        <v>45191</v>
      </c>
      <c r="IZ60" s="128">
        <v>45191</v>
      </c>
      <c r="JA60" s="129">
        <v>45195</v>
      </c>
      <c r="JB60" s="130" t="s">
        <v>534</v>
      </c>
      <c r="JC60" s="130" t="s">
        <v>535</v>
      </c>
      <c r="JD60" s="130">
        <f>IL60</f>
        <v>0</v>
      </c>
      <c r="JE60" s="131" t="s">
        <v>309</v>
      </c>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x14ac:dyDescent="0.35">
      <c r="A61" s="94" t="str">
        <f>IF($F61="SC",_xlfn.CONCAT(Input[[#This Row],[Name of Adolescent]],"_",Input[[#This Row],[Current Worker (Initials)]]),IF($F61="SCP",_xlfn.CONCAT(Input[[#This Row],[Name of Adolescent]],"_",Input[[#This Row],[Current Worker (Initials)]]),""))</f>
        <v>Althea_Joy Lee</v>
      </c>
      <c r="B61" s="34" t="s">
        <v>297</v>
      </c>
      <c r="C61" s="60" t="s">
        <v>536</v>
      </c>
      <c r="D61" s="33"/>
      <c r="E61" s="88">
        <v>529093</v>
      </c>
      <c r="F61" s="101" t="str">
        <f t="shared" si="4"/>
        <v>SCP</v>
      </c>
      <c r="G61" s="33" t="s">
        <v>350</v>
      </c>
      <c r="H61" s="35"/>
      <c r="I61" s="35" t="s">
        <v>432</v>
      </c>
      <c r="J61" s="35" t="s">
        <v>301</v>
      </c>
      <c r="K61" s="35" t="s">
        <v>439</v>
      </c>
      <c r="L61" s="63"/>
      <c r="M61" s="63"/>
      <c r="N61" s="33" t="s">
        <v>537</v>
      </c>
      <c r="O61" s="33" t="s">
        <v>360</v>
      </c>
      <c r="P61" s="40" t="s">
        <v>319</v>
      </c>
      <c r="Q61" s="39" t="s">
        <v>12</v>
      </c>
      <c r="R61" s="61">
        <v>45049</v>
      </c>
      <c r="S61" s="61">
        <v>45196</v>
      </c>
      <c r="T61" s="33" t="s">
        <v>308</v>
      </c>
      <c r="U61" s="79">
        <v>45196</v>
      </c>
      <c r="V61" s="102">
        <v>45196</v>
      </c>
      <c r="W61" s="66"/>
      <c r="X61" s="60"/>
      <c r="Y61" s="35"/>
      <c r="Z61" s="33" t="s">
        <v>353</v>
      </c>
      <c r="AA61" s="107">
        <v>45153</v>
      </c>
      <c r="AB61" s="34">
        <v>0</v>
      </c>
      <c r="AC61" s="34">
        <v>2</v>
      </c>
      <c r="AD61" s="34">
        <v>0</v>
      </c>
      <c r="AE61" s="34">
        <v>1</v>
      </c>
      <c r="AF61" s="34">
        <v>1</v>
      </c>
      <c r="AG61" s="34">
        <v>0</v>
      </c>
      <c r="AH61" s="34">
        <v>0</v>
      </c>
      <c r="AI61" s="34">
        <v>0</v>
      </c>
      <c r="AJ61" s="34"/>
      <c r="AK61" s="33"/>
      <c r="AL61" s="33"/>
      <c r="AM61" s="33"/>
      <c r="AN61" s="34"/>
      <c r="AO61" s="33"/>
      <c r="AP61" s="33"/>
      <c r="AQ61" s="33"/>
      <c r="AR61" s="111" t="s">
        <v>309</v>
      </c>
      <c r="AS61" s="111" t="s">
        <v>321</v>
      </c>
      <c r="AT61" s="34" t="s">
        <v>311</v>
      </c>
      <c r="AU61" s="111"/>
      <c r="AV61" s="33"/>
      <c r="AW61" s="33"/>
      <c r="AX61" s="33"/>
      <c r="AY61" s="33"/>
      <c r="AZ61" s="63"/>
      <c r="BA61" s="63"/>
      <c r="BB61" s="63"/>
      <c r="BC61" s="63"/>
      <c r="BD61" s="63"/>
      <c r="BE61" s="63"/>
      <c r="BF61" s="63"/>
      <c r="BG61" s="63"/>
      <c r="BH61" s="63"/>
      <c r="BI61" s="63"/>
      <c r="BJ61" s="63"/>
      <c r="BK61" s="63"/>
      <c r="BL61" s="63"/>
      <c r="BM61" s="63"/>
      <c r="BN61" s="63"/>
      <c r="BO61" s="63"/>
      <c r="BP61" s="63"/>
      <c r="BQ61" s="63"/>
      <c r="BR61" s="63"/>
      <c r="BS61" s="63"/>
      <c r="BT61" s="63"/>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c r="IU61" s="33" t="e">
        <f>danishfaizzzzz</f>
        <v>#NAME?</v>
      </c>
      <c r="IV61" s="33"/>
      <c r="IW61" s="33"/>
      <c r="IX61" s="33" t="s">
        <v>355</v>
      </c>
      <c r="IY61" s="69">
        <v>45153</v>
      </c>
      <c r="IZ61" s="69">
        <v>45153</v>
      </c>
      <c r="JA61" s="70">
        <v>45196</v>
      </c>
      <c r="JB61" s="33" t="s">
        <v>538</v>
      </c>
      <c r="JC61" s="132" t="s">
        <v>539</v>
      </c>
      <c r="JD61" s="33" t="str">
        <f>Input[[#This Row],[Name of Adolescent]]</f>
        <v>Althea</v>
      </c>
      <c r="JE61" s="33" t="s">
        <v>309</v>
      </c>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x14ac:dyDescent="0.35">
      <c r="A62" s="62" t="str">
        <f>IF($F62="SC",_xlfn.CONCAT(Input[[#This Row],[Name of Adolescent]],"_",Input[[#This Row],[Current Worker (Initials)]]),IF($F62="SCP",_xlfn.CONCAT(Input[[#This Row],[Name of Adolescent]],"_",Input[[#This Row],[Current Worker (Initials)]]),""))</f>
        <v>Flora_Xing Huan</v>
      </c>
      <c r="B62" s="34" t="s">
        <v>297</v>
      </c>
      <c r="C62" s="126" t="s">
        <v>540</v>
      </c>
      <c r="D62" s="33"/>
      <c r="E62" s="34">
        <v>469700</v>
      </c>
      <c r="F62" s="33" t="str">
        <f t="shared" si="4"/>
        <v>SCP</v>
      </c>
      <c r="G62" s="33" t="s">
        <v>350</v>
      </c>
      <c r="H62" s="35" t="s">
        <v>541</v>
      </c>
      <c r="I62" s="35" t="s">
        <v>399</v>
      </c>
      <c r="J62" s="35" t="s">
        <v>399</v>
      </c>
      <c r="K62" s="35" t="s">
        <v>301</v>
      </c>
      <c r="L62" s="63"/>
      <c r="M62" s="63"/>
      <c r="N62" s="133" t="s">
        <v>330</v>
      </c>
      <c r="O62" s="33" t="s">
        <v>360</v>
      </c>
      <c r="P62" s="40" t="s">
        <v>319</v>
      </c>
      <c r="Q62" s="39" t="s">
        <v>11</v>
      </c>
      <c r="R62" s="61">
        <v>45050</v>
      </c>
      <c r="S62" s="41">
        <v>45196</v>
      </c>
      <c r="T62" s="33" t="s">
        <v>308</v>
      </c>
      <c r="U62" s="77">
        <v>45196</v>
      </c>
      <c r="V62" s="102">
        <v>45196</v>
      </c>
      <c r="W62" s="66"/>
      <c r="X62" s="59"/>
      <c r="Y62" s="35"/>
      <c r="Z62" s="60" t="s">
        <v>415</v>
      </c>
      <c r="AA62" s="113">
        <v>45013</v>
      </c>
      <c r="AB62" s="34">
        <v>0</v>
      </c>
      <c r="AC62" s="34">
        <v>2</v>
      </c>
      <c r="AD62" s="34">
        <v>0</v>
      </c>
      <c r="AE62" s="34">
        <v>1</v>
      </c>
      <c r="AF62" s="34">
        <v>0</v>
      </c>
      <c r="AG62" s="34">
        <v>2</v>
      </c>
      <c r="AH62" s="34">
        <v>1</v>
      </c>
      <c r="AI62" s="34">
        <v>1</v>
      </c>
      <c r="AJ62" s="34"/>
      <c r="AK62" s="33"/>
      <c r="AL62" s="33"/>
      <c r="AM62" s="33"/>
      <c r="AN62" s="34"/>
      <c r="AO62" s="33"/>
      <c r="AP62" s="33"/>
      <c r="AQ62" s="33"/>
      <c r="AR62" s="34" t="s">
        <v>309</v>
      </c>
      <c r="AS62" s="34" t="s">
        <v>321</v>
      </c>
      <c r="AT62" s="34" t="s">
        <v>311</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c r="IU62" s="33"/>
      <c r="IV62" s="33" t="s">
        <v>542</v>
      </c>
      <c r="IW62" s="33"/>
      <c r="IX62" s="33" t="s">
        <v>369</v>
      </c>
      <c r="IY62" s="113">
        <v>45013</v>
      </c>
      <c r="IZ62" s="113">
        <v>45015</v>
      </c>
      <c r="JA62" s="114">
        <v>45196</v>
      </c>
      <c r="JB62" s="60" t="s">
        <v>543</v>
      </c>
      <c r="JC62" s="134" t="s">
        <v>544</v>
      </c>
      <c r="JD62" s="60" t="str">
        <f>Input[[#This Row],[Name of Adolescent]]</f>
        <v>Flora</v>
      </c>
      <c r="JE62" s="60" t="s">
        <v>309</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x14ac:dyDescent="0.35">
      <c r="A63" s="94" t="str">
        <f>IF($F63="SC",_xlfn.CONCAT(Input[[#This Row],[Name of Adolescent]],"_",Input[[#This Row],[Current Worker (Initials)]]),IF($F63="SCP",_xlfn.CONCAT(Input[[#This Row],[Name of Adolescent]],"_",Input[[#This Row],[Current Worker (Initials)]]),""))</f>
        <v>Belynda Keong_Kia Joo</v>
      </c>
      <c r="B63" s="34" t="s">
        <v>297</v>
      </c>
      <c r="C63" s="33" t="s">
        <v>545</v>
      </c>
      <c r="D63" s="33"/>
      <c r="E63" s="34">
        <v>828726</v>
      </c>
      <c r="F63" s="33" t="str">
        <f t="shared" si="4"/>
        <v>SC</v>
      </c>
      <c r="G63" s="33"/>
      <c r="H63" s="35" t="s">
        <v>546</v>
      </c>
      <c r="I63" s="35" t="s">
        <v>392</v>
      </c>
      <c r="J63" s="35" t="s">
        <v>392</v>
      </c>
      <c r="K63" s="35" t="s">
        <v>302</v>
      </c>
      <c r="L63" s="63"/>
      <c r="M63" s="63"/>
      <c r="N63" s="33" t="s">
        <v>547</v>
      </c>
      <c r="O63" s="33" t="s">
        <v>360</v>
      </c>
      <c r="P63" s="40" t="s">
        <v>319</v>
      </c>
      <c r="Q63" s="39" t="s">
        <v>11</v>
      </c>
      <c r="R63" s="61">
        <v>45189</v>
      </c>
      <c r="S63" s="83">
        <v>45254</v>
      </c>
      <c r="T63" s="33" t="s">
        <v>308</v>
      </c>
      <c r="U63" s="64">
        <v>45254</v>
      </c>
      <c r="V63" s="65"/>
      <c r="W63" s="66"/>
      <c r="X63" s="60"/>
      <c r="Y63" s="35"/>
      <c r="Z63" s="33"/>
      <c r="AA63" s="69"/>
      <c r="AB63" s="34">
        <v>0</v>
      </c>
      <c r="AC63" s="34">
        <v>1</v>
      </c>
      <c r="AD63" s="34">
        <v>0</v>
      </c>
      <c r="AE63" s="34">
        <v>1</v>
      </c>
      <c r="AF63" s="34">
        <v>1</v>
      </c>
      <c r="AG63" s="34">
        <v>1</v>
      </c>
      <c r="AH63" s="34">
        <v>2</v>
      </c>
      <c r="AI63" s="34">
        <v>1</v>
      </c>
      <c r="AJ63" s="34"/>
      <c r="AK63" s="33"/>
      <c r="AL63" s="33"/>
      <c r="AM63" s="33"/>
      <c r="AN63" s="34"/>
      <c r="AO63" s="33"/>
      <c r="AP63" s="33"/>
      <c r="AQ63" s="33"/>
      <c r="AR63" s="111" t="s">
        <v>309</v>
      </c>
      <c r="AS63" s="111" t="s">
        <v>321</v>
      </c>
      <c r="AT63" s="34" t="s">
        <v>311</v>
      </c>
      <c r="AU63" s="111"/>
      <c r="AV63" s="33"/>
      <c r="AW63" s="33"/>
      <c r="AX63" s="33"/>
      <c r="AY63" s="3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v>88138282</v>
      </c>
      <c r="IU63" s="33" t="e">
        <f>berlindarhhh</f>
        <v>#NAME?</v>
      </c>
      <c r="IV63" s="33"/>
      <c r="IW63" s="33"/>
      <c r="IX63" s="33" t="s">
        <v>480</v>
      </c>
      <c r="IY63" s="69"/>
      <c r="IZ63" s="69"/>
      <c r="JA63" s="70"/>
      <c r="JB63" s="84"/>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x14ac:dyDescent="0.35">
      <c r="A64" s="94" t="str">
        <f>IF($F64="SC",_xlfn.CONCAT(Input[[#This Row],[Name of Adolescent]],"_",Input[[#This Row],[Current Worker (Initials)]]),IF($F64="SCP",_xlfn.CONCAT(Input[[#This Row],[Name of Adolescent]],"_",Input[[#This Row],[Current Worker (Initials)]]),""))</f>
        <v>Fahmi_Diana</v>
      </c>
      <c r="B64" s="34" t="s">
        <v>297</v>
      </c>
      <c r="C64" s="33" t="s">
        <v>548</v>
      </c>
      <c r="D64" s="33"/>
      <c r="E64" s="34">
        <v>380097</v>
      </c>
      <c r="F64" s="135" t="str">
        <f t="shared" si="4"/>
        <v>SCP</v>
      </c>
      <c r="G64" s="33"/>
      <c r="H64" s="35" t="s">
        <v>549</v>
      </c>
      <c r="I64" s="35" t="s">
        <v>302</v>
      </c>
      <c r="J64" s="35" t="s">
        <v>303</v>
      </c>
      <c r="K64" s="35" t="s">
        <v>302</v>
      </c>
      <c r="L64" s="63" t="s">
        <v>550</v>
      </c>
      <c r="M64" s="63" t="s">
        <v>551</v>
      </c>
      <c r="N64" s="136" t="s">
        <v>552</v>
      </c>
      <c r="O64" s="33" t="s">
        <v>360</v>
      </c>
      <c r="P64" s="40" t="s">
        <v>307</v>
      </c>
      <c r="Q64" s="39" t="s">
        <v>12</v>
      </c>
      <c r="R64" s="61">
        <v>45108</v>
      </c>
      <c r="S64" s="42">
        <v>45278</v>
      </c>
      <c r="T64" s="33" t="s">
        <v>308</v>
      </c>
      <c r="U64" s="64">
        <v>45278</v>
      </c>
      <c r="V64" s="65">
        <v>45252</v>
      </c>
      <c r="W64" s="66"/>
      <c r="X64" s="60"/>
      <c r="Y64" s="35"/>
      <c r="Z64" s="33"/>
      <c r="AA64" s="69"/>
      <c r="AB64" s="34">
        <v>0</v>
      </c>
      <c r="AC64" s="34">
        <v>2</v>
      </c>
      <c r="AD64" s="34">
        <v>1</v>
      </c>
      <c r="AE64" s="34">
        <v>2</v>
      </c>
      <c r="AF64" s="34">
        <v>0</v>
      </c>
      <c r="AG64" s="34">
        <v>1</v>
      </c>
      <c r="AH64" s="34">
        <v>0</v>
      </c>
      <c r="AI64" s="34">
        <v>1</v>
      </c>
      <c r="AJ64" s="34"/>
      <c r="AK64" s="33"/>
      <c r="AL64" s="33"/>
      <c r="AM64" s="33"/>
      <c r="AN64" s="34"/>
      <c r="AO64" s="33"/>
      <c r="AP64" s="33"/>
      <c r="AQ64" s="33"/>
      <c r="AR64" s="65" t="s">
        <v>309</v>
      </c>
      <c r="AS64" s="65" t="s">
        <v>321</v>
      </c>
      <c r="AT64" s="65" t="s">
        <v>311</v>
      </c>
      <c r="AU64" s="65"/>
      <c r="AV64" s="114"/>
      <c r="AW64" s="114"/>
      <c r="AX64" s="114"/>
      <c r="AY64" s="114"/>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v>83578009</v>
      </c>
      <c r="IU64" s="33"/>
      <c r="IV64" s="33" t="s">
        <v>553</v>
      </c>
      <c r="IW64" s="33" t="s">
        <v>554</v>
      </c>
      <c r="IX64" s="33" t="s">
        <v>312</v>
      </c>
      <c r="IY64" s="69"/>
      <c r="IZ64" s="69"/>
      <c r="JA64" s="70"/>
      <c r="JB64" s="84"/>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130.5" x14ac:dyDescent="0.35">
      <c r="A65" s="94" t="str">
        <f>IF($F65="SC",_xlfn.CONCAT(Input[[#This Row],[Name of Adolescent]],"_",Input[[#This Row],[Current Worker (Initials)]]),IF($F65="SCP",_xlfn.CONCAT(Input[[#This Row],[Name of Adolescent]],"_",Input[[#This Row],[Current Worker (Initials)]]),""))</f>
        <v>Teo Kai Sheng_Diana</v>
      </c>
      <c r="B65" s="34" t="s">
        <v>297</v>
      </c>
      <c r="C65" s="33" t="s">
        <v>555</v>
      </c>
      <c r="D65" s="33"/>
      <c r="E65" s="88">
        <v>538766</v>
      </c>
      <c r="F65" s="101" t="str">
        <f t="shared" si="4"/>
        <v>SCP</v>
      </c>
      <c r="G65" s="101" t="s">
        <v>350</v>
      </c>
      <c r="H65" s="35" t="s">
        <v>556</v>
      </c>
      <c r="I65" s="35" t="s">
        <v>303</v>
      </c>
      <c r="J65" s="35" t="s">
        <v>303</v>
      </c>
      <c r="K65" s="35"/>
      <c r="L65" s="63" t="s">
        <v>557</v>
      </c>
      <c r="M65" s="63" t="s">
        <v>558</v>
      </c>
      <c r="N65" s="136" t="s">
        <v>558</v>
      </c>
      <c r="O65" s="33" t="s">
        <v>360</v>
      </c>
      <c r="P65" s="40" t="s">
        <v>307</v>
      </c>
      <c r="Q65" s="39" t="s">
        <v>11</v>
      </c>
      <c r="R65" s="61">
        <v>45189</v>
      </c>
      <c r="S65" s="83">
        <v>45279</v>
      </c>
      <c r="T65" s="33" t="s">
        <v>308</v>
      </c>
      <c r="U65" s="64">
        <v>45279</v>
      </c>
      <c r="V65" s="65">
        <v>45270</v>
      </c>
      <c r="W65" s="66"/>
      <c r="X65" s="60"/>
      <c r="Y65" s="35"/>
      <c r="Z65" s="60" t="s">
        <v>415</v>
      </c>
      <c r="AA65" s="113">
        <v>45183</v>
      </c>
      <c r="AB65" s="34">
        <v>0</v>
      </c>
      <c r="AC65" s="34">
        <v>2</v>
      </c>
      <c r="AD65" s="34">
        <v>0</v>
      </c>
      <c r="AE65" s="34">
        <v>0</v>
      </c>
      <c r="AF65" s="34">
        <v>0</v>
      </c>
      <c r="AG65" s="34">
        <v>0</v>
      </c>
      <c r="AH65" s="34">
        <v>1</v>
      </c>
      <c r="AI65" s="34">
        <v>0</v>
      </c>
      <c r="AJ65" s="34"/>
      <c r="AK65" s="33"/>
      <c r="AL65" s="33"/>
      <c r="AM65" s="33"/>
      <c r="AN65" s="34"/>
      <c r="AO65" s="33"/>
      <c r="AP65" s="33"/>
      <c r="AQ65" s="33"/>
      <c r="AR65" s="111" t="s">
        <v>309</v>
      </c>
      <c r="AS65" s="111" t="s">
        <v>310</v>
      </c>
      <c r="AT65" s="34" t="s">
        <v>311</v>
      </c>
      <c r="AU65" s="111"/>
      <c r="AV65" s="33"/>
      <c r="AW65" s="33"/>
      <c r="AX65" s="33"/>
      <c r="AY65" s="33"/>
      <c r="AZ65" s="63"/>
      <c r="BA65" s="63"/>
      <c r="BB65" s="63"/>
      <c r="BC65" s="63"/>
      <c r="BD65" s="63"/>
      <c r="BE65" s="63"/>
      <c r="BF65" s="63"/>
      <c r="BG65" s="63"/>
      <c r="BH65" s="63"/>
      <c r="BI65" s="63"/>
      <c r="BJ65" s="63"/>
      <c r="BK65" s="63"/>
      <c r="BL65" s="63"/>
      <c r="BM65" s="63"/>
      <c r="BN65" s="63"/>
      <c r="BO65" s="63"/>
      <c r="BP65" s="63"/>
      <c r="BQ65" s="63"/>
      <c r="BR65" s="63"/>
      <c r="BS65" s="63"/>
      <c r="BT65" s="63"/>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v>80797098</v>
      </c>
      <c r="IU65" s="33"/>
      <c r="IV65" s="33"/>
      <c r="IW65" s="33"/>
      <c r="IX65" s="33" t="s">
        <v>322</v>
      </c>
      <c r="IY65" s="113">
        <v>45183</v>
      </c>
      <c r="IZ65" s="113">
        <v>45187</v>
      </c>
      <c r="JA65" s="114"/>
      <c r="JB65" s="137" t="s">
        <v>559</v>
      </c>
      <c r="JC65" s="60" t="s">
        <v>560</v>
      </c>
      <c r="JD65" s="60" t="s">
        <v>561</v>
      </c>
      <c r="JE65" s="33" t="s">
        <v>309</v>
      </c>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x14ac:dyDescent="0.45">
      <c r="A66" s="62" t="str">
        <f>IF($F66="SC",_xlfn.CONCAT(Input[[#This Row],[Name of Adolescent]],"_",Input[[#This Row],[Current Worker (Initials)]]),IF($F66="SCP",_xlfn.CONCAT(Input[[#This Row],[Name of Adolescent]],"_",Input[[#This Row],[Current Worker (Initials)]]),""))</f>
        <v>Yi Xin_Diana</v>
      </c>
      <c r="B66" s="34" t="s">
        <v>297</v>
      </c>
      <c r="C66" s="33" t="s">
        <v>562</v>
      </c>
      <c r="D66" s="33"/>
      <c r="E66" s="34">
        <v>520943</v>
      </c>
      <c r="F66" s="33" t="str">
        <f t="shared" si="4"/>
        <v>SCP</v>
      </c>
      <c r="G66" s="33" t="s">
        <v>350</v>
      </c>
      <c r="H66" s="35" t="s">
        <v>563</v>
      </c>
      <c r="I66" s="35" t="s">
        <v>303</v>
      </c>
      <c r="J66" s="35" t="s">
        <v>303</v>
      </c>
      <c r="K66" s="35"/>
      <c r="L66" s="63" t="s">
        <v>564</v>
      </c>
      <c r="M66" s="63" t="s">
        <v>565</v>
      </c>
      <c r="N66" s="136" t="s">
        <v>566</v>
      </c>
      <c r="O66" s="33" t="s">
        <v>360</v>
      </c>
      <c r="P66" s="40" t="s">
        <v>307</v>
      </c>
      <c r="Q66" s="39" t="s">
        <v>11</v>
      </c>
      <c r="R66" s="83">
        <v>45200</v>
      </c>
      <c r="S66" s="83">
        <v>45279</v>
      </c>
      <c r="T66" s="33" t="s">
        <v>308</v>
      </c>
      <c r="U66" s="64">
        <v>45279</v>
      </c>
      <c r="V66" s="65">
        <v>45264</v>
      </c>
      <c r="W66" s="66"/>
      <c r="X66" s="60"/>
      <c r="Y66" s="35"/>
      <c r="Z66" s="60" t="s">
        <v>353</v>
      </c>
      <c r="AA66" s="113">
        <v>45196</v>
      </c>
      <c r="AB66" s="34">
        <v>2</v>
      </c>
      <c r="AC66" s="34">
        <v>1</v>
      </c>
      <c r="AD66" s="34">
        <v>1</v>
      </c>
      <c r="AE66" s="34">
        <v>1</v>
      </c>
      <c r="AF66" s="34">
        <v>0</v>
      </c>
      <c r="AG66" s="34">
        <v>1</v>
      </c>
      <c r="AH66" s="34">
        <v>1</v>
      </c>
      <c r="AI66" s="34">
        <v>2</v>
      </c>
      <c r="AJ66" s="34"/>
      <c r="AK66" s="33"/>
      <c r="AL66" s="33"/>
      <c r="AM66" s="33"/>
      <c r="AN66" s="34"/>
      <c r="AO66" s="33"/>
      <c r="AP66" s="33"/>
      <c r="AQ66" s="33"/>
      <c r="AR66" s="34" t="s">
        <v>309</v>
      </c>
      <c r="AS66" s="34" t="s">
        <v>321</v>
      </c>
      <c r="AT66" s="34" t="s">
        <v>311</v>
      </c>
      <c r="AU66" s="34"/>
      <c r="AV66" s="33"/>
      <c r="AW66" s="33"/>
      <c r="AX66" s="33"/>
      <c r="AY66" s="3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c r="IU66" s="33"/>
      <c r="IV66" s="33" t="s">
        <v>567</v>
      </c>
      <c r="IW66" s="33" t="s">
        <v>568</v>
      </c>
      <c r="IX66" s="33" t="s">
        <v>369</v>
      </c>
      <c r="IY66" s="113">
        <v>45196</v>
      </c>
      <c r="IZ66" s="113">
        <v>45196</v>
      </c>
      <c r="JA66" s="114"/>
      <c r="JB66" s="138" t="s">
        <v>569</v>
      </c>
      <c r="JC66" s="139" t="s">
        <v>570</v>
      </c>
      <c r="JD66" s="114" t="str">
        <f>Input[[#This Row],[Name of Adolescent]]</f>
        <v>Yi Xin</v>
      </c>
      <c r="JE66" s="70" t="s">
        <v>309</v>
      </c>
      <c r="JF66" s="70"/>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x14ac:dyDescent="0.35">
      <c r="A67" s="62" t="str">
        <f>IF($F67="SC",_xlfn.CONCAT(Input[[#This Row],[Name of Adolescent]],"_",Input[[#This Row],[Current Worker (Initials)]]),IF($F67="SCP",_xlfn.CONCAT(Input[[#This Row],[Name of Adolescent]],"_",Input[[#This Row],[Current Worker (Initials)]]),""))</f>
        <v>Erlina_Diana</v>
      </c>
      <c r="B67" s="34" t="s">
        <v>297</v>
      </c>
      <c r="C67" s="33" t="s">
        <v>571</v>
      </c>
      <c r="D67" s="33"/>
      <c r="E67" s="34">
        <v>461030</v>
      </c>
      <c r="F67" s="33" t="s">
        <v>16</v>
      </c>
      <c r="G67" s="33"/>
      <c r="H67" s="35" t="s">
        <v>572</v>
      </c>
      <c r="I67" s="35" t="s">
        <v>303</v>
      </c>
      <c r="J67" s="35" t="s">
        <v>303</v>
      </c>
      <c r="K67" s="35"/>
      <c r="L67" s="63"/>
      <c r="M67" s="63"/>
      <c r="N67" s="136" t="s">
        <v>573</v>
      </c>
      <c r="O67" s="33" t="s">
        <v>360</v>
      </c>
      <c r="P67" s="40" t="s">
        <v>319</v>
      </c>
      <c r="Q67" s="39" t="s">
        <v>12</v>
      </c>
      <c r="R67" s="61">
        <v>45142</v>
      </c>
      <c r="S67" s="83">
        <v>45279</v>
      </c>
      <c r="T67" s="33" t="s">
        <v>308</v>
      </c>
      <c r="U67" s="64">
        <v>45279</v>
      </c>
      <c r="V67" s="65"/>
      <c r="W67" s="66"/>
      <c r="X67" s="59"/>
      <c r="Y67" s="35"/>
      <c r="Z67" s="33"/>
      <c r="AA67" s="69"/>
      <c r="AB67" s="34">
        <v>0</v>
      </c>
      <c r="AC67" s="34">
        <v>2</v>
      </c>
      <c r="AD67" s="34">
        <v>0</v>
      </c>
      <c r="AE67" s="34">
        <v>0</v>
      </c>
      <c r="AF67" s="34">
        <v>0</v>
      </c>
      <c r="AG67" s="34">
        <v>1</v>
      </c>
      <c r="AH67" s="34">
        <v>0</v>
      </c>
      <c r="AI67" s="34">
        <v>0</v>
      </c>
      <c r="AJ67" s="34"/>
      <c r="AK67" s="33"/>
      <c r="AL67" s="33"/>
      <c r="AM67" s="33"/>
      <c r="AN67" s="34"/>
      <c r="AO67" s="33"/>
      <c r="AP67" s="33"/>
      <c r="AQ67" s="33"/>
      <c r="AR67" s="34" t="s">
        <v>309</v>
      </c>
      <c r="AS67" s="34" t="s">
        <v>321</v>
      </c>
      <c r="AT67" s="34" t="s">
        <v>311</v>
      </c>
      <c r="AU67" s="34"/>
      <c r="AV67" s="33"/>
      <c r="AW67" s="33"/>
      <c r="AX67" s="33"/>
      <c r="AY67" s="33"/>
      <c r="AZ67" s="63"/>
      <c r="BA67" s="63"/>
      <c r="BB67" s="63"/>
      <c r="BC67" s="63"/>
      <c r="BD67" s="63"/>
      <c r="BE67" s="63"/>
      <c r="BF67" s="63"/>
      <c r="BG67" s="63"/>
      <c r="BH67" s="63"/>
      <c r="BI67" s="63"/>
      <c r="BJ67" s="63"/>
      <c r="BK67" s="63"/>
      <c r="BL67" s="63"/>
      <c r="BM67" s="63"/>
      <c r="BN67" s="63"/>
      <c r="BO67" s="63"/>
      <c r="BP67" s="63"/>
      <c r="BQ67" s="63"/>
      <c r="BR67" s="63"/>
      <c r="BS67" s="63"/>
      <c r="BT67" s="63"/>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v>85434038</v>
      </c>
      <c r="IU67" s="33"/>
      <c r="IV67" s="33"/>
      <c r="IW67" s="33"/>
      <c r="IX67" s="33" t="s">
        <v>369</v>
      </c>
      <c r="IY67" s="69"/>
      <c r="IZ67" s="69"/>
      <c r="JA67" s="70"/>
      <c r="JB67" s="84"/>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x14ac:dyDescent="0.35">
      <c r="A68" s="62" t="str">
        <f>IF($F68="SC",_xlfn.CONCAT(Input[[#This Row],[Name of Adolescent]],"_",Input[[#This Row],[Current Worker (Initials)]]),IF($F68="SCP",_xlfn.CONCAT(Input[[#This Row],[Name of Adolescent]],"_",Input[[#This Row],[Current Worker (Initials)]]),""))</f>
        <v>Charisse_Diana</v>
      </c>
      <c r="B68" s="34" t="s">
        <v>297</v>
      </c>
      <c r="C68" s="33" t="s">
        <v>574</v>
      </c>
      <c r="D68" s="33"/>
      <c r="E68" s="34">
        <v>828761</v>
      </c>
      <c r="F68" s="33" t="str">
        <f t="shared" ref="F68:F84" si="5">IF(AND($N68&lt;&gt;"",$U68&lt;&gt;"",$V68&lt;&gt;"",$J68&lt;&gt;""),"SCP",IF(AND($N68&lt;&gt;"",$U68&lt;&gt;"",$J68&lt;&gt;""),"SC",IF(AND($N68&lt;&gt;"",$R68&lt;&gt;"",$J68="",$U68=""),"PC",IF($N68&lt;&gt;"","Check Status",""))))</f>
        <v>SC</v>
      </c>
      <c r="G68" s="33"/>
      <c r="H68" s="35" t="s">
        <v>575</v>
      </c>
      <c r="I68" s="35" t="s">
        <v>303</v>
      </c>
      <c r="J68" s="35" t="s">
        <v>303</v>
      </c>
      <c r="K68" s="35"/>
      <c r="L68" s="63"/>
      <c r="M68" s="63"/>
      <c r="N68" s="136" t="s">
        <v>576</v>
      </c>
      <c r="O68" s="33" t="s">
        <v>360</v>
      </c>
      <c r="P68" s="40" t="s">
        <v>319</v>
      </c>
      <c r="Q68" s="39" t="s">
        <v>11</v>
      </c>
      <c r="R68" s="83">
        <v>45200</v>
      </c>
      <c r="S68" s="83">
        <v>45282</v>
      </c>
      <c r="T68" s="33" t="s">
        <v>308</v>
      </c>
      <c r="U68" s="64">
        <v>45282</v>
      </c>
      <c r="V68" s="65"/>
      <c r="W68" s="66"/>
      <c r="X68" s="60"/>
      <c r="Y68" s="35"/>
      <c r="Z68" s="33"/>
      <c r="AA68" s="69"/>
      <c r="AB68" s="34">
        <v>1</v>
      </c>
      <c r="AC68" s="34">
        <v>1</v>
      </c>
      <c r="AD68" s="34">
        <v>0</v>
      </c>
      <c r="AE68" s="34">
        <v>2</v>
      </c>
      <c r="AF68" s="34">
        <v>1</v>
      </c>
      <c r="AG68" s="34">
        <v>0</v>
      </c>
      <c r="AH68" s="34">
        <v>1</v>
      </c>
      <c r="AI68" s="34">
        <v>1</v>
      </c>
      <c r="AJ68" s="34"/>
      <c r="AK68" s="33"/>
      <c r="AL68" s="33"/>
      <c r="AM68" s="33"/>
      <c r="AN68" s="34"/>
      <c r="AO68" s="33"/>
      <c r="AP68" s="33"/>
      <c r="AQ68" s="33"/>
      <c r="AR68" s="34" t="s">
        <v>309</v>
      </c>
      <c r="AS68" s="34" t="s">
        <v>321</v>
      </c>
      <c r="AT68" s="34" t="s">
        <v>311</v>
      </c>
      <c r="AU68" s="34"/>
      <c r="AV68" s="33"/>
      <c r="AW68" s="33"/>
      <c r="AX68" s="33"/>
      <c r="AY68" s="3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v>88005253</v>
      </c>
      <c r="IU68" s="33"/>
      <c r="IV68" s="33"/>
      <c r="IW68" s="33"/>
      <c r="IX68" s="33" t="s">
        <v>480</v>
      </c>
      <c r="IY68" s="69"/>
      <c r="IZ68" s="69"/>
      <c r="JA68" s="70"/>
      <c r="JB68" s="74"/>
      <c r="JC68" s="70"/>
      <c r="JD68" s="70"/>
      <c r="JE68" s="70"/>
      <c r="JF68" s="70"/>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x14ac:dyDescent="0.35">
      <c r="A69" s="62" t="str">
        <f>IF($F69="SC",_xlfn.CONCAT(Input[[#This Row],[Name of Adolescent]],"_",Input[[#This Row],[Current Worker (Initials)]]),IF($F69="SCP",_xlfn.CONCAT(Input[[#This Row],[Name of Adolescent]],"_",Input[[#This Row],[Current Worker (Initials)]]),""))</f>
        <v/>
      </c>
      <c r="B69" s="34" t="s">
        <v>377</v>
      </c>
      <c r="C69" s="34"/>
      <c r="D69" s="34"/>
      <c r="E69" s="34"/>
      <c r="F69" s="33" t="str">
        <f t="shared" si="5"/>
        <v>PC</v>
      </c>
      <c r="G69" s="33" t="s">
        <v>390</v>
      </c>
      <c r="H69" s="35"/>
      <c r="I69" s="35" t="s">
        <v>399</v>
      </c>
      <c r="J69" s="35"/>
      <c r="K69" s="35"/>
      <c r="L69" s="63"/>
      <c r="M69" s="63"/>
      <c r="N69" s="33" t="s">
        <v>577</v>
      </c>
      <c r="O69" s="33" t="s">
        <v>360</v>
      </c>
      <c r="P69" s="40" t="s">
        <v>319</v>
      </c>
      <c r="Q69" s="39" t="s">
        <v>12</v>
      </c>
      <c r="R69" s="61">
        <v>44165</v>
      </c>
      <c r="S69" s="140">
        <v>45199</v>
      </c>
      <c r="T69" s="33" t="s">
        <v>320</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x14ac:dyDescent="0.35">
      <c r="A70" s="62" t="str">
        <f>IF($F70="SC",_xlfn.CONCAT(Input[[#This Row],[Name of Adolescent]],"_",Input[[#This Row],[Current Worker (Initials)]]),IF($F70="SCP",_xlfn.CONCAT(Input[[#This Row],[Name of Adolescent]],"_",Input[[#This Row],[Current Worker (Initials)]]),""))</f>
        <v/>
      </c>
      <c r="B70" s="34" t="s">
        <v>313</v>
      </c>
      <c r="C70" s="34"/>
      <c r="D70" s="34"/>
      <c r="E70" s="34"/>
      <c r="F70" s="33" t="str">
        <f t="shared" si="5"/>
        <v>PC</v>
      </c>
      <c r="G70" s="33" t="s">
        <v>314</v>
      </c>
      <c r="H70" s="35"/>
      <c r="I70" s="35" t="s">
        <v>578</v>
      </c>
      <c r="J70" s="35"/>
      <c r="K70" s="35"/>
      <c r="L70" s="63"/>
      <c r="M70" s="63"/>
      <c r="N70" s="33" t="s">
        <v>579</v>
      </c>
      <c r="O70" s="33" t="s">
        <v>360</v>
      </c>
      <c r="P70" s="40" t="s">
        <v>319</v>
      </c>
      <c r="Q70" s="39" t="s">
        <v>12</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x14ac:dyDescent="0.35">
      <c r="A71" s="62" t="str">
        <f>IF($F71="SC",_xlfn.CONCAT(Input[[#This Row],[Name of Adolescent]],"_",Input[[#This Row],[Current Worker (Initials)]]),IF($F71="SCP",_xlfn.CONCAT(Input[[#This Row],[Name of Adolescent]],"_",Input[[#This Row],[Current Worker (Initials)]]),""))</f>
        <v/>
      </c>
      <c r="B71" s="34" t="s">
        <v>297</v>
      </c>
      <c r="C71" s="33"/>
      <c r="D71" s="33"/>
      <c r="E71" s="34">
        <v>828726</v>
      </c>
      <c r="F71" s="33" t="str">
        <f t="shared" si="5"/>
        <v>PC</v>
      </c>
      <c r="G71" s="33"/>
      <c r="H71" s="35" t="s">
        <v>513</v>
      </c>
      <c r="I71" s="35" t="s">
        <v>301</v>
      </c>
      <c r="J71" s="35"/>
      <c r="K71" s="35"/>
      <c r="L71" s="63"/>
      <c r="M71" s="63"/>
      <c r="N71" s="33" t="s">
        <v>580</v>
      </c>
      <c r="O71" s="33" t="s">
        <v>360</v>
      </c>
      <c r="P71" s="40" t="s">
        <v>319</v>
      </c>
      <c r="Q71" s="39" t="s">
        <v>11</v>
      </c>
      <c r="R71" s="61">
        <v>45058</v>
      </c>
      <c r="S71" s="42">
        <v>45271</v>
      </c>
      <c r="T71" s="33" t="s">
        <v>361</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581</v>
      </c>
      <c r="IV71" s="33"/>
      <c r="IW71" s="33"/>
      <c r="IX71" s="33" t="s">
        <v>480</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x14ac:dyDescent="0.35">
      <c r="A72" s="62" t="str">
        <f>IF($F72="SC",_xlfn.CONCAT(Input[[#This Row],[Name of Adolescent]],"_",Input[[#This Row],[Current Worker (Initials)]]),IF($F72="SCP",_xlfn.CONCAT(Input[[#This Row],[Name of Adolescent]],"_",Input[[#This Row],[Current Worker (Initials)]]),""))</f>
        <v/>
      </c>
      <c r="B72" s="34" t="s">
        <v>313</v>
      </c>
      <c r="C72" s="34"/>
      <c r="D72" s="34"/>
      <c r="E72" s="34"/>
      <c r="F72" s="33" t="str">
        <f t="shared" si="5"/>
        <v>PC</v>
      </c>
      <c r="G72" s="33" t="s">
        <v>390</v>
      </c>
      <c r="H72" s="35"/>
      <c r="I72" s="35" t="s">
        <v>391</v>
      </c>
      <c r="J72" s="35"/>
      <c r="K72" s="35"/>
      <c r="L72" s="63"/>
      <c r="M72" s="63"/>
      <c r="N72" s="33" t="s">
        <v>582</v>
      </c>
      <c r="O72" s="33" t="s">
        <v>360</v>
      </c>
      <c r="P72" s="40" t="s">
        <v>319</v>
      </c>
      <c r="Q72" s="39" t="s">
        <v>12</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x14ac:dyDescent="0.35">
      <c r="A73" s="62" t="str">
        <f>IF($F73="SC",_xlfn.CONCAT(Input[[#This Row],[Name of Adolescent]],"_",Input[[#This Row],[Current Worker (Initials)]]),IF($F73="SCP",_xlfn.CONCAT(Input[[#This Row],[Name of Adolescent]],"_",Input[[#This Row],[Current Worker (Initials)]]),""))</f>
        <v/>
      </c>
      <c r="B73" s="34" t="s">
        <v>336</v>
      </c>
      <c r="C73" s="34"/>
      <c r="D73" s="34"/>
      <c r="E73" s="34"/>
      <c r="F73" s="33" t="str">
        <f t="shared" si="5"/>
        <v>PC</v>
      </c>
      <c r="G73" s="33" t="s">
        <v>417</v>
      </c>
      <c r="H73" s="35"/>
      <c r="I73" s="35" t="s">
        <v>348</v>
      </c>
      <c r="J73" s="35"/>
      <c r="K73" s="35"/>
      <c r="L73" s="63"/>
      <c r="M73" s="63"/>
      <c r="N73" s="33" t="s">
        <v>583</v>
      </c>
      <c r="O73" s="33" t="s">
        <v>360</v>
      </c>
      <c r="P73" s="40" t="s">
        <v>319</v>
      </c>
      <c r="Q73" s="39" t="s">
        <v>11</v>
      </c>
      <c r="R73" s="61">
        <v>44614</v>
      </c>
      <c r="S73" s="142">
        <v>45199</v>
      </c>
      <c r="T73" s="33" t="s">
        <v>320</v>
      </c>
      <c r="U73" s="64"/>
      <c r="V73" s="65"/>
      <c r="W73" s="66"/>
      <c r="X73" s="60"/>
      <c r="Y73" s="33"/>
      <c r="Z73" s="33" t="s">
        <v>326</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x14ac:dyDescent="0.35">
      <c r="A74" s="62" t="str">
        <f>IF($F74="SC",_xlfn.CONCAT(Input[[#This Row],[Name of Adolescent]],"_",Input[[#This Row],[Current Worker (Initials)]]),IF($F74="SCP",_xlfn.CONCAT(Input[[#This Row],[Name of Adolescent]],"_",Input[[#This Row],[Current Worker (Initials)]]),""))</f>
        <v/>
      </c>
      <c r="B74" s="34" t="s">
        <v>313</v>
      </c>
      <c r="C74" s="33"/>
      <c r="D74" s="33"/>
      <c r="E74" s="34">
        <v>400013</v>
      </c>
      <c r="F74" s="33" t="str">
        <f t="shared" si="5"/>
        <v>PC</v>
      </c>
      <c r="G74" s="33"/>
      <c r="H74" s="35" t="s">
        <v>584</v>
      </c>
      <c r="I74" s="35" t="s">
        <v>331</v>
      </c>
      <c r="J74" s="35"/>
      <c r="K74" s="35"/>
      <c r="L74" s="63"/>
      <c r="M74" s="63"/>
      <c r="N74" s="33" t="s">
        <v>585</v>
      </c>
      <c r="O74" s="33" t="s">
        <v>360</v>
      </c>
      <c r="P74" s="40" t="s">
        <v>319</v>
      </c>
      <c r="Q74" s="39" t="s">
        <v>12</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586</v>
      </c>
      <c r="IX74" s="33" t="s">
        <v>312</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x14ac:dyDescent="0.35">
      <c r="A75" s="62" t="str">
        <f>IF($F75="SC",_xlfn.CONCAT(Input[[#This Row],[Name of Adolescent]],"_",Input[[#This Row],[Current Worker (Initials)]]),IF($F75="SCP",_xlfn.CONCAT(Input[[#This Row],[Name of Adolescent]],"_",Input[[#This Row],[Current Worker (Initials)]]),""))</f>
        <v/>
      </c>
      <c r="B75" s="34" t="s">
        <v>377</v>
      </c>
      <c r="C75" s="34"/>
      <c r="D75" s="34"/>
      <c r="E75" s="34"/>
      <c r="F75" s="33" t="str">
        <f t="shared" si="5"/>
        <v>PC</v>
      </c>
      <c r="G75" s="33" t="s">
        <v>390</v>
      </c>
      <c r="H75" s="35"/>
      <c r="I75" s="35" t="s">
        <v>391</v>
      </c>
      <c r="J75" s="35"/>
      <c r="K75" s="35"/>
      <c r="L75" s="63"/>
      <c r="M75" s="63"/>
      <c r="N75" s="33" t="s">
        <v>587</v>
      </c>
      <c r="O75" s="33" t="s">
        <v>360</v>
      </c>
      <c r="P75" s="40" t="s">
        <v>319</v>
      </c>
      <c r="Q75" s="39" t="s">
        <v>11</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x14ac:dyDescent="0.35">
      <c r="A76" s="62" t="str">
        <f>IF($F76="SC",_xlfn.CONCAT(Input[[#This Row],[Name of Adolescent]],"_",Input[[#This Row],[Current Worker (Initials)]]),IF($F76="SCP",_xlfn.CONCAT(Input[[#This Row],[Name of Adolescent]],"_",Input[[#This Row],[Current Worker (Initials)]]),""))</f>
        <v/>
      </c>
      <c r="B76" s="34" t="s">
        <v>297</v>
      </c>
      <c r="C76" s="33"/>
      <c r="D76" s="33"/>
      <c r="E76" s="34">
        <v>461051</v>
      </c>
      <c r="F76" s="33" t="str">
        <f t="shared" si="5"/>
        <v>PC</v>
      </c>
      <c r="G76" s="33"/>
      <c r="H76" s="35" t="s">
        <v>588</v>
      </c>
      <c r="I76" s="35" t="s">
        <v>501</v>
      </c>
      <c r="J76" s="35"/>
      <c r="K76" s="35"/>
      <c r="L76" s="63"/>
      <c r="M76" s="63"/>
      <c r="N76" s="33" t="s">
        <v>589</v>
      </c>
      <c r="O76" s="33" t="s">
        <v>360</v>
      </c>
      <c r="P76" s="40" t="s">
        <v>319</v>
      </c>
      <c r="Q76" s="82" t="s">
        <v>11</v>
      </c>
      <c r="R76" s="61">
        <v>45135</v>
      </c>
      <c r="S76" s="83">
        <v>45271</v>
      </c>
      <c r="T76" s="33" t="s">
        <v>361</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479</v>
      </c>
      <c r="IX76" s="33" t="s">
        <v>369</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x14ac:dyDescent="0.35">
      <c r="A77" s="62" t="str">
        <f>IF($F77="SC",_xlfn.CONCAT(Input[[#This Row],[Name of Adolescent]],"_",Input[[#This Row],[Current Worker (Initials)]]),IF($F77="SCP",_xlfn.CONCAT(Input[[#This Row],[Name of Adolescent]],"_",Input[[#This Row],[Current Worker (Initials)]]),""))</f>
        <v/>
      </c>
      <c r="B77" s="34" t="s">
        <v>313</v>
      </c>
      <c r="C77" s="34"/>
      <c r="D77" s="34"/>
      <c r="E77" s="34"/>
      <c r="F77" s="33" t="str">
        <f t="shared" si="5"/>
        <v>PC</v>
      </c>
      <c r="G77" s="33" t="s">
        <v>314</v>
      </c>
      <c r="H77" s="35" t="s">
        <v>590</v>
      </c>
      <c r="I77" s="35" t="s">
        <v>578</v>
      </c>
      <c r="J77" s="36"/>
      <c r="K77" s="35"/>
      <c r="L77" s="63"/>
      <c r="M77" s="63"/>
      <c r="N77" s="33" t="s">
        <v>591</v>
      </c>
      <c r="O77" s="33" t="s">
        <v>360</v>
      </c>
      <c r="P77" s="40" t="s">
        <v>319</v>
      </c>
      <c r="Q77" s="39" t="s">
        <v>387</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x14ac:dyDescent="0.35">
      <c r="A78" s="62" t="str">
        <f>IF($F78="SC",_xlfn.CONCAT(Input[[#This Row],[Name of Adolescent]],"_",Input[[#This Row],[Current Worker (Initials)]]),IF($F78="SCP",_xlfn.CONCAT(Input[[#This Row],[Name of Adolescent]],"_",Input[[#This Row],[Current Worker (Initials)]]),""))</f>
        <v/>
      </c>
      <c r="B78" s="34" t="s">
        <v>297</v>
      </c>
      <c r="C78" s="33"/>
      <c r="D78" s="33"/>
      <c r="E78" s="34">
        <v>461051</v>
      </c>
      <c r="F78" s="33" t="str">
        <f t="shared" si="5"/>
        <v>PC</v>
      </c>
      <c r="G78" s="33"/>
      <c r="H78" s="35" t="s">
        <v>588</v>
      </c>
      <c r="I78" s="35" t="s">
        <v>592</v>
      </c>
      <c r="J78" s="35"/>
      <c r="K78" s="35"/>
      <c r="L78" s="63"/>
      <c r="M78" s="63"/>
      <c r="N78" s="33" t="s">
        <v>593</v>
      </c>
      <c r="O78" s="33" t="s">
        <v>360</v>
      </c>
      <c r="P78" s="40" t="s">
        <v>307</v>
      </c>
      <c r="Q78" s="82" t="s">
        <v>13</v>
      </c>
      <c r="R78" s="61">
        <v>45135</v>
      </c>
      <c r="S78" s="42">
        <v>45271</v>
      </c>
      <c r="T78" s="33" t="s">
        <v>361</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369</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x14ac:dyDescent="0.35">
      <c r="A79" s="62" t="str">
        <f>IF($F79="SC",_xlfn.CONCAT(Input[[#This Row],[Name of Adolescent]],"_",Input[[#This Row],[Current Worker (Initials)]]),IF($F79="SCP",_xlfn.CONCAT(Input[[#This Row],[Name of Adolescent]],"_",Input[[#This Row],[Current Worker (Initials)]]),""))</f>
        <v/>
      </c>
      <c r="B79" s="34" t="s">
        <v>377</v>
      </c>
      <c r="C79" s="34"/>
      <c r="D79" s="34"/>
      <c r="E79" s="34"/>
      <c r="F79" s="33" t="str">
        <f t="shared" si="5"/>
        <v>PC</v>
      </c>
      <c r="G79" s="33" t="s">
        <v>390</v>
      </c>
      <c r="H79" s="35"/>
      <c r="I79" s="35" t="s">
        <v>391</v>
      </c>
      <c r="J79" s="35"/>
      <c r="K79" s="35"/>
      <c r="L79" s="63"/>
      <c r="M79" s="63"/>
      <c r="N79" s="33" t="s">
        <v>594</v>
      </c>
      <c r="O79" s="33" t="s">
        <v>360</v>
      </c>
      <c r="P79" s="40" t="s">
        <v>319</v>
      </c>
      <c r="Q79" s="39" t="s">
        <v>387</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6">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x14ac:dyDescent="0.35">
      <c r="A80" s="62" t="str">
        <f>IF($F80="SC",_xlfn.CONCAT(Input[[#This Row],[Name of Adolescent]],"_",Input[[#This Row],[Current Worker (Initials)]]),IF($F80="SCP",_xlfn.CONCAT(Input[[#This Row],[Name of Adolescent]],"_",Input[[#This Row],[Current Worker (Initials)]]),""))</f>
        <v/>
      </c>
      <c r="B80" s="34" t="s">
        <v>336</v>
      </c>
      <c r="C80" s="34"/>
      <c r="D80" s="34"/>
      <c r="E80" s="34"/>
      <c r="F80" s="33" t="str">
        <f t="shared" si="5"/>
        <v>PC</v>
      </c>
      <c r="G80" s="33" t="s">
        <v>417</v>
      </c>
      <c r="H80" s="35"/>
      <c r="I80" s="35" t="s">
        <v>348</v>
      </c>
      <c r="J80" s="35"/>
      <c r="K80" s="35"/>
      <c r="L80" s="63"/>
      <c r="M80" s="63"/>
      <c r="N80" s="33" t="s">
        <v>595</v>
      </c>
      <c r="O80" s="33" t="s">
        <v>360</v>
      </c>
      <c r="P80" s="40" t="s">
        <v>319</v>
      </c>
      <c r="Q80" s="39" t="s">
        <v>11</v>
      </c>
      <c r="R80" s="61">
        <v>44614</v>
      </c>
      <c r="S80" s="61">
        <v>45016</v>
      </c>
      <c r="T80" s="33"/>
      <c r="U80" s="64"/>
      <c r="V80" s="65"/>
      <c r="W80" s="66"/>
      <c r="X80" s="60"/>
      <c r="Y80" s="33"/>
      <c r="Z80" s="33" t="s">
        <v>326</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6"/>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x14ac:dyDescent="0.35">
      <c r="A81" s="62" t="str">
        <f>IF($F81="SC",_xlfn.CONCAT(Input[[#This Row],[Name of Adolescent]],"_",Input[[#This Row],[Current Worker (Initials)]]),IF($F81="SCP",_xlfn.CONCAT(Input[[#This Row],[Name of Adolescent]],"_",Input[[#This Row],[Current Worker (Initials)]]),""))</f>
        <v/>
      </c>
      <c r="B81" s="34"/>
      <c r="C81" s="33"/>
      <c r="D81" s="33"/>
      <c r="E81" s="34"/>
      <c r="F81" s="33" t="str">
        <f t="shared" si="5"/>
        <v>PC</v>
      </c>
      <c r="G81" s="33" t="s">
        <v>398</v>
      </c>
      <c r="H81" s="35" t="s">
        <v>369</v>
      </c>
      <c r="I81" s="35" t="s">
        <v>395</v>
      </c>
      <c r="J81" s="35"/>
      <c r="K81" s="35"/>
      <c r="L81" s="63"/>
      <c r="M81" s="63"/>
      <c r="N81" s="33" t="s">
        <v>596</v>
      </c>
      <c r="O81" s="33" t="s">
        <v>360</v>
      </c>
      <c r="P81" s="40" t="s">
        <v>319</v>
      </c>
      <c r="Q81" s="39" t="s">
        <v>12</v>
      </c>
      <c r="R81" s="61">
        <v>44889</v>
      </c>
      <c r="S81" s="140">
        <v>45199</v>
      </c>
      <c r="T81" s="33" t="s">
        <v>597</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6"/>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x14ac:dyDescent="0.35">
      <c r="A82" s="62" t="str">
        <f>IF($F82="SC",_xlfn.CONCAT(Input[[#This Row],[Name of Adolescent]],"_",Input[[#This Row],[Current Worker (Initials)]]),IF($F82="SCP",_xlfn.CONCAT(Input[[#This Row],[Name of Adolescent]],"_",Input[[#This Row],[Current Worker (Initials)]]),""))</f>
        <v/>
      </c>
      <c r="B82" s="34"/>
      <c r="C82" s="33"/>
      <c r="D82" s="33"/>
      <c r="E82" s="34"/>
      <c r="F82" s="33" t="str">
        <f t="shared" si="5"/>
        <v>PC</v>
      </c>
      <c r="G82" s="33" t="s">
        <v>398</v>
      </c>
      <c r="H82" s="35" t="s">
        <v>369</v>
      </c>
      <c r="I82" s="35" t="s">
        <v>395</v>
      </c>
      <c r="J82" s="36"/>
      <c r="K82" s="35"/>
      <c r="L82" s="63"/>
      <c r="M82" s="63"/>
      <c r="N82" s="33" t="s">
        <v>598</v>
      </c>
      <c r="O82" s="33" t="s">
        <v>360</v>
      </c>
      <c r="P82" s="40" t="s">
        <v>319</v>
      </c>
      <c r="Q82" s="39" t="s">
        <v>12</v>
      </c>
      <c r="R82" s="61">
        <v>44889</v>
      </c>
      <c r="S82" s="140">
        <v>45199</v>
      </c>
      <c r="T82" s="33" t="s">
        <v>320</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6"/>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x14ac:dyDescent="0.35">
      <c r="A83" s="62" t="str">
        <f>IF($F83="SC",_xlfn.CONCAT(Input[[#This Row],[Name of Adolescent]],"_",Input[[#This Row],[Current Worker (Initials)]]),IF($F83="SCP",_xlfn.CONCAT(Input[[#This Row],[Name of Adolescent]],"_",Input[[#This Row],[Current Worker (Initials)]]),""))</f>
        <v/>
      </c>
      <c r="B83" s="34" t="s">
        <v>313</v>
      </c>
      <c r="C83" s="33"/>
      <c r="D83" s="33"/>
      <c r="E83" s="34"/>
      <c r="F83" s="33" t="str">
        <f t="shared" si="5"/>
        <v>PC</v>
      </c>
      <c r="G83" s="33" t="s">
        <v>347</v>
      </c>
      <c r="H83" s="35" t="s">
        <v>599</v>
      </c>
      <c r="I83" s="35" t="s">
        <v>459</v>
      </c>
      <c r="J83" s="35"/>
      <c r="K83" s="35"/>
      <c r="L83" s="63"/>
      <c r="M83" s="63"/>
      <c r="N83" s="33" t="s">
        <v>600</v>
      </c>
      <c r="O83" s="33" t="s">
        <v>360</v>
      </c>
      <c r="P83" s="40" t="s">
        <v>319</v>
      </c>
      <c r="Q83" s="39" t="s">
        <v>12</v>
      </c>
      <c r="R83" s="61">
        <v>44895</v>
      </c>
      <c r="S83" s="140">
        <v>45199</v>
      </c>
      <c r="T83" s="143" t="s">
        <v>320</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309</v>
      </c>
      <c r="AS83" s="34" t="s">
        <v>321</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6"/>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x14ac:dyDescent="0.35">
      <c r="A84" s="62" t="str">
        <f>IF($F84="SC",_xlfn.CONCAT(Input[[#This Row],[Name of Adolescent]],"_",Input[[#This Row],[Current Worker (Initials)]]),IF($F84="SCP",_xlfn.CONCAT(Input[[#This Row],[Name of Adolescent]],"_",Input[[#This Row],[Current Worker (Initials)]]),""))</f>
        <v/>
      </c>
      <c r="B84" s="34" t="s">
        <v>377</v>
      </c>
      <c r="C84" s="34"/>
      <c r="D84" s="34"/>
      <c r="E84" s="34"/>
      <c r="F84" s="33" t="str">
        <f t="shared" si="5"/>
        <v>PC</v>
      </c>
      <c r="G84" s="33" t="s">
        <v>390</v>
      </c>
      <c r="H84" s="35"/>
      <c r="I84" s="35" t="s">
        <v>391</v>
      </c>
      <c r="J84" s="35"/>
      <c r="K84" s="35"/>
      <c r="L84" s="63"/>
      <c r="M84" s="63"/>
      <c r="N84" s="33" t="s">
        <v>601</v>
      </c>
      <c r="O84" s="33" t="s">
        <v>360</v>
      </c>
      <c r="P84" s="40" t="s">
        <v>319</v>
      </c>
      <c r="Q84" s="39" t="s">
        <v>12</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6"/>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x14ac:dyDescent="0.35">
      <c r="A85" s="62" t="str">
        <f>IF($F85="SC",_xlfn.CONCAT(Input[[#This Row],[Name of Adolescent]],"_",Input[[#This Row],[Current Worker (Initials)]]),IF($F85="SCP",_xlfn.CONCAT(Input[[#This Row],[Name of Adolescent]],"_",Input[[#This Row],[Current Worker (Initials)]]),""))</f>
        <v/>
      </c>
      <c r="B85" s="34"/>
      <c r="C85" s="33"/>
      <c r="D85" s="33"/>
      <c r="E85" s="34"/>
      <c r="F85" s="33" t="s">
        <v>15</v>
      </c>
      <c r="G85" s="33" t="s">
        <v>383</v>
      </c>
      <c r="H85" s="35" t="s">
        <v>602</v>
      </c>
      <c r="I85" s="35" t="s">
        <v>316</v>
      </c>
      <c r="J85" s="35"/>
      <c r="K85" s="35"/>
      <c r="L85" s="63"/>
      <c r="M85" s="63"/>
      <c r="N85" s="33" t="s">
        <v>603</v>
      </c>
      <c r="O85" s="33" t="s">
        <v>360</v>
      </c>
      <c r="P85" s="40" t="s">
        <v>319</v>
      </c>
      <c r="Q85" s="39" t="s">
        <v>12</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6"/>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x14ac:dyDescent="0.35">
      <c r="A86" s="62" t="s">
        <v>604</v>
      </c>
      <c r="B86" s="34" t="s">
        <v>297</v>
      </c>
      <c r="C86" s="33"/>
      <c r="D86" s="33"/>
      <c r="E86" s="34">
        <v>38101</v>
      </c>
      <c r="F86" s="60" t="s">
        <v>15</v>
      </c>
      <c r="G86" s="60"/>
      <c r="H86" s="35" t="s">
        <v>605</v>
      </c>
      <c r="I86" s="35" t="s">
        <v>302</v>
      </c>
      <c r="J86" s="35"/>
      <c r="K86" s="35"/>
      <c r="L86" s="63"/>
      <c r="M86" s="63"/>
      <c r="N86" s="33" t="s">
        <v>604</v>
      </c>
      <c r="O86" s="33" t="s">
        <v>360</v>
      </c>
      <c r="P86" s="40" t="s">
        <v>307</v>
      </c>
      <c r="Q86" s="39" t="s">
        <v>12</v>
      </c>
      <c r="R86" s="61">
        <v>45077</v>
      </c>
      <c r="S86" s="145">
        <v>45271</v>
      </c>
      <c r="T86" s="33" t="s">
        <v>606</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309</v>
      </c>
      <c r="AS86" s="111" t="s">
        <v>607</v>
      </c>
      <c r="AT86" s="34" t="s">
        <v>309</v>
      </c>
      <c r="AU86" s="111" t="s">
        <v>527</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6"/>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72.5" x14ac:dyDescent="0.35">
      <c r="A87" s="62" t="str">
        <f>IF($F87="SC",_xlfn.CONCAT(Input[[#This Row],[Name of Adolescent]],"_",Input[[#This Row],[Current Worker (Initials)]]),IF($F87="SCP",_xlfn.CONCAT(Input[[#This Row],[Name of Adolescent]],"_",Input[[#This Row],[Current Worker (Initials)]]),""))</f>
        <v/>
      </c>
      <c r="B87" s="34" t="s">
        <v>297</v>
      </c>
      <c r="C87" s="33"/>
      <c r="D87" s="33"/>
      <c r="E87" s="34">
        <v>359342</v>
      </c>
      <c r="F87" s="33" t="str">
        <f t="shared" ref="F87:F99" si="7">IF(AND($N87&lt;&gt;"",$U87&lt;&gt;"",$V87&lt;&gt;"",$J87&lt;&gt;""),"SCP",IF(AND($N87&lt;&gt;"",$U87&lt;&gt;"",$J87&lt;&gt;""),"SC",IF(AND($N87&lt;&gt;"",$R87&lt;&gt;"",$J87="",$U87=""),"PC",IF($N87&lt;&gt;"","Check Status",""))))</f>
        <v>PC</v>
      </c>
      <c r="G87" s="33" t="s">
        <v>350</v>
      </c>
      <c r="H87" s="35" t="s">
        <v>608</v>
      </c>
      <c r="I87" s="35" t="s">
        <v>385</v>
      </c>
      <c r="J87" s="35"/>
      <c r="K87" s="35"/>
      <c r="L87" s="63"/>
      <c r="M87" s="63"/>
      <c r="N87" s="33" t="s">
        <v>609</v>
      </c>
      <c r="O87" s="33" t="s">
        <v>360</v>
      </c>
      <c r="P87" s="40" t="s">
        <v>307</v>
      </c>
      <c r="Q87" s="39" t="s">
        <v>11</v>
      </c>
      <c r="R87" s="61">
        <v>45232</v>
      </c>
      <c r="S87" s="83">
        <v>45271</v>
      </c>
      <c r="T87" s="33" t="s">
        <v>606</v>
      </c>
      <c r="U87" s="64"/>
      <c r="V87" s="65"/>
      <c r="W87" s="66"/>
      <c r="X87" s="60"/>
      <c r="Y87" s="35"/>
      <c r="Z87" s="33" t="s">
        <v>610</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611</v>
      </c>
      <c r="IW87" s="33" t="s">
        <v>350</v>
      </c>
      <c r="IX87" s="33" t="s">
        <v>434</v>
      </c>
      <c r="IY87" s="69">
        <v>45232</v>
      </c>
      <c r="IZ87" s="69">
        <v>45232</v>
      </c>
      <c r="JA87" s="110">
        <v>45271</v>
      </c>
      <c r="JB87" s="74" t="s">
        <v>612</v>
      </c>
      <c r="JC87" s="85" t="s">
        <v>613</v>
      </c>
      <c r="JD87" s="70" t="str">
        <f>Input[[#This Row],[Name of Adolescent]]</f>
        <v>Braven Tiah</v>
      </c>
      <c r="JE87" s="110" t="s">
        <v>311</v>
      </c>
      <c r="JF87" s="101" t="s">
        <v>606</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x14ac:dyDescent="0.35">
      <c r="A88" s="62" t="str">
        <f>IF($F88="SC",_xlfn.CONCAT(Input[[#This Row],[Name of Adolescent]],"_",Input[[#This Row],[Current Worker (Initials)]]),IF($F88="SCP",_xlfn.CONCAT(Input[[#This Row],[Name of Adolescent]],"_",Input[[#This Row],[Current Worker (Initials)]]),""))</f>
        <v/>
      </c>
      <c r="B88" s="34" t="s">
        <v>336</v>
      </c>
      <c r="C88" s="34"/>
      <c r="D88" s="34"/>
      <c r="E88" s="34"/>
      <c r="F88" s="33" t="str">
        <f t="shared" si="7"/>
        <v>PC</v>
      </c>
      <c r="G88" s="33" t="s">
        <v>417</v>
      </c>
      <c r="H88" s="35"/>
      <c r="I88" s="35" t="s">
        <v>395</v>
      </c>
      <c r="J88" s="35"/>
      <c r="K88" s="35"/>
      <c r="L88" s="63"/>
      <c r="M88" s="63"/>
      <c r="N88" s="33" t="s">
        <v>614</v>
      </c>
      <c r="O88" s="33" t="s">
        <v>360</v>
      </c>
      <c r="P88" s="40" t="s">
        <v>319</v>
      </c>
      <c r="Q88" s="39" t="s">
        <v>12</v>
      </c>
      <c r="R88" s="61">
        <v>44567</v>
      </c>
      <c r="S88" s="83">
        <v>45271</v>
      </c>
      <c r="T88" s="33" t="s">
        <v>320</v>
      </c>
      <c r="U88" s="64"/>
      <c r="V88" s="65"/>
      <c r="W88" s="66"/>
      <c r="X88" s="60"/>
      <c r="Y88" s="33"/>
      <c r="Z88" s="33" t="s">
        <v>326</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8">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x14ac:dyDescent="0.35">
      <c r="A89" s="62" t="str">
        <f>IF($F89="SC",_xlfn.CONCAT(Input[[#This Row],[Name of Adolescent]],"_",Input[[#This Row],[Current Worker (Initials)]]),IF($F89="SCP",_xlfn.CONCAT(Input[[#This Row],[Name of Adolescent]],"_",Input[[#This Row],[Current Worker (Initials)]]),""))</f>
        <v/>
      </c>
      <c r="B89" s="34" t="s">
        <v>377</v>
      </c>
      <c r="C89" s="34"/>
      <c r="D89" s="34"/>
      <c r="E89" s="34"/>
      <c r="F89" s="33" t="str">
        <f t="shared" si="7"/>
        <v>PC</v>
      </c>
      <c r="G89" s="33" t="s">
        <v>390</v>
      </c>
      <c r="H89" s="35"/>
      <c r="I89" s="35" t="s">
        <v>391</v>
      </c>
      <c r="J89" s="35"/>
      <c r="K89" s="35"/>
      <c r="L89" s="63"/>
      <c r="M89" s="63"/>
      <c r="N89" s="33" t="s">
        <v>615</v>
      </c>
      <c r="O89" s="33" t="s">
        <v>360</v>
      </c>
      <c r="P89" s="40" t="s">
        <v>319</v>
      </c>
      <c r="Q89" s="39" t="s">
        <v>387</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8"/>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x14ac:dyDescent="0.35">
      <c r="A90" s="62" t="str">
        <f>IF($F90="SC",_xlfn.CONCAT(Input[[#This Row],[Name of Adolescent]],"_",Input[[#This Row],[Current Worker (Initials)]]),IF($F90="SCP",_xlfn.CONCAT(Input[[#This Row],[Name of Adolescent]],"_",Input[[#This Row],[Current Worker (Initials)]]),""))</f>
        <v/>
      </c>
      <c r="B90" s="34" t="s">
        <v>377</v>
      </c>
      <c r="C90" s="34"/>
      <c r="D90" s="34"/>
      <c r="E90" s="34"/>
      <c r="F90" s="33" t="str">
        <f t="shared" si="7"/>
        <v>PC</v>
      </c>
      <c r="G90" s="33" t="s">
        <v>390</v>
      </c>
      <c r="H90" s="35"/>
      <c r="I90" s="35" t="s">
        <v>391</v>
      </c>
      <c r="J90" s="35"/>
      <c r="K90" s="35"/>
      <c r="L90" s="63"/>
      <c r="M90" s="63"/>
      <c r="N90" s="33" t="s">
        <v>616</v>
      </c>
      <c r="O90" s="33" t="s">
        <v>360</v>
      </c>
      <c r="P90" s="40" t="s">
        <v>319</v>
      </c>
      <c r="Q90" s="39" t="s">
        <v>387</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8"/>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x14ac:dyDescent="0.35">
      <c r="A91" s="62" t="str">
        <f>IF($F91="SC",_xlfn.CONCAT(Input[[#This Row],[Name of Adolescent]],"_",Input[[#This Row],[Current Worker (Initials)]]),IF($F91="SCP",_xlfn.CONCAT(Input[[#This Row],[Name of Adolescent]],"_",Input[[#This Row],[Current Worker (Initials)]]),""))</f>
        <v/>
      </c>
      <c r="B91" s="34" t="s">
        <v>336</v>
      </c>
      <c r="C91" s="34"/>
      <c r="D91" s="34"/>
      <c r="E91" s="34"/>
      <c r="F91" s="33" t="str">
        <f t="shared" si="7"/>
        <v>PC</v>
      </c>
      <c r="G91" s="33" t="s">
        <v>383</v>
      </c>
      <c r="H91" s="35" t="s">
        <v>617</v>
      </c>
      <c r="I91" s="35" t="s">
        <v>391</v>
      </c>
      <c r="J91" s="35"/>
      <c r="K91" s="35"/>
      <c r="L91" s="63"/>
      <c r="M91" s="63"/>
      <c r="N91" s="33" t="s">
        <v>618</v>
      </c>
      <c r="O91" s="33" t="s">
        <v>360</v>
      </c>
      <c r="P91" s="40" t="s">
        <v>319</v>
      </c>
      <c r="Q91" s="39" t="s">
        <v>11</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8"/>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x14ac:dyDescent="0.35">
      <c r="A92" s="62" t="str">
        <f>IF($F92="SC",_xlfn.CONCAT(Input[[#This Row],[Name of Adolescent]],"_",Input[[#This Row],[Current Worker (Initials)]]),IF($F92="SCP",_xlfn.CONCAT(Input[[#This Row],[Name of Adolescent]],"_",Input[[#This Row],[Current Worker (Initials)]]),""))</f>
        <v/>
      </c>
      <c r="B92" s="34" t="s">
        <v>377</v>
      </c>
      <c r="C92" s="34"/>
      <c r="D92" s="34"/>
      <c r="E92" s="34"/>
      <c r="F92" s="33" t="str">
        <f t="shared" si="7"/>
        <v>PC</v>
      </c>
      <c r="G92" s="33" t="s">
        <v>390</v>
      </c>
      <c r="H92" s="35"/>
      <c r="I92" s="35" t="s">
        <v>391</v>
      </c>
      <c r="J92" s="35"/>
      <c r="K92" s="35"/>
      <c r="L92" s="63"/>
      <c r="M92" s="63"/>
      <c r="N92" s="33" t="s">
        <v>619</v>
      </c>
      <c r="O92" s="33" t="s">
        <v>360</v>
      </c>
      <c r="P92" s="40" t="s">
        <v>319</v>
      </c>
      <c r="Q92" s="39" t="s">
        <v>11</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8"/>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x14ac:dyDescent="0.35">
      <c r="A93" s="62" t="str">
        <f>IF($F93="SC",_xlfn.CONCAT(Input[[#This Row],[Name of Adolescent]],"_",Input[[#This Row],[Current Worker (Initials)]]),IF($F93="SCP",_xlfn.CONCAT(Input[[#This Row],[Name of Adolescent]],"_",Input[[#This Row],[Current Worker (Initials)]]),""))</f>
        <v/>
      </c>
      <c r="B93" s="34" t="s">
        <v>377</v>
      </c>
      <c r="C93" s="34"/>
      <c r="D93" s="34"/>
      <c r="E93" s="34"/>
      <c r="F93" s="33" t="str">
        <f t="shared" si="7"/>
        <v>PC</v>
      </c>
      <c r="G93" s="33" t="s">
        <v>390</v>
      </c>
      <c r="H93" s="35"/>
      <c r="I93" s="35" t="s">
        <v>391</v>
      </c>
      <c r="J93" s="35"/>
      <c r="K93" s="35"/>
      <c r="L93" s="63"/>
      <c r="M93" s="63"/>
      <c r="N93" s="33" t="s">
        <v>620</v>
      </c>
      <c r="O93" s="33" t="s">
        <v>360</v>
      </c>
      <c r="P93" s="40" t="s">
        <v>319</v>
      </c>
      <c r="Q93" s="39" t="s">
        <v>12</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8"/>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x14ac:dyDescent="0.35">
      <c r="A94" s="62" t="str">
        <f>IF($F94="SC",_xlfn.CONCAT(Input[[#This Row],[Name of Adolescent]],"_",Input[[#This Row],[Current Worker (Initials)]]),IF($F94="SCP",_xlfn.CONCAT(Input[[#This Row],[Name of Adolescent]],"_",Input[[#This Row],[Current Worker (Initials)]]),""))</f>
        <v/>
      </c>
      <c r="B94" s="34" t="s">
        <v>336</v>
      </c>
      <c r="C94" s="34"/>
      <c r="D94" s="34"/>
      <c r="E94" s="34"/>
      <c r="F94" s="33" t="str">
        <f t="shared" si="7"/>
        <v>PC</v>
      </c>
      <c r="G94" s="33" t="s">
        <v>417</v>
      </c>
      <c r="H94" s="35" t="s">
        <v>621</v>
      </c>
      <c r="I94" s="35" t="s">
        <v>348</v>
      </c>
      <c r="J94" s="35"/>
      <c r="K94" s="35"/>
      <c r="L94" s="63"/>
      <c r="M94" s="63"/>
      <c r="N94" s="33" t="s">
        <v>622</v>
      </c>
      <c r="O94" s="33" t="s">
        <v>360</v>
      </c>
      <c r="P94" s="40" t="s">
        <v>319</v>
      </c>
      <c r="Q94" s="39" t="s">
        <v>12</v>
      </c>
      <c r="R94" s="61">
        <v>44567</v>
      </c>
      <c r="S94" s="41">
        <v>45016</v>
      </c>
      <c r="T94" s="33"/>
      <c r="U94" s="64"/>
      <c r="V94" s="65"/>
      <c r="W94" s="66"/>
      <c r="X94" s="60"/>
      <c r="Y94" s="33"/>
      <c r="Z94" s="33" t="s">
        <v>326</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8"/>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x14ac:dyDescent="0.35">
      <c r="A95" s="62" t="str">
        <f>IF($F95="SC",_xlfn.CONCAT(Input[[#This Row],[Name of Adolescent]],"_",Input[[#This Row],[Current Worker (Initials)]]),IF($F95="SCP",_xlfn.CONCAT(Input[[#This Row],[Name of Adolescent]],"_",Input[[#This Row],[Current Worker (Initials)]]),""))</f>
        <v/>
      </c>
      <c r="B95" s="34" t="s">
        <v>336</v>
      </c>
      <c r="C95" s="34"/>
      <c r="D95" s="34"/>
      <c r="E95" s="34"/>
      <c r="F95" s="33" t="str">
        <f t="shared" si="7"/>
        <v>PC</v>
      </c>
      <c r="G95" s="33" t="s">
        <v>417</v>
      </c>
      <c r="H95" s="35"/>
      <c r="I95" s="35" t="s">
        <v>370</v>
      </c>
      <c r="J95" s="35"/>
      <c r="K95" s="35" t="s">
        <v>370</v>
      </c>
      <c r="L95" s="63"/>
      <c r="M95" s="63"/>
      <c r="N95" s="33" t="s">
        <v>623</v>
      </c>
      <c r="O95" s="33" t="s">
        <v>360</v>
      </c>
      <c r="P95" s="40" t="s">
        <v>319</v>
      </c>
      <c r="Q95" s="39" t="s">
        <v>12</v>
      </c>
      <c r="R95" s="61">
        <v>44567</v>
      </c>
      <c r="S95" s="83">
        <v>45271</v>
      </c>
      <c r="T95" s="33" t="s">
        <v>320</v>
      </c>
      <c r="U95" s="64"/>
      <c r="V95" s="65"/>
      <c r="W95" s="66"/>
      <c r="X95" s="60"/>
      <c r="Y95" s="33"/>
      <c r="Z95" s="33" t="s">
        <v>326</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8"/>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x14ac:dyDescent="0.35">
      <c r="A96" s="62" t="str">
        <f>IF($F96="SC",_xlfn.CONCAT(Input[[#This Row],[Name of Adolescent]],"_",Input[[#This Row],[Current Worker (Initials)]]),IF($F96="SCP",_xlfn.CONCAT(Input[[#This Row],[Name of Adolescent]],"_",Input[[#This Row],[Current Worker (Initials)]]),""))</f>
        <v/>
      </c>
      <c r="B96" s="34" t="s">
        <v>336</v>
      </c>
      <c r="C96" s="34"/>
      <c r="D96" s="34"/>
      <c r="E96" s="34"/>
      <c r="F96" s="33" t="str">
        <f t="shared" si="7"/>
        <v>PC</v>
      </c>
      <c r="G96" s="33" t="s">
        <v>417</v>
      </c>
      <c r="H96" s="35"/>
      <c r="I96" s="35" t="s">
        <v>348</v>
      </c>
      <c r="J96" s="35"/>
      <c r="K96" s="35"/>
      <c r="L96" s="63"/>
      <c r="M96" s="63"/>
      <c r="N96" s="33" t="s">
        <v>624</v>
      </c>
      <c r="O96" s="33" t="s">
        <v>360</v>
      </c>
      <c r="P96" s="40" t="s">
        <v>319</v>
      </c>
      <c r="Q96" s="39" t="s">
        <v>11</v>
      </c>
      <c r="R96" s="61">
        <v>44614</v>
      </c>
      <c r="S96" s="61">
        <v>45016</v>
      </c>
      <c r="T96" s="33"/>
      <c r="U96" s="64"/>
      <c r="V96" s="65"/>
      <c r="W96" s="45"/>
      <c r="X96" s="57"/>
      <c r="Y96" s="33"/>
      <c r="Z96" s="33" t="s">
        <v>326</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8"/>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x14ac:dyDescent="0.35">
      <c r="A97" s="62" t="str">
        <f>IF($F97="SC",_xlfn.CONCAT(Input[[#This Row],[Name of Adolescent]],"_",Input[[#This Row],[Current Worker (Initials)]]),IF($F97="SCP",_xlfn.CONCAT(Input[[#This Row],[Name of Adolescent]],"_",Input[[#This Row],[Current Worker (Initials)]]),""))</f>
        <v/>
      </c>
      <c r="B97" s="34" t="s">
        <v>313</v>
      </c>
      <c r="C97" s="34"/>
      <c r="D97" s="34"/>
      <c r="E97" s="34"/>
      <c r="F97" s="33" t="str">
        <f t="shared" si="7"/>
        <v>PC</v>
      </c>
      <c r="G97" s="33" t="s">
        <v>314</v>
      </c>
      <c r="H97" s="35" t="s">
        <v>625</v>
      </c>
      <c r="I97" s="35" t="s">
        <v>578</v>
      </c>
      <c r="J97" s="35"/>
      <c r="K97" s="35"/>
      <c r="L97" s="63"/>
      <c r="M97" s="63"/>
      <c r="N97" s="33" t="s">
        <v>626</v>
      </c>
      <c r="O97" s="33" t="s">
        <v>360</v>
      </c>
      <c r="P97" s="40" t="s">
        <v>319</v>
      </c>
      <c r="Q97" s="39" t="s">
        <v>387</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8"/>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x14ac:dyDescent="0.35">
      <c r="A98" s="62" t="str">
        <f>IF($F98="SC",_xlfn.CONCAT(Input[[#This Row],[Name of Adolescent]],"_",Input[[#This Row],[Current Worker (Initials)]]),IF($F98="SCP",_xlfn.CONCAT(Input[[#This Row],[Name of Adolescent]],"_",Input[[#This Row],[Current Worker (Initials)]]),""))</f>
        <v/>
      </c>
      <c r="B98" s="34" t="s">
        <v>336</v>
      </c>
      <c r="C98" s="34"/>
      <c r="D98" s="34"/>
      <c r="E98" s="34"/>
      <c r="F98" s="33" t="str">
        <f t="shared" si="7"/>
        <v>PC</v>
      </c>
      <c r="G98" s="33" t="s">
        <v>436</v>
      </c>
      <c r="H98" s="35" t="s">
        <v>627</v>
      </c>
      <c r="I98" s="35" t="s">
        <v>385</v>
      </c>
      <c r="J98" s="35"/>
      <c r="K98" s="35"/>
      <c r="L98" s="63"/>
      <c r="M98" s="63"/>
      <c r="N98" s="33" t="s">
        <v>628</v>
      </c>
      <c r="O98" s="33" t="s">
        <v>360</v>
      </c>
      <c r="P98" s="40" t="s">
        <v>307</v>
      </c>
      <c r="Q98" s="39" t="s">
        <v>12</v>
      </c>
      <c r="R98" s="61">
        <v>44650</v>
      </c>
      <c r="S98" s="42">
        <v>45271</v>
      </c>
      <c r="T98" s="33" t="s">
        <v>320</v>
      </c>
      <c r="U98" s="64"/>
      <c r="V98" s="65"/>
      <c r="W98" s="66"/>
      <c r="X98" s="60"/>
      <c r="Y98" s="33"/>
      <c r="Z98" s="33" t="s">
        <v>326</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309</v>
      </c>
      <c r="AS98" s="34" t="s">
        <v>321</v>
      </c>
      <c r="AT98" s="34" t="s">
        <v>311</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8"/>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x14ac:dyDescent="0.35">
      <c r="A99" s="62" t="str">
        <f>IF($F99="SC",_xlfn.CONCAT(Input[[#This Row],[Name of Adolescent]],"_",Input[[#This Row],[Current Worker (Initials)]]),IF($F99="SCP",_xlfn.CONCAT(Input[[#This Row],[Name of Adolescent]],"_",Input[[#This Row],[Current Worker (Initials)]]),""))</f>
        <v/>
      </c>
      <c r="B99" s="34" t="s">
        <v>313</v>
      </c>
      <c r="C99" s="34"/>
      <c r="D99" s="34"/>
      <c r="E99" s="34"/>
      <c r="F99" s="33" t="str">
        <f t="shared" si="7"/>
        <v>PC</v>
      </c>
      <c r="G99" s="33" t="s">
        <v>390</v>
      </c>
      <c r="H99" s="35"/>
      <c r="I99" s="35" t="s">
        <v>395</v>
      </c>
      <c r="J99" s="35"/>
      <c r="K99" s="35"/>
      <c r="L99" s="63"/>
      <c r="M99" s="63"/>
      <c r="N99" s="33" t="s">
        <v>629</v>
      </c>
      <c r="O99" s="33" t="s">
        <v>360</v>
      </c>
      <c r="P99" s="40" t="s">
        <v>307</v>
      </c>
      <c r="Q99" s="39" t="s">
        <v>11</v>
      </c>
      <c r="R99" s="61">
        <v>44812</v>
      </c>
      <c r="S99" s="83">
        <v>45271</v>
      </c>
      <c r="T99" s="33" t="s">
        <v>320</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8"/>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x14ac:dyDescent="0.35">
      <c r="A100" s="62" t="str">
        <f>IF($F100="SC",_xlfn.CONCAT(Input[[#This Row],[Name of Adolescent]],"_",Input[[#This Row],[Current Worker (Initials)]]),IF($F100="SCP",_xlfn.CONCAT(Input[[#This Row],[Name of Adolescent]],"_",Input[[#This Row],[Current Worker (Initials)]]),""))</f>
        <v/>
      </c>
      <c r="B100" s="34" t="s">
        <v>313</v>
      </c>
      <c r="C100" s="34"/>
      <c r="D100" s="34"/>
      <c r="E100" s="34"/>
      <c r="F100" s="33" t="s">
        <v>15</v>
      </c>
      <c r="G100" s="33" t="s">
        <v>436</v>
      </c>
      <c r="H100" s="35" t="s">
        <v>630</v>
      </c>
      <c r="I100" s="35" t="s">
        <v>324</v>
      </c>
      <c r="J100" s="33"/>
      <c r="K100" s="33"/>
      <c r="L100" s="63"/>
      <c r="M100" s="63"/>
      <c r="N100" s="33" t="s">
        <v>631</v>
      </c>
      <c r="O100" s="33" t="s">
        <v>360</v>
      </c>
      <c r="P100" s="40" t="s">
        <v>319</v>
      </c>
      <c r="Q100" s="39" t="s">
        <v>12</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309</v>
      </c>
      <c r="AS100" s="34" t="s">
        <v>321</v>
      </c>
      <c r="AT100" s="34" t="s">
        <v>311</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8"/>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x14ac:dyDescent="0.35">
      <c r="A101" s="62" t="str">
        <f>IF($F101="SC",_xlfn.CONCAT(Input[[#This Row],[Name of Adolescent]],"_",Input[[#This Row],[Current Worker (Initials)]]),IF($F101="SCP",_xlfn.CONCAT(Input[[#This Row],[Name of Adolescent]],"_",Input[[#This Row],[Current Worker (Initials)]]),""))</f>
        <v/>
      </c>
      <c r="B101" s="34" t="s">
        <v>297</v>
      </c>
      <c r="C101" s="33"/>
      <c r="D101" s="33"/>
      <c r="E101" s="34">
        <v>440052</v>
      </c>
      <c r="F101" s="33" t="str">
        <f>IF(AND($N101&lt;&gt;"",$U101&lt;&gt;"",$V101&lt;&gt;"",$J101&lt;&gt;""),"SCP",IF(AND($N101&lt;&gt;"",$U101&lt;&gt;"",$J101&lt;&gt;""),"SC",IF(AND($N101&lt;&gt;"",$R101&lt;&gt;"",$J101="",$U101=""),"PC",IF($N101&lt;&gt;"","Check Status",""))))</f>
        <v>PC</v>
      </c>
      <c r="G101" s="33"/>
      <c r="H101" s="35" t="s">
        <v>632</v>
      </c>
      <c r="I101" s="35" t="s">
        <v>370</v>
      </c>
      <c r="J101" s="35"/>
      <c r="K101" s="35"/>
      <c r="L101" s="63"/>
      <c r="M101" s="63"/>
      <c r="N101" s="33" t="s">
        <v>633</v>
      </c>
      <c r="O101" s="33" t="s">
        <v>360</v>
      </c>
      <c r="P101" s="40" t="s">
        <v>307</v>
      </c>
      <c r="Q101" s="39" t="s">
        <v>11</v>
      </c>
      <c r="R101" s="61">
        <v>45070</v>
      </c>
      <c r="S101" s="83">
        <v>45271</v>
      </c>
      <c r="T101" s="33" t="s">
        <v>320</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634</v>
      </c>
      <c r="IV101" s="33"/>
      <c r="IW101" s="33" t="s">
        <v>635</v>
      </c>
      <c r="IX101" s="33" t="s">
        <v>312</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x14ac:dyDescent="0.35">
      <c r="A102" s="62" t="str">
        <f>IF($F102="SC",_xlfn.CONCAT(Input[[#This Row],[Name of Adolescent]],"_",Input[[#This Row],[Current Worker (Initials)]]),IF($F102="SCP",_xlfn.CONCAT(Input[[#This Row],[Name of Adolescent]],"_",Input[[#This Row],[Current Worker (Initials)]]),""))</f>
        <v/>
      </c>
      <c r="B102" s="34" t="s">
        <v>377</v>
      </c>
      <c r="C102" s="34"/>
      <c r="D102" s="34"/>
      <c r="E102" s="34"/>
      <c r="F102" s="33" t="str">
        <f>IF(AND($N102&lt;&gt;"",$U102&lt;&gt;"",$V102&lt;&gt;"",$J102&lt;&gt;""),"SCP",IF(AND($N102&lt;&gt;"",$U102&lt;&gt;"",$J102&lt;&gt;""),"SC",IF(AND($N102&lt;&gt;"",$R102&lt;&gt;"",$J102="",$U102=""),"PC",IF($N102&lt;&gt;"","Check Status",""))))</f>
        <v>PC</v>
      </c>
      <c r="G102" s="33" t="s">
        <v>390</v>
      </c>
      <c r="H102" s="35"/>
      <c r="I102" s="35" t="s">
        <v>391</v>
      </c>
      <c r="J102" s="35"/>
      <c r="K102" s="35"/>
      <c r="L102" s="63"/>
      <c r="M102" s="63"/>
      <c r="N102" s="33" t="s">
        <v>636</v>
      </c>
      <c r="O102" s="33" t="s">
        <v>360</v>
      </c>
      <c r="P102" s="40" t="s">
        <v>319</v>
      </c>
      <c r="Q102" s="39" t="s">
        <v>12</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x14ac:dyDescent="0.35">
      <c r="A103" s="62" t="str">
        <f>IF($F103="SC",_xlfn.CONCAT(Input[[#This Row],[Name of Adolescent]],"_",Input[[#This Row],[Current Worker (Initials)]]),IF($F103="SCP",_xlfn.CONCAT(Input[[#This Row],[Name of Adolescent]],"_",Input[[#This Row],[Current Worker (Initials)]]),""))</f>
        <v/>
      </c>
      <c r="B103" s="34" t="s">
        <v>297</v>
      </c>
      <c r="C103" s="33"/>
      <c r="D103" s="33"/>
      <c r="E103" s="34">
        <v>397799</v>
      </c>
      <c r="F103" s="33" t="str">
        <f>IF(AND($N103&lt;&gt;"",$U103&lt;&gt;"",$V103&lt;&gt;"",$J103&lt;&gt;""),"SCP",IF(AND($N103&lt;&gt;"",$U103&lt;&gt;"",$J103&lt;&gt;""),"SC",IF(AND($N103&lt;&gt;"",$R103&lt;&gt;"",$J103="",$U103=""),"PC",IF($N103&lt;&gt;"","Check Status",""))))</f>
        <v>PC</v>
      </c>
      <c r="G103" s="33"/>
      <c r="H103" s="35" t="s">
        <v>637</v>
      </c>
      <c r="I103" s="35" t="s">
        <v>638</v>
      </c>
      <c r="J103" s="35"/>
      <c r="K103" s="35"/>
      <c r="L103" s="63"/>
      <c r="M103" s="63"/>
      <c r="N103" s="33" t="s">
        <v>639</v>
      </c>
      <c r="O103" s="33" t="s">
        <v>360</v>
      </c>
      <c r="P103" s="40" t="s">
        <v>307</v>
      </c>
      <c r="Q103" s="39" t="s">
        <v>11</v>
      </c>
      <c r="R103" s="61">
        <v>45155</v>
      </c>
      <c r="S103" s="83">
        <v>45271</v>
      </c>
      <c r="T103" s="33" t="s">
        <v>320</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640</v>
      </c>
      <c r="IV103" s="33"/>
      <c r="IW103" s="33" t="s">
        <v>641</v>
      </c>
      <c r="IX103" s="33" t="s">
        <v>312</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x14ac:dyDescent="0.35">
      <c r="A104" s="62" t="str">
        <f>IF($F104="SC",_xlfn.CONCAT(Input[[#This Row],[Name of Adolescent]],"_",Input[[#This Row],[Current Worker (Initials)]]),IF($F104="SCP",_xlfn.CONCAT(Input[[#This Row],[Name of Adolescent]],"_",Input[[#This Row],[Current Worker (Initials)]]),""))</f>
        <v/>
      </c>
      <c r="B104" s="34" t="s">
        <v>313</v>
      </c>
      <c r="C104" s="34"/>
      <c r="D104" s="34"/>
      <c r="E104" s="34"/>
      <c r="F104" s="33" t="str">
        <f>IF(AND($N104&lt;&gt;"",$U104&lt;&gt;"",$V104&lt;&gt;"",$J104&lt;&gt;""),"SCP",IF(AND($N104&lt;&gt;"",$U104&lt;&gt;"",$J104&lt;&gt;""),"SC",IF(AND($N104&lt;&gt;"",$R104&lt;&gt;"",$J104="",$U104=""),"PC",IF($N104&lt;&gt;"","Check Status",""))))</f>
        <v>PC</v>
      </c>
      <c r="G104" s="33" t="s">
        <v>390</v>
      </c>
      <c r="H104" s="35"/>
      <c r="I104" s="35" t="s">
        <v>391</v>
      </c>
      <c r="J104" s="35"/>
      <c r="K104" s="35"/>
      <c r="L104" s="63"/>
      <c r="M104" s="63"/>
      <c r="N104" s="33" t="s">
        <v>642</v>
      </c>
      <c r="O104" s="33" t="s">
        <v>360</v>
      </c>
      <c r="P104" s="40" t="s">
        <v>319</v>
      </c>
      <c r="Q104" s="39" t="s">
        <v>12</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x14ac:dyDescent="0.35">
      <c r="A105" s="62" t="str">
        <f>IF($F105="SC",_xlfn.CONCAT(Input[[#This Row],[Name of Adolescent]],"_",Input[[#This Row],[Current Worker (Initials)]]),IF($F105="SCP",_xlfn.CONCAT(Input[[#This Row],[Name of Adolescent]],"_",Input[[#This Row],[Current Worker (Initials)]]),""))</f>
        <v/>
      </c>
      <c r="B105" s="34" t="s">
        <v>313</v>
      </c>
      <c r="C105" s="34"/>
      <c r="D105" s="34"/>
      <c r="E105" s="34"/>
      <c r="F105" s="33" t="str">
        <f>IF(AND($N105&lt;&gt;"",$U105&lt;&gt;"",$V105&lt;&gt;"",$J105&lt;&gt;""),"SCP",IF(AND($N105&lt;&gt;"",$U105&lt;&gt;"",$J105&lt;&gt;""),"SC",IF(AND($N105&lt;&gt;"",$R105&lt;&gt;"",$J105="",$U105=""),"PC",IF($N105&lt;&gt;"","Check Status",""))))</f>
        <v>PC</v>
      </c>
      <c r="G105" s="33" t="s">
        <v>314</v>
      </c>
      <c r="H105" s="35" t="s">
        <v>625</v>
      </c>
      <c r="I105" s="35" t="s">
        <v>578</v>
      </c>
      <c r="J105" s="35"/>
      <c r="K105" s="35"/>
      <c r="L105" s="63"/>
      <c r="M105" s="63"/>
      <c r="N105" s="33" t="s">
        <v>643</v>
      </c>
      <c r="O105" s="33" t="s">
        <v>360</v>
      </c>
      <c r="P105" s="40" t="s">
        <v>319</v>
      </c>
      <c r="Q105" s="39" t="s">
        <v>12</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x14ac:dyDescent="0.35">
      <c r="A106" s="62" t="str">
        <f>IF($F106="SC",_xlfn.CONCAT(Input[[#This Row],[Name of Adolescent]],"_",Input[[#This Row],[Current Worker (Initials)]]),IF($F106="SCP",_xlfn.CONCAT(Input[[#This Row],[Name of Adolescent]],"_",Input[[#This Row],[Current Worker (Initials)]]),""))</f>
        <v/>
      </c>
      <c r="B106" s="34"/>
      <c r="C106" s="33"/>
      <c r="D106" s="33"/>
      <c r="E106" s="34"/>
      <c r="F106" s="33" t="s">
        <v>15</v>
      </c>
      <c r="G106" s="33" t="s">
        <v>383</v>
      </c>
      <c r="H106" s="35" t="s">
        <v>602</v>
      </c>
      <c r="I106" s="35" t="s">
        <v>316</v>
      </c>
      <c r="J106" s="35"/>
      <c r="K106" s="35"/>
      <c r="L106" s="63"/>
      <c r="M106" s="63"/>
      <c r="N106" s="33" t="s">
        <v>644</v>
      </c>
      <c r="O106" s="33" t="s">
        <v>360</v>
      </c>
      <c r="P106" s="40" t="s">
        <v>319</v>
      </c>
      <c r="Q106" s="39" t="s">
        <v>12</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x14ac:dyDescent="0.35">
      <c r="A107" s="62" t="str">
        <f>IF($F107="SC",_xlfn.CONCAT(Input[[#This Row],[Name of Adolescent]],"_",Input[[#This Row],[Current Worker (Initials)]]),IF($F107="SCP",_xlfn.CONCAT(Input[[#This Row],[Name of Adolescent]],"_",Input[[#This Row],[Current Worker (Initials)]]),""))</f>
        <v/>
      </c>
      <c r="B107" s="34" t="s">
        <v>313</v>
      </c>
      <c r="C107" s="34"/>
      <c r="D107" s="34"/>
      <c r="E107" s="34"/>
      <c r="F107" s="33" t="str">
        <f>IF(AND($N107&lt;&gt;"",$U107&lt;&gt;"",$V107&lt;&gt;"",$J107&lt;&gt;""),"SCP",IF(AND($N107&lt;&gt;"",$U107&lt;&gt;"",$J107&lt;&gt;""),"SC",IF(AND($N107&lt;&gt;"",$R107&lt;&gt;"",$J107="",$U107=""),"PC",IF($N107&lt;&gt;"","Check Status",""))))</f>
        <v>PC</v>
      </c>
      <c r="G107" s="33" t="s">
        <v>299</v>
      </c>
      <c r="H107" s="35" t="s">
        <v>423</v>
      </c>
      <c r="I107" s="35" t="s">
        <v>301</v>
      </c>
      <c r="J107" s="35"/>
      <c r="K107" s="35" t="s">
        <v>645</v>
      </c>
      <c r="L107" s="63" t="s">
        <v>646</v>
      </c>
      <c r="M107" s="63"/>
      <c r="N107" s="33" t="s">
        <v>647</v>
      </c>
      <c r="O107" s="33" t="s">
        <v>360</v>
      </c>
      <c r="P107" s="40" t="s">
        <v>319</v>
      </c>
      <c r="Q107" s="39" t="s">
        <v>11</v>
      </c>
      <c r="R107" s="61">
        <v>44824</v>
      </c>
      <c r="S107" s="83"/>
      <c r="T107" s="33"/>
      <c r="U107" s="64"/>
      <c r="V107" s="65"/>
      <c r="W107" s="66"/>
      <c r="X107" s="59"/>
      <c r="Y107" s="35"/>
      <c r="Z107" s="33" t="s">
        <v>388</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309</v>
      </c>
      <c r="AS107" s="34" t="s">
        <v>321</v>
      </c>
      <c r="AT107" s="34" t="s">
        <v>311</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x14ac:dyDescent="0.35">
      <c r="A108" s="62" t="str">
        <f>IF($F108="SC",_xlfn.CONCAT(Input[[#This Row],[Name of Adolescent]],"_",Input[[#This Row],[Current Worker (Initials)]]),IF($F108="SCP",_xlfn.CONCAT(Input[[#This Row],[Name of Adolescent]],"_",Input[[#This Row],[Current Worker (Initials)]]),""))</f>
        <v/>
      </c>
      <c r="B108" s="34" t="s">
        <v>313</v>
      </c>
      <c r="C108" s="34"/>
      <c r="D108" s="34"/>
      <c r="E108" s="34"/>
      <c r="F108" s="33" t="str">
        <f>IF(AND($N108&lt;&gt;"",$U108&lt;&gt;"",$V108&lt;&gt;"",$J108&lt;&gt;""),"SCP",IF(AND($N108&lt;&gt;"",$U108&lt;&gt;"",$J108&lt;&gt;""),"SC",IF(AND($N108&lt;&gt;"",$R108&lt;&gt;"",$J108="",$U108=""),"PC",IF($N108&lt;&gt;"","Check Status",""))))</f>
        <v>PC</v>
      </c>
      <c r="G108" s="33" t="s">
        <v>314</v>
      </c>
      <c r="H108" s="35" t="s">
        <v>648</v>
      </c>
      <c r="I108" s="35" t="s">
        <v>578</v>
      </c>
      <c r="J108" s="35"/>
      <c r="K108" s="35"/>
      <c r="L108" s="63"/>
      <c r="M108" s="63"/>
      <c r="N108" s="33" t="s">
        <v>649</v>
      </c>
      <c r="O108" s="33" t="s">
        <v>360</v>
      </c>
      <c r="P108" s="40" t="s">
        <v>319</v>
      </c>
      <c r="Q108" s="39" t="s">
        <v>387</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72.5" x14ac:dyDescent="0.35">
      <c r="A109" s="62" t="str">
        <f>IF($F109="SC",_xlfn.CONCAT(Input[[#This Row],[Name of Adolescent]],"_",Input[[#This Row],[Current Worker (Initials)]]),IF($F109="SCP",_xlfn.CONCAT(Input[[#This Row],[Name of Adolescent]],"_",Input[[#This Row],[Current Worker (Initials)]]),""))</f>
        <v/>
      </c>
      <c r="B109" s="34" t="s">
        <v>297</v>
      </c>
      <c r="C109" s="33"/>
      <c r="D109" s="33"/>
      <c r="E109" s="34">
        <v>529093</v>
      </c>
      <c r="F109" s="33" t="str">
        <f>IF(AND($N109&lt;&gt;"",$U109&lt;&gt;"",$V109&lt;&gt;"",$J109&lt;&gt;""),"SCP",IF(AND($N109&lt;&gt;"",$U109&lt;&gt;"",$J109&lt;&gt;""),"SC",IF(AND($N109&lt;&gt;"",$R109&lt;&gt;"",$J109="",$U109=""),"PC",IF($N109&lt;&gt;"","Check Status",""))))</f>
        <v>PC</v>
      </c>
      <c r="G109" s="101" t="s">
        <v>350</v>
      </c>
      <c r="H109" s="35"/>
      <c r="I109" s="35" t="s">
        <v>301</v>
      </c>
      <c r="J109" s="35"/>
      <c r="K109" s="35"/>
      <c r="L109" s="63"/>
      <c r="M109" s="63"/>
      <c r="N109" s="33" t="s">
        <v>650</v>
      </c>
      <c r="O109" s="33" t="s">
        <v>360</v>
      </c>
      <c r="P109" s="40" t="s">
        <v>319</v>
      </c>
      <c r="Q109" s="39" t="s">
        <v>11</v>
      </c>
      <c r="R109" s="61">
        <v>45077</v>
      </c>
      <c r="S109" s="83"/>
      <c r="T109" s="33"/>
      <c r="U109" s="64"/>
      <c r="V109" s="65"/>
      <c r="W109" s="66"/>
      <c r="X109" s="60"/>
      <c r="Y109" s="35"/>
      <c r="Z109" s="60" t="s">
        <v>353</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651</v>
      </c>
      <c r="IW109" s="33"/>
      <c r="IX109" s="33" t="s">
        <v>355</v>
      </c>
      <c r="IY109" s="113">
        <v>45077</v>
      </c>
      <c r="IZ109" s="113">
        <v>45081</v>
      </c>
      <c r="JA109" s="147"/>
      <c r="JB109" s="74" t="s">
        <v>652</v>
      </c>
      <c r="JC109" s="85" t="s">
        <v>653</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x14ac:dyDescent="0.35">
      <c r="A110" s="62" t="str">
        <f>IF($F110="SC",_xlfn.CONCAT(Input[[#This Row],[Name of Adolescent]],"_",Input[[#This Row],[Current Worker (Initials)]]),IF($F110="SCP",_xlfn.CONCAT(Input[[#This Row],[Name of Adolescent]],"_",Input[[#This Row],[Current Worker (Initials)]]),""))</f>
        <v/>
      </c>
      <c r="B110" s="34" t="s">
        <v>297</v>
      </c>
      <c r="C110" s="33"/>
      <c r="D110" s="33"/>
      <c r="E110" s="34">
        <v>520858</v>
      </c>
      <c r="F110" s="33" t="str">
        <f>IF(AND($N110&lt;&gt;"",$U110&lt;&gt;"",$V110&lt;&gt;"",$J110&lt;&gt;""),"SCP",IF(AND($N110&lt;&gt;"",$U110&lt;&gt;"",$J110&lt;&gt;""),"SC",IF(AND($N110&lt;&gt;"",$R110&lt;&gt;"",$J110="",$U110=""),"PC",IF($N110&lt;&gt;"","Check Status",""))))</f>
        <v>PC</v>
      </c>
      <c r="G110" s="33"/>
      <c r="H110" s="35" t="s">
        <v>654</v>
      </c>
      <c r="I110" s="35" t="s">
        <v>655</v>
      </c>
      <c r="J110" s="35"/>
      <c r="K110" s="35" t="s">
        <v>408</v>
      </c>
      <c r="L110" s="63"/>
      <c r="M110" s="63"/>
      <c r="N110" s="33" t="s">
        <v>656</v>
      </c>
      <c r="O110" s="33" t="s">
        <v>360</v>
      </c>
      <c r="P110" s="40" t="s">
        <v>319</v>
      </c>
      <c r="Q110" s="82" t="s">
        <v>12</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355</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x14ac:dyDescent="0.35">
      <c r="A111" s="94" t="str">
        <f>IF($F111="SC",_xlfn.CONCAT(Input[[#This Row],[Name of Adolescent]],"_",Input[[#This Row],[Current Worker (Initials)]]),IF($F111="SCP",_xlfn.CONCAT(Input[[#This Row],[Name of Adolescent]],"_",Input[[#This Row],[Current Worker (Initials)]]),""))</f>
        <v/>
      </c>
      <c r="B111" s="34" t="s">
        <v>297</v>
      </c>
      <c r="C111" s="33"/>
      <c r="D111" s="33"/>
      <c r="E111" s="88">
        <v>828726</v>
      </c>
      <c r="F111" s="33" t="str">
        <f>IF(AND($N111&lt;&gt;"",$U111&lt;&gt;"",$V111&lt;&gt;"",$J111&lt;&gt;""),"SCP",IF(AND($N111&lt;&gt;"",$U111&lt;&gt;"",$J111&lt;&gt;""),"SC",IF(AND($N111&lt;&gt;"",$R111&lt;&gt;"",$J111="",$U111=""),"PC",IF($N111&lt;&gt;"","Check Status",""))))</f>
        <v>PC</v>
      </c>
      <c r="G111" s="33"/>
      <c r="H111" s="35" t="s">
        <v>657</v>
      </c>
      <c r="I111" s="35" t="s">
        <v>392</v>
      </c>
      <c r="J111" s="35"/>
      <c r="K111" s="35"/>
      <c r="L111" s="63"/>
      <c r="M111" s="63"/>
      <c r="N111" s="136" t="s">
        <v>658</v>
      </c>
      <c r="O111" s="33" t="s">
        <v>360</v>
      </c>
      <c r="P111" s="40" t="s">
        <v>319</v>
      </c>
      <c r="Q111" s="39" t="s">
        <v>11</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480</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x14ac:dyDescent="0.35">
      <c r="A112" s="62" t="str">
        <f>IF($F112="SC",_xlfn.CONCAT(Input[[#This Row],[Name of Adolescent]],"_",Input[[#This Row],[Current Worker (Initials)]]),IF($F112="SCP",_xlfn.CONCAT(Input[[#This Row],[Name of Adolescent]],"_",Input[[#This Row],[Current Worker (Initials)]]),""))</f>
        <v/>
      </c>
      <c r="B112" s="34"/>
      <c r="C112" s="33"/>
      <c r="D112" s="33"/>
      <c r="E112" s="34"/>
      <c r="F112" s="33" t="s">
        <v>15</v>
      </c>
      <c r="G112" s="33" t="s">
        <v>383</v>
      </c>
      <c r="H112" s="35" t="s">
        <v>602</v>
      </c>
      <c r="I112" s="35" t="s">
        <v>316</v>
      </c>
      <c r="J112" s="35"/>
      <c r="K112" s="35"/>
      <c r="L112" s="63"/>
      <c r="M112" s="63"/>
      <c r="N112" s="33" t="s">
        <v>659</v>
      </c>
      <c r="O112" s="33" t="s">
        <v>360</v>
      </c>
      <c r="P112" s="40" t="s">
        <v>319</v>
      </c>
      <c r="Q112" s="39" t="s">
        <v>12</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x14ac:dyDescent="0.35">
      <c r="A113" s="62" t="str">
        <f>IF($F113="SC",_xlfn.CONCAT(Input[[#This Row],[Name of Adolescent]],"_",Input[[#This Row],[Current Worker (Initials)]]),IF($F113="SCP",_xlfn.CONCAT(Input[[#This Row],[Name of Adolescent]],"_",Input[[#This Row],[Current Worker (Initials)]]),""))</f>
        <v/>
      </c>
      <c r="B113" s="34" t="s">
        <v>297</v>
      </c>
      <c r="C113" s="33"/>
      <c r="D113" s="33"/>
      <c r="E113" s="34">
        <v>461051</v>
      </c>
      <c r="F113" s="33" t="str">
        <f t="shared" ref="F113:F126" si="9">IF(AND($N113&lt;&gt;"",$U113&lt;&gt;"",$V113&lt;&gt;"",$J113&lt;&gt;""),"SCP",IF(AND($N113&lt;&gt;"",$U113&lt;&gt;"",$J113&lt;&gt;""),"SC",IF(AND($N113&lt;&gt;"",$R113&lt;&gt;"",$J113="",$U113=""),"PC",IF($N113&lt;&gt;"","Check Status",""))))</f>
        <v>PC</v>
      </c>
      <c r="G113" s="33"/>
      <c r="H113" s="35" t="s">
        <v>660</v>
      </c>
      <c r="I113" s="35" t="s">
        <v>392</v>
      </c>
      <c r="J113" s="35"/>
      <c r="K113" s="35"/>
      <c r="L113" s="63"/>
      <c r="M113" s="63"/>
      <c r="N113" s="33" t="s">
        <v>661</v>
      </c>
      <c r="O113" s="33" t="s">
        <v>360</v>
      </c>
      <c r="P113" s="40" t="s">
        <v>319</v>
      </c>
      <c r="Q113" s="82" t="s">
        <v>11</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369</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x14ac:dyDescent="0.35">
      <c r="A114" s="62" t="str">
        <f>IF($F114="SC",_xlfn.CONCAT(Input[[#This Row],[Name of Adolescent]],"_",Input[[#This Row],[Current Worker (Initials)]]),IF($F114="SCP",_xlfn.CONCAT(Input[[#This Row],[Name of Adolescent]],"_",Input[[#This Row],[Current Worker (Initials)]]),""))</f>
        <v/>
      </c>
      <c r="B114" s="34" t="s">
        <v>297</v>
      </c>
      <c r="C114" s="33"/>
      <c r="D114" s="33"/>
      <c r="E114" s="34">
        <v>520858</v>
      </c>
      <c r="F114" s="33" t="str">
        <f t="shared" si="9"/>
        <v>PC</v>
      </c>
      <c r="G114" s="33"/>
      <c r="H114" s="35" t="s">
        <v>662</v>
      </c>
      <c r="I114" s="35" t="s">
        <v>655</v>
      </c>
      <c r="J114" s="35"/>
      <c r="K114" s="35" t="s">
        <v>408</v>
      </c>
      <c r="L114" s="63"/>
      <c r="M114" s="63"/>
      <c r="N114" s="33" t="s">
        <v>663</v>
      </c>
      <c r="O114" s="33" t="s">
        <v>360</v>
      </c>
      <c r="P114" s="40" t="s">
        <v>319</v>
      </c>
      <c r="Q114" s="82" t="s">
        <v>12</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664</v>
      </c>
      <c r="IX114" s="33" t="s">
        <v>355</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x14ac:dyDescent="0.35">
      <c r="A115" s="62" t="str">
        <f>IF($F115="SC",_xlfn.CONCAT(Input[[#This Row],[Name of Adolescent]],"_",Input[[#This Row],[Current Worker (Initials)]]),IF($F115="SCP",_xlfn.CONCAT(Input[[#This Row],[Name of Adolescent]],"_",Input[[#This Row],[Current Worker (Initials)]]),""))</f>
        <v/>
      </c>
      <c r="B115" s="34" t="s">
        <v>297</v>
      </c>
      <c r="C115" s="33"/>
      <c r="D115" s="33"/>
      <c r="E115" s="34">
        <v>461030</v>
      </c>
      <c r="F115" s="33" t="str">
        <f t="shared" si="9"/>
        <v>PC</v>
      </c>
      <c r="G115" s="33"/>
      <c r="H115" s="35" t="s">
        <v>665</v>
      </c>
      <c r="I115" s="35" t="s">
        <v>392</v>
      </c>
      <c r="J115" s="35"/>
      <c r="K115" s="35"/>
      <c r="L115" s="63"/>
      <c r="M115" s="63"/>
      <c r="N115" s="33" t="s">
        <v>666</v>
      </c>
      <c r="O115" s="33" t="s">
        <v>360</v>
      </c>
      <c r="P115" s="40" t="s">
        <v>319</v>
      </c>
      <c r="Q115" s="39" t="s">
        <v>12</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369</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x14ac:dyDescent="0.35">
      <c r="A116" s="62" t="str">
        <f>IF($F116="SC",_xlfn.CONCAT(Input[[#This Row],[Name of Adolescent]],"_",Input[[#This Row],[Current Worker (Initials)]]),IF($F116="SCP",_xlfn.CONCAT(Input[[#This Row],[Name of Adolescent]],"_",Input[[#This Row],[Current Worker (Initials)]]),""))</f>
        <v/>
      </c>
      <c r="B116" s="34" t="s">
        <v>336</v>
      </c>
      <c r="C116" s="34"/>
      <c r="D116" s="34"/>
      <c r="E116" s="34"/>
      <c r="F116" s="33" t="str">
        <f t="shared" si="9"/>
        <v>PC</v>
      </c>
      <c r="G116" s="33" t="s">
        <v>417</v>
      </c>
      <c r="H116" s="35"/>
      <c r="I116" s="35" t="s">
        <v>348</v>
      </c>
      <c r="J116" s="35"/>
      <c r="K116" s="35"/>
      <c r="L116" s="63"/>
      <c r="M116" s="63"/>
      <c r="N116" s="33" t="s">
        <v>667</v>
      </c>
      <c r="O116" s="33" t="s">
        <v>360</v>
      </c>
      <c r="P116" s="40" t="s">
        <v>319</v>
      </c>
      <c r="Q116" s="39" t="s">
        <v>12</v>
      </c>
      <c r="R116" s="61">
        <v>44567</v>
      </c>
      <c r="S116" s="61">
        <v>45016</v>
      </c>
      <c r="T116" s="33"/>
      <c r="U116" s="64"/>
      <c r="V116" s="65"/>
      <c r="W116" s="66"/>
      <c r="X116" s="60"/>
      <c r="Y116" s="33"/>
      <c r="Z116" s="33" t="s">
        <v>326</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x14ac:dyDescent="0.35">
      <c r="A117" s="62" t="str">
        <f>IF($F117="SC",_xlfn.CONCAT(Input[[#This Row],[Name of Adolescent]],"_",Input[[#This Row],[Current Worker (Initials)]]),IF($F117="SCP",_xlfn.CONCAT(Input[[#This Row],[Name of Adolescent]],"_",Input[[#This Row],[Current Worker (Initials)]]),""))</f>
        <v/>
      </c>
      <c r="B117" s="34" t="s">
        <v>297</v>
      </c>
      <c r="C117" s="33"/>
      <c r="D117" s="33"/>
      <c r="E117" s="34">
        <v>828726</v>
      </c>
      <c r="F117" s="33" t="str">
        <f t="shared" si="9"/>
        <v>PC</v>
      </c>
      <c r="G117" s="33"/>
      <c r="H117" s="35"/>
      <c r="I117" s="35" t="s">
        <v>459</v>
      </c>
      <c r="J117" s="35"/>
      <c r="K117" s="35" t="s">
        <v>668</v>
      </c>
      <c r="L117" s="63"/>
      <c r="M117" s="63"/>
      <c r="N117" s="135" t="s">
        <v>669</v>
      </c>
      <c r="O117" s="33" t="s">
        <v>360</v>
      </c>
      <c r="P117" s="40" t="s">
        <v>319</v>
      </c>
      <c r="Q117" s="39" t="s">
        <v>11</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480</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x14ac:dyDescent="0.35">
      <c r="A118" s="62" t="str">
        <f>IF($F118="SC",_xlfn.CONCAT(Input[[#This Row],[Name of Adolescent]],"_",Input[[#This Row],[Current Worker (Initials)]]),IF($F118="SCP",_xlfn.CONCAT(Input[[#This Row],[Name of Adolescent]],"_",Input[[#This Row],[Current Worker (Initials)]]),""))</f>
        <v/>
      </c>
      <c r="B118" s="34" t="s">
        <v>297</v>
      </c>
      <c r="C118" s="33"/>
      <c r="D118" s="33"/>
      <c r="E118" s="34">
        <v>828726</v>
      </c>
      <c r="F118" s="33" t="str">
        <f t="shared" si="9"/>
        <v>PC</v>
      </c>
      <c r="G118" s="33"/>
      <c r="H118" s="35" t="s">
        <v>513</v>
      </c>
      <c r="I118" s="35" t="s">
        <v>392</v>
      </c>
      <c r="J118" s="35"/>
      <c r="K118" s="35"/>
      <c r="L118" s="63"/>
      <c r="M118" s="63"/>
      <c r="N118" s="33" t="s">
        <v>670</v>
      </c>
      <c r="O118" s="33" t="s">
        <v>360</v>
      </c>
      <c r="P118" s="40" t="s">
        <v>319</v>
      </c>
      <c r="Q118" s="39" t="s">
        <v>11</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480</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x14ac:dyDescent="0.35">
      <c r="A119" s="62" t="str">
        <f>IF($F119="SC",_xlfn.CONCAT(Input[[#This Row],[Name of Adolescent]],"_",Input[[#This Row],[Current Worker (Initials)]]),IF($F119="SCP",_xlfn.CONCAT(Input[[#This Row],[Name of Adolescent]],"_",Input[[#This Row],[Current Worker (Initials)]]),""))</f>
        <v/>
      </c>
      <c r="B119" s="34" t="s">
        <v>297</v>
      </c>
      <c r="C119" s="33"/>
      <c r="D119" s="33"/>
      <c r="E119" s="34">
        <v>520843</v>
      </c>
      <c r="F119" s="33" t="str">
        <f t="shared" si="9"/>
        <v>PC</v>
      </c>
      <c r="G119" s="33"/>
      <c r="H119" s="35" t="s">
        <v>671</v>
      </c>
      <c r="I119" s="35" t="s">
        <v>303</v>
      </c>
      <c r="J119" s="35"/>
      <c r="K119" s="35"/>
      <c r="L119" s="63"/>
      <c r="M119" s="63"/>
      <c r="N119" s="33" t="s">
        <v>672</v>
      </c>
      <c r="O119" s="33" t="s">
        <v>360</v>
      </c>
      <c r="P119" s="40" t="s">
        <v>319</v>
      </c>
      <c r="Q119" s="39" t="s">
        <v>12</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355</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x14ac:dyDescent="0.35">
      <c r="A120" s="62" t="str">
        <f>IF($F120="SC",_xlfn.CONCAT(Input[[#This Row],[Name of Adolescent]],"_",Input[[#This Row],[Current Worker (Initials)]]),IF($F120="SCP",_xlfn.CONCAT(Input[[#This Row],[Name of Adolescent]],"_",Input[[#This Row],[Current Worker (Initials)]]),""))</f>
        <v/>
      </c>
      <c r="B120" s="34" t="s">
        <v>297</v>
      </c>
      <c r="C120" s="33"/>
      <c r="D120" s="33"/>
      <c r="E120" s="34">
        <v>828726</v>
      </c>
      <c r="F120" s="33" t="str">
        <f t="shared" si="9"/>
        <v>PC</v>
      </c>
      <c r="G120" s="33"/>
      <c r="H120" s="35" t="s">
        <v>673</v>
      </c>
      <c r="I120" s="35" t="s">
        <v>459</v>
      </c>
      <c r="J120" s="35"/>
      <c r="K120" s="35"/>
      <c r="L120" s="63"/>
      <c r="M120" s="63"/>
      <c r="N120" s="33" t="s">
        <v>674</v>
      </c>
      <c r="O120" s="33" t="s">
        <v>360</v>
      </c>
      <c r="P120" s="40" t="s">
        <v>319</v>
      </c>
      <c r="Q120" s="39" t="s">
        <v>11</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480</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x14ac:dyDescent="0.35">
      <c r="A121" s="62" t="str">
        <f>IF($F121="SC",_xlfn.CONCAT(Input[[#This Row],[Name of Adolescent]],"_",Input[[#This Row],[Current Worker (Initials)]]),IF($F121="SCP",_xlfn.CONCAT(Input[[#This Row],[Name of Adolescent]],"_",Input[[#This Row],[Current Worker (Initials)]]),""))</f>
        <v/>
      </c>
      <c r="B121" s="34" t="s">
        <v>297</v>
      </c>
      <c r="C121" s="33"/>
      <c r="D121" s="33"/>
      <c r="E121" s="34">
        <v>556083</v>
      </c>
      <c r="F121" s="33" t="str">
        <f t="shared" si="9"/>
        <v>PC</v>
      </c>
      <c r="G121" s="33" t="s">
        <v>350</v>
      </c>
      <c r="H121" s="35" t="s">
        <v>675</v>
      </c>
      <c r="I121" s="35" t="s">
        <v>645</v>
      </c>
      <c r="J121" s="35"/>
      <c r="K121" s="35" t="s">
        <v>420</v>
      </c>
      <c r="L121" s="63" t="s">
        <v>676</v>
      </c>
      <c r="M121" s="63" t="s">
        <v>677</v>
      </c>
      <c r="N121" s="33" t="s">
        <v>678</v>
      </c>
      <c r="O121" s="33" t="s">
        <v>360</v>
      </c>
      <c r="P121" s="40" t="s">
        <v>319</v>
      </c>
      <c r="Q121" s="39" t="s">
        <v>387</v>
      </c>
      <c r="R121" s="61">
        <v>45278</v>
      </c>
      <c r="S121" s="83"/>
      <c r="T121" s="33"/>
      <c r="U121" s="64"/>
      <c r="V121" s="65">
        <v>45257</v>
      </c>
      <c r="W121" s="66"/>
      <c r="X121" s="60"/>
      <c r="Y121" s="35"/>
      <c r="Z121" s="33" t="s">
        <v>415</v>
      </c>
      <c r="AA121" s="69">
        <v>45273</v>
      </c>
      <c r="AB121" s="34"/>
      <c r="AC121" s="34"/>
      <c r="AD121" s="34"/>
      <c r="AE121" s="34"/>
      <c r="AF121" s="34"/>
      <c r="AG121" s="34"/>
      <c r="AH121" s="34"/>
      <c r="AI121" s="34"/>
      <c r="AJ121" s="34"/>
      <c r="AK121" s="33"/>
      <c r="AL121" s="33"/>
      <c r="AM121" s="33"/>
      <c r="AN121" s="34"/>
      <c r="AO121" s="33"/>
      <c r="AP121" s="33"/>
      <c r="AQ121" s="33"/>
      <c r="AR121" s="34" t="s">
        <v>309</v>
      </c>
      <c r="AS121" s="34" t="s">
        <v>321</v>
      </c>
      <c r="AT121" s="34" t="s">
        <v>311</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679</v>
      </c>
      <c r="IX121" s="33" t="s">
        <v>680</v>
      </c>
      <c r="IY121" s="69">
        <v>45273</v>
      </c>
      <c r="IZ121" s="69">
        <v>45278</v>
      </c>
      <c r="JA121" s="70"/>
      <c r="JB121" s="70" t="s">
        <v>681</v>
      </c>
      <c r="JC121" s="85" t="s">
        <v>682</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x14ac:dyDescent="0.35">
      <c r="A122" s="62" t="str">
        <f>IF($F122="SC",_xlfn.CONCAT(Input[[#This Row],[Name of Adolescent]],"_",Input[[#This Row],[Current Worker (Initials)]]),IF($F122="SCP",_xlfn.CONCAT(Input[[#This Row],[Name of Adolescent]],"_",Input[[#This Row],[Current Worker (Initials)]]),""))</f>
        <v/>
      </c>
      <c r="B122" s="34" t="s">
        <v>377</v>
      </c>
      <c r="C122" s="34"/>
      <c r="D122" s="34"/>
      <c r="E122" s="34"/>
      <c r="F122" s="33" t="str">
        <f t="shared" si="9"/>
        <v>PC</v>
      </c>
      <c r="G122" s="33" t="s">
        <v>390</v>
      </c>
      <c r="H122" s="35"/>
      <c r="I122" s="35" t="s">
        <v>395</v>
      </c>
      <c r="J122" s="35"/>
      <c r="K122" s="35"/>
      <c r="L122" s="63"/>
      <c r="M122" s="63"/>
      <c r="N122" s="33" t="s">
        <v>683</v>
      </c>
      <c r="O122" s="33" t="s">
        <v>360</v>
      </c>
      <c r="P122" s="40" t="s">
        <v>307</v>
      </c>
      <c r="Q122" s="39" t="s">
        <v>12</v>
      </c>
      <c r="R122" s="61">
        <v>44165</v>
      </c>
      <c r="S122" s="142">
        <v>45199</v>
      </c>
      <c r="T122" s="33" t="s">
        <v>361</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x14ac:dyDescent="0.35">
      <c r="A123" s="62" t="str">
        <f>IF($F123="SC",_xlfn.CONCAT(Input[[#This Row],[Name of Adolescent]],"_",Input[[#This Row],[Current Worker (Initials)]]),IF($F123="SCP",_xlfn.CONCAT(Input[[#This Row],[Name of Adolescent]],"_",Input[[#This Row],[Current Worker (Initials)]]),""))</f>
        <v/>
      </c>
      <c r="B123" s="34" t="s">
        <v>377</v>
      </c>
      <c r="C123" s="34"/>
      <c r="D123" s="34"/>
      <c r="E123" s="34"/>
      <c r="F123" s="33" t="str">
        <f t="shared" si="9"/>
        <v>PC</v>
      </c>
      <c r="G123" s="33" t="s">
        <v>398</v>
      </c>
      <c r="H123" s="35"/>
      <c r="I123" s="35" t="s">
        <v>428</v>
      </c>
      <c r="J123" s="35"/>
      <c r="K123" s="35"/>
      <c r="L123" s="63"/>
      <c r="M123" s="63"/>
      <c r="N123" s="33" t="s">
        <v>684</v>
      </c>
      <c r="O123" s="33" t="s">
        <v>360</v>
      </c>
      <c r="P123" s="40" t="s">
        <v>307</v>
      </c>
      <c r="Q123" s="39" t="s">
        <v>12</v>
      </c>
      <c r="R123" s="61">
        <v>44256</v>
      </c>
      <c r="S123" s="41">
        <v>45016</v>
      </c>
      <c r="T123" s="33"/>
      <c r="U123" s="64"/>
      <c r="V123" s="65"/>
      <c r="W123" s="66"/>
      <c r="X123" s="60"/>
      <c r="Y123" s="33"/>
      <c r="Z123" s="33" t="s">
        <v>326</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309</v>
      </c>
      <c r="AS123" s="34" t="s">
        <v>321</v>
      </c>
      <c r="AT123" s="34" t="s">
        <v>311</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x14ac:dyDescent="0.35">
      <c r="A124" s="62" t="str">
        <f>IF($F124="SC",_xlfn.CONCAT(Input[[#This Row],[Name of Adolescent]],"_",Input[[#This Row],[Current Worker (Initials)]]),IF($F124="SCP",_xlfn.CONCAT(Input[[#This Row],[Name of Adolescent]],"_",Input[[#This Row],[Current Worker (Initials)]]),""))</f>
        <v/>
      </c>
      <c r="B124" s="34" t="s">
        <v>313</v>
      </c>
      <c r="C124" s="34"/>
      <c r="D124" s="34"/>
      <c r="E124" s="34"/>
      <c r="F124" s="33" t="str">
        <f t="shared" si="9"/>
        <v>PC</v>
      </c>
      <c r="G124" s="33" t="s">
        <v>323</v>
      </c>
      <c r="H124" s="35"/>
      <c r="I124" s="35" t="s">
        <v>324</v>
      </c>
      <c r="J124" s="35"/>
      <c r="K124" s="35"/>
      <c r="L124" s="63"/>
      <c r="M124" s="63"/>
      <c r="N124" s="33" t="s">
        <v>684</v>
      </c>
      <c r="O124" s="33" t="s">
        <v>360</v>
      </c>
      <c r="P124" s="40" t="s">
        <v>307</v>
      </c>
      <c r="Q124" s="39" t="s">
        <v>12</v>
      </c>
      <c r="R124" s="61">
        <v>44691</v>
      </c>
      <c r="S124" s="61">
        <v>45016</v>
      </c>
      <c r="T124" s="33"/>
      <c r="U124" s="64"/>
      <c r="V124" s="65"/>
      <c r="W124" s="66"/>
      <c r="X124" s="60"/>
      <c r="Y124" s="33"/>
      <c r="Z124" s="33" t="s">
        <v>326</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309</v>
      </c>
      <c r="AS124" s="34" t="s">
        <v>310</v>
      </c>
      <c r="AT124" s="34" t="s">
        <v>311</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x14ac:dyDescent="0.35">
      <c r="A125" s="62" t="str">
        <f>IF($F125="SC",_xlfn.CONCAT(Input[[#This Row],[Name of Adolescent]],"_",Input[[#This Row],[Current Worker (Initials)]]),IF($F125="SCP",_xlfn.CONCAT(Input[[#This Row],[Name of Adolescent]],"_",Input[[#This Row],[Current Worker (Initials)]]),""))</f>
        <v/>
      </c>
      <c r="B125" s="34" t="s">
        <v>377</v>
      </c>
      <c r="C125" s="34"/>
      <c r="D125" s="34"/>
      <c r="E125" s="34"/>
      <c r="F125" s="33" t="str">
        <f t="shared" si="9"/>
        <v>PC</v>
      </c>
      <c r="G125" s="33" t="s">
        <v>398</v>
      </c>
      <c r="H125" s="35"/>
      <c r="I125" s="35" t="s">
        <v>399</v>
      </c>
      <c r="J125" s="35"/>
      <c r="K125" s="35" t="s">
        <v>385</v>
      </c>
      <c r="L125" s="63"/>
      <c r="M125" s="63"/>
      <c r="N125" s="33" t="s">
        <v>685</v>
      </c>
      <c r="O125" s="33" t="s">
        <v>360</v>
      </c>
      <c r="P125" s="40" t="s">
        <v>307</v>
      </c>
      <c r="Q125" s="39" t="s">
        <v>12</v>
      </c>
      <c r="R125" s="61">
        <v>44256</v>
      </c>
      <c r="S125" s="42"/>
      <c r="T125" s="33"/>
      <c r="U125" s="64"/>
      <c r="V125" s="65"/>
      <c r="W125" s="66"/>
      <c r="X125" s="60"/>
      <c r="Y125" s="33"/>
      <c r="Z125" s="33" t="s">
        <v>326</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309</v>
      </c>
      <c r="AS125" s="34" t="s">
        <v>321</v>
      </c>
      <c r="AT125" s="34" t="s">
        <v>311</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x14ac:dyDescent="0.35">
      <c r="A126" s="94" t="str">
        <f>IF($F126="SC",_xlfn.CONCAT(Input[[#This Row],[Name of Adolescent]],"_",Input[[#This Row],[Current Worker (Initials)]]),IF($F126="SCP",_xlfn.CONCAT(Input[[#This Row],[Name of Adolescent]],"_",Input[[#This Row],[Current Worker (Initials)]]),""))</f>
        <v/>
      </c>
      <c r="B126" s="34" t="s">
        <v>297</v>
      </c>
      <c r="C126" s="33"/>
      <c r="D126" s="33"/>
      <c r="E126" s="88">
        <v>530331</v>
      </c>
      <c r="F126" s="33" t="str">
        <f t="shared" si="9"/>
        <v>PC</v>
      </c>
      <c r="G126" s="33"/>
      <c r="H126" s="35" t="s">
        <v>686</v>
      </c>
      <c r="I126" s="35" t="s">
        <v>303</v>
      </c>
      <c r="J126" s="35"/>
      <c r="K126" s="35"/>
      <c r="L126" s="63"/>
      <c r="M126" s="63"/>
      <c r="N126" s="33" t="s">
        <v>687</v>
      </c>
      <c r="O126" s="33" t="s">
        <v>360</v>
      </c>
      <c r="P126" s="40" t="s">
        <v>319</v>
      </c>
      <c r="Q126" s="39" t="s">
        <v>12</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355</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x14ac:dyDescent="0.35">
      <c r="A127" s="62" t="str">
        <f>IF($F127="SC",_xlfn.CONCAT(Input[[#This Row],[Name of Adolescent]],"_",Input[[#This Row],[Current Worker (Initials)]]),IF($F127="SCP",_xlfn.CONCAT(Input[[#This Row],[Name of Adolescent]],"_",Input[[#This Row],[Current Worker (Initials)]]),""))</f>
        <v/>
      </c>
      <c r="B127" s="34"/>
      <c r="C127" s="33"/>
      <c r="D127" s="33"/>
      <c r="E127" s="34"/>
      <c r="F127" s="33" t="s">
        <v>15</v>
      </c>
      <c r="G127" s="33" t="s">
        <v>383</v>
      </c>
      <c r="H127" s="35" t="s">
        <v>602</v>
      </c>
      <c r="I127" s="35" t="s">
        <v>316</v>
      </c>
      <c r="J127" s="35"/>
      <c r="K127" s="35"/>
      <c r="L127" s="63"/>
      <c r="M127" s="63"/>
      <c r="N127" s="33" t="s">
        <v>688</v>
      </c>
      <c r="O127" s="33" t="s">
        <v>360</v>
      </c>
      <c r="P127" s="40" t="s">
        <v>307</v>
      </c>
      <c r="Q127" s="39" t="s">
        <v>12</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x14ac:dyDescent="0.35">
      <c r="A128" s="62" t="str">
        <f>IF($F128="SC",_xlfn.CONCAT(Input[[#This Row],[Name of Adolescent]],"_",Input[[#This Row],[Current Worker (Initials)]]),IF($F128="SCP",_xlfn.CONCAT(Input[[#This Row],[Name of Adolescent]],"_",Input[[#This Row],[Current Worker (Initials)]]),""))</f>
        <v/>
      </c>
      <c r="B128" s="34" t="s">
        <v>297</v>
      </c>
      <c r="C128" s="33"/>
      <c r="D128" s="33"/>
      <c r="E128" s="34">
        <v>461030</v>
      </c>
      <c r="F128" s="33" t="str">
        <f t="shared" ref="F128:F161" si="10">IF(AND($N128&lt;&gt;"",$U128&lt;&gt;"",$V128&lt;&gt;"",$J128&lt;&gt;""),"SCP",IF(AND($N128&lt;&gt;"",$U128&lt;&gt;"",$J128&lt;&gt;""),"SC",IF(AND($N128&lt;&gt;"",$R128&lt;&gt;"",$J128="",$U128=""),"PC",IF($N128&lt;&gt;"","Check Status",""))))</f>
        <v>PC</v>
      </c>
      <c r="G128" s="33"/>
      <c r="H128" s="35" t="s">
        <v>689</v>
      </c>
      <c r="I128" s="35" t="s">
        <v>303</v>
      </c>
      <c r="J128" s="35"/>
      <c r="K128" s="35"/>
      <c r="L128" s="63"/>
      <c r="M128" s="63"/>
      <c r="N128" s="33" t="s">
        <v>690</v>
      </c>
      <c r="O128" s="33" t="s">
        <v>360</v>
      </c>
      <c r="P128" s="40" t="s">
        <v>319</v>
      </c>
      <c r="Q128" s="39" t="s">
        <v>12</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369</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29" x14ac:dyDescent="0.35">
      <c r="A129" s="62" t="str">
        <f>IF($F129="SC",_xlfn.CONCAT(Input[[#This Row],[Name of Adolescent]],"_",Input[[#This Row],[Current Worker (Initials)]]),IF($F129="SCP",_xlfn.CONCAT(Input[[#This Row],[Name of Adolescent]],"_",Input[[#This Row],[Current Worker (Initials)]]),""))</f>
        <v/>
      </c>
      <c r="B129" s="34" t="s">
        <v>297</v>
      </c>
      <c r="C129" s="33"/>
      <c r="D129" s="33"/>
      <c r="E129" s="34">
        <v>544223</v>
      </c>
      <c r="F129" s="33" t="str">
        <f t="shared" si="10"/>
        <v>PC</v>
      </c>
      <c r="G129" s="101" t="s">
        <v>350</v>
      </c>
      <c r="H129" s="35"/>
      <c r="I129" s="35" t="s">
        <v>370</v>
      </c>
      <c r="J129" s="35"/>
      <c r="K129" s="35"/>
      <c r="L129" s="63"/>
      <c r="M129" s="63"/>
      <c r="N129" s="84" t="s">
        <v>691</v>
      </c>
      <c r="O129" s="33" t="s">
        <v>360</v>
      </c>
      <c r="P129" s="40" t="s">
        <v>319</v>
      </c>
      <c r="Q129" s="39" t="s">
        <v>12</v>
      </c>
      <c r="R129" s="87">
        <v>45183</v>
      </c>
      <c r="S129" s="42"/>
      <c r="T129" s="33"/>
      <c r="U129" s="64"/>
      <c r="V129" s="65"/>
      <c r="W129" s="66"/>
      <c r="X129" s="60"/>
      <c r="Y129" s="35"/>
      <c r="Z129" s="137" t="s">
        <v>415</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692</v>
      </c>
      <c r="IW129" s="33"/>
      <c r="IX129" s="33" t="s">
        <v>381</v>
      </c>
      <c r="IY129" s="113">
        <v>45183</v>
      </c>
      <c r="IZ129" s="113">
        <v>45210</v>
      </c>
      <c r="JA129" s="114"/>
      <c r="JB129" s="114" t="s">
        <v>693</v>
      </c>
      <c r="JC129" s="152" t="s">
        <v>694</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5" x14ac:dyDescent="0.35">
      <c r="A130" s="103" t="str">
        <f>IF($F130="SC",_xlfn.CONCAT(Input[[#This Row],[Name of Adolescent]],"_",Input[[#This Row],[Current Worker (Initials)]]),IF($F130="SCP",_xlfn.CONCAT(Input[[#This Row],[Name of Adolescent]],"_",Input[[#This Row],[Current Worker (Initials)]]),""))</f>
        <v/>
      </c>
      <c r="B130" s="88" t="s">
        <v>297</v>
      </c>
      <c r="C130" s="101"/>
      <c r="D130" s="101"/>
      <c r="E130" s="88">
        <v>460504</v>
      </c>
      <c r="F130" s="101" t="str">
        <f t="shared" si="10"/>
        <v>PC</v>
      </c>
      <c r="G130" s="101"/>
      <c r="H130" s="73" t="s">
        <v>695</v>
      </c>
      <c r="I130" s="73" t="s">
        <v>301</v>
      </c>
      <c r="J130" s="73"/>
      <c r="K130" s="73"/>
      <c r="L130" s="104" t="s">
        <v>696</v>
      </c>
      <c r="M130" s="104"/>
      <c r="N130" s="101" t="s">
        <v>697</v>
      </c>
      <c r="O130" s="33" t="s">
        <v>360</v>
      </c>
      <c r="P130" s="105" t="s">
        <v>319</v>
      </c>
      <c r="Q130" s="82" t="s">
        <v>11</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698</v>
      </c>
      <c r="IX130" s="101" t="s">
        <v>369</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x14ac:dyDescent="0.35">
      <c r="A131" s="62" t="str">
        <f>IF($F131="SC",_xlfn.CONCAT(Input[[#This Row],[Name of Adolescent]],"_",Input[[#This Row],[Current Worker (Initials)]]),IF($F131="SCP",_xlfn.CONCAT(Input[[#This Row],[Name of Adolescent]],"_",Input[[#This Row],[Current Worker (Initials)]]),""))</f>
        <v/>
      </c>
      <c r="B131" s="34" t="s">
        <v>297</v>
      </c>
      <c r="C131" s="33"/>
      <c r="D131" s="33"/>
      <c r="E131" s="34">
        <v>460028</v>
      </c>
      <c r="F131" s="33" t="str">
        <f t="shared" si="10"/>
        <v>PC</v>
      </c>
      <c r="G131" s="33"/>
      <c r="H131" s="35" t="s">
        <v>699</v>
      </c>
      <c r="I131" s="35" t="s">
        <v>489</v>
      </c>
      <c r="J131" s="35"/>
      <c r="K131" s="35"/>
      <c r="L131" s="63"/>
      <c r="M131" s="63"/>
      <c r="N131" s="33" t="s">
        <v>700</v>
      </c>
      <c r="O131" s="33" t="s">
        <v>360</v>
      </c>
      <c r="P131" s="40" t="s">
        <v>319</v>
      </c>
      <c r="Q131" s="33" t="s">
        <v>12</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369</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x14ac:dyDescent="0.35">
      <c r="A132" s="62" t="str">
        <f>IF($F132="SC",_xlfn.CONCAT(Input[[#This Row],[Name of Adolescent]],"_",Input[[#This Row],[Current Worker (Initials)]]),IF($F132="SCP",_xlfn.CONCAT(Input[[#This Row],[Name of Adolescent]],"_",Input[[#This Row],[Current Worker (Initials)]]),""))</f>
        <v/>
      </c>
      <c r="B132" s="34" t="s">
        <v>336</v>
      </c>
      <c r="C132" s="34"/>
      <c r="D132" s="34"/>
      <c r="E132" s="34"/>
      <c r="F132" s="33" t="str">
        <f t="shared" si="10"/>
        <v>PC</v>
      </c>
      <c r="G132" s="33" t="s">
        <v>436</v>
      </c>
      <c r="H132" s="35" t="s">
        <v>627</v>
      </c>
      <c r="I132" s="35" t="s">
        <v>399</v>
      </c>
      <c r="J132" s="35"/>
      <c r="K132" s="35"/>
      <c r="L132" s="63"/>
      <c r="M132" s="63"/>
      <c r="N132" s="33" t="s">
        <v>701</v>
      </c>
      <c r="O132" s="33" t="s">
        <v>360</v>
      </c>
      <c r="P132" s="40" t="s">
        <v>307</v>
      </c>
      <c r="Q132" s="33" t="s">
        <v>12</v>
      </c>
      <c r="R132" s="61">
        <v>44650</v>
      </c>
      <c r="S132" s="142">
        <v>45199</v>
      </c>
      <c r="T132" s="33" t="s">
        <v>320</v>
      </c>
      <c r="U132" s="64"/>
      <c r="V132" s="65"/>
      <c r="W132" s="66"/>
      <c r="X132" s="60"/>
      <c r="Y132" s="33"/>
      <c r="Z132" s="33" t="s">
        <v>326</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309</v>
      </c>
      <c r="AS132" s="34" t="s">
        <v>321</v>
      </c>
      <c r="AT132" s="34" t="s">
        <v>311</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x14ac:dyDescent="0.35">
      <c r="A133" s="62" t="str">
        <f>IF($F133="SC",_xlfn.CONCAT(Input[[#This Row],[Name of Adolescent]],"_",Input[[#This Row],[Current Worker (Initials)]]),IF($F133="SCP",_xlfn.CONCAT(Input[[#This Row],[Name of Adolescent]],"_",Input[[#This Row],[Current Worker (Initials)]]),""))</f>
        <v/>
      </c>
      <c r="B133" s="34" t="s">
        <v>297</v>
      </c>
      <c r="C133" s="33"/>
      <c r="D133" s="33"/>
      <c r="E133" s="34">
        <v>828761</v>
      </c>
      <c r="F133" s="33" t="str">
        <f t="shared" si="10"/>
        <v>PC</v>
      </c>
      <c r="G133" s="33"/>
      <c r="H133" s="35" t="s">
        <v>575</v>
      </c>
      <c r="I133" s="35" t="s">
        <v>303</v>
      </c>
      <c r="J133" s="35"/>
      <c r="K133" s="35" t="s">
        <v>392</v>
      </c>
      <c r="L133" s="63"/>
      <c r="M133" s="63"/>
      <c r="N133" s="136" t="s">
        <v>702</v>
      </c>
      <c r="O133" s="33" t="s">
        <v>360</v>
      </c>
      <c r="P133" s="40" t="s">
        <v>319</v>
      </c>
      <c r="Q133" s="33" t="s">
        <v>11</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480</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x14ac:dyDescent="0.35">
      <c r="A134" s="62" t="str">
        <f>IF($F134="SC",_xlfn.CONCAT(Input[[#This Row],[Name of Adolescent]],"_",Input[[#This Row],[Current Worker (Initials)]]),IF($F134="SCP",_xlfn.CONCAT(Input[[#This Row],[Name of Adolescent]],"_",Input[[#This Row],[Current Worker (Initials)]]),""))</f>
        <v/>
      </c>
      <c r="B134" s="34" t="s">
        <v>297</v>
      </c>
      <c r="C134" s="33"/>
      <c r="D134" s="33"/>
      <c r="E134" s="34">
        <v>828761</v>
      </c>
      <c r="F134" s="33" t="str">
        <f t="shared" si="10"/>
        <v>PC</v>
      </c>
      <c r="G134" s="33"/>
      <c r="H134" s="35" t="s">
        <v>575</v>
      </c>
      <c r="I134" s="35" t="s">
        <v>303</v>
      </c>
      <c r="J134" s="35"/>
      <c r="K134" s="35"/>
      <c r="L134" s="63"/>
      <c r="M134" s="63"/>
      <c r="N134" s="33" t="s">
        <v>703</v>
      </c>
      <c r="O134" s="33" t="s">
        <v>360</v>
      </c>
      <c r="P134" s="40" t="s">
        <v>319</v>
      </c>
      <c r="Q134" s="33" t="s">
        <v>11</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480</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x14ac:dyDescent="0.35">
      <c r="A135" s="62" t="str">
        <f>IF($F135="SC",_xlfn.CONCAT(Input[[#This Row],[Name of Adolescent]],"_",Input[[#This Row],[Current Worker (Initials)]]),IF($F135="SCP",_xlfn.CONCAT(Input[[#This Row],[Name of Adolescent]],"_",Input[[#This Row],[Current Worker (Initials)]]),""))</f>
        <v/>
      </c>
      <c r="B135" s="34" t="s">
        <v>336</v>
      </c>
      <c r="C135" s="34"/>
      <c r="D135" s="34"/>
      <c r="E135" s="34"/>
      <c r="F135" s="33" t="str">
        <f t="shared" si="10"/>
        <v>PC</v>
      </c>
      <c r="G135" s="33" t="s">
        <v>323</v>
      </c>
      <c r="H135" s="35"/>
      <c r="I135" s="35" t="s">
        <v>324</v>
      </c>
      <c r="J135" s="35"/>
      <c r="K135" s="35"/>
      <c r="L135" s="63"/>
      <c r="M135" s="63"/>
      <c r="N135" s="33" t="s">
        <v>704</v>
      </c>
      <c r="O135" s="33" t="s">
        <v>360</v>
      </c>
      <c r="P135" s="40" t="s">
        <v>307</v>
      </c>
      <c r="Q135" s="33" t="s">
        <v>12</v>
      </c>
      <c r="R135" s="61">
        <v>44575</v>
      </c>
      <c r="S135" s="41">
        <v>45016</v>
      </c>
      <c r="T135" s="33"/>
      <c r="U135" s="64"/>
      <c r="V135" s="65"/>
      <c r="W135" s="66"/>
      <c r="X135" s="60"/>
      <c r="Y135" s="33"/>
      <c r="Z135" s="33" t="s">
        <v>326</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309</v>
      </c>
      <c r="AS135" s="34" t="s">
        <v>321</v>
      </c>
      <c r="AT135" s="34" t="s">
        <v>311</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x14ac:dyDescent="0.35">
      <c r="A136" s="62" t="str">
        <f>IF($F136="SC",_xlfn.CONCAT(Input[[#This Row],[Name of Adolescent]],"_",Input[[#This Row],[Current Worker (Initials)]]),IF($F136="SCP",_xlfn.CONCAT(Input[[#This Row],[Name of Adolescent]],"_",Input[[#This Row],[Current Worker (Initials)]]),""))</f>
        <v/>
      </c>
      <c r="B136" s="34" t="s">
        <v>297</v>
      </c>
      <c r="C136" s="33"/>
      <c r="D136" s="33"/>
      <c r="E136" s="34">
        <v>828761</v>
      </c>
      <c r="F136" s="33" t="str">
        <f t="shared" si="10"/>
        <v>PC</v>
      </c>
      <c r="G136" s="33"/>
      <c r="H136" s="35" t="s">
        <v>575</v>
      </c>
      <c r="I136" s="35" t="s">
        <v>303</v>
      </c>
      <c r="J136" s="35"/>
      <c r="K136" s="35" t="s">
        <v>420</v>
      </c>
      <c r="L136" s="63"/>
      <c r="M136" s="63"/>
      <c r="N136" s="33" t="s">
        <v>705</v>
      </c>
      <c r="O136" s="33" t="s">
        <v>360</v>
      </c>
      <c r="P136" s="40" t="s">
        <v>319</v>
      </c>
      <c r="Q136" s="33" t="s">
        <v>11</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480</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x14ac:dyDescent="0.35">
      <c r="A137" s="62" t="str">
        <f>IF($F137="SC",_xlfn.CONCAT(Input[[#This Row],[Name of Adolescent]],"_",Input[[#This Row],[Current Worker (Initials)]]),IF($F137="SCP",_xlfn.CONCAT(Input[[#This Row],[Name of Adolescent]],"_",Input[[#This Row],[Current Worker (Initials)]]),""))</f>
        <v/>
      </c>
      <c r="B137" s="34" t="s">
        <v>313</v>
      </c>
      <c r="C137" s="34"/>
      <c r="D137" s="34"/>
      <c r="E137" s="34"/>
      <c r="F137" s="33" t="str">
        <f t="shared" si="10"/>
        <v>PC</v>
      </c>
      <c r="G137" s="33" t="s">
        <v>436</v>
      </c>
      <c r="H137" s="35" t="s">
        <v>436</v>
      </c>
      <c r="I137" s="35" t="s">
        <v>324</v>
      </c>
      <c r="J137" s="35"/>
      <c r="K137" s="35"/>
      <c r="L137" s="63"/>
      <c r="M137" s="63"/>
      <c r="N137" s="33" t="s">
        <v>706</v>
      </c>
      <c r="O137" s="33" t="s">
        <v>360</v>
      </c>
      <c r="P137" s="40" t="s">
        <v>307</v>
      </c>
      <c r="Q137" s="33" t="s">
        <v>12</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309</v>
      </c>
      <c r="AS137" s="34" t="s">
        <v>707</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x14ac:dyDescent="0.35">
      <c r="A138" s="62" t="str">
        <f>IF($F138="SC",_xlfn.CONCAT(Input[[#This Row],[Name of Adolescent]],"_",Input[[#This Row],[Current Worker (Initials)]]),IF($F138="SCP",_xlfn.CONCAT(Input[[#This Row],[Name of Adolescent]],"_",Input[[#This Row],[Current Worker (Initials)]]),""))</f>
        <v/>
      </c>
      <c r="B138" s="34" t="s">
        <v>297</v>
      </c>
      <c r="C138" s="33"/>
      <c r="D138" s="33"/>
      <c r="E138" s="34">
        <v>828761</v>
      </c>
      <c r="F138" s="33" t="str">
        <f t="shared" si="10"/>
        <v>PC</v>
      </c>
      <c r="G138" s="33"/>
      <c r="H138" s="35" t="s">
        <v>575</v>
      </c>
      <c r="I138" s="35" t="s">
        <v>303</v>
      </c>
      <c r="J138" s="35"/>
      <c r="K138" s="35" t="s">
        <v>392</v>
      </c>
      <c r="L138" s="63"/>
      <c r="M138" s="63"/>
      <c r="N138" s="33" t="s">
        <v>708</v>
      </c>
      <c r="O138" s="33" t="s">
        <v>360</v>
      </c>
      <c r="P138" s="40" t="s">
        <v>319</v>
      </c>
      <c r="Q138" s="33" t="s">
        <v>11</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480</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91.5" x14ac:dyDescent="0.35">
      <c r="A139" s="62" t="str">
        <f>IF($F139="SC",_xlfn.CONCAT(Input[[#This Row],[Name of Adolescent]],"_",Input[[#This Row],[Current Worker (Initials)]]),IF($F139="SCP",_xlfn.CONCAT(Input[[#This Row],[Name of Adolescent]],"_",Input[[#This Row],[Current Worker (Initials)]]),""))</f>
        <v/>
      </c>
      <c r="B139" s="34" t="s">
        <v>297</v>
      </c>
      <c r="C139" s="33"/>
      <c r="D139" s="33"/>
      <c r="E139" s="34">
        <v>520943</v>
      </c>
      <c r="F139" s="33" t="str">
        <f t="shared" si="10"/>
        <v>PC</v>
      </c>
      <c r="G139" s="33"/>
      <c r="H139" s="35" t="s">
        <v>500</v>
      </c>
      <c r="I139" s="35" t="s">
        <v>302</v>
      </c>
      <c r="J139" s="35"/>
      <c r="K139" s="35"/>
      <c r="L139" s="63"/>
      <c r="M139" s="63"/>
      <c r="N139" s="33" t="s">
        <v>709</v>
      </c>
      <c r="O139" s="33" t="s">
        <v>360</v>
      </c>
      <c r="P139" s="40" t="s">
        <v>319</v>
      </c>
      <c r="Q139" s="33" t="s">
        <v>12</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710</v>
      </c>
      <c r="IW139" s="84" t="s">
        <v>711</v>
      </c>
      <c r="IX139" s="33" t="s">
        <v>355</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x14ac:dyDescent="0.35">
      <c r="A140" s="62" t="str">
        <f>IF($F140="SC",_xlfn.CONCAT(Input[[#This Row],[Name of Adolescent]],"_",Input[[#This Row],[Current Worker (Initials)]]),IF($F140="SCP",_xlfn.CONCAT(Input[[#This Row],[Name of Adolescent]],"_",Input[[#This Row],[Current Worker (Initials)]]),""))</f>
        <v/>
      </c>
      <c r="B140" s="34" t="s">
        <v>313</v>
      </c>
      <c r="C140" s="34"/>
      <c r="D140" s="34"/>
      <c r="E140" s="34"/>
      <c r="F140" s="33" t="str">
        <f t="shared" si="10"/>
        <v>PC</v>
      </c>
      <c r="G140" s="33" t="s">
        <v>458</v>
      </c>
      <c r="H140" s="35"/>
      <c r="I140" s="35" t="s">
        <v>442</v>
      </c>
      <c r="J140" s="35"/>
      <c r="K140" s="35"/>
      <c r="L140" s="63"/>
      <c r="M140" s="63"/>
      <c r="N140" s="33" t="s">
        <v>712</v>
      </c>
      <c r="O140" s="33" t="s">
        <v>360</v>
      </c>
      <c r="P140" s="40" t="s">
        <v>307</v>
      </c>
      <c r="Q140" s="33" t="s">
        <v>11</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x14ac:dyDescent="0.35">
      <c r="A141" s="62" t="str">
        <f>IF($F141="SC",_xlfn.CONCAT(Input[[#This Row],[Name of Adolescent]],"_",Input[[#This Row],[Current Worker (Initials)]]),IF($F141="SCP",_xlfn.CONCAT(Input[[#This Row],[Name of Adolescent]],"_",Input[[#This Row],[Current Worker (Initials)]]),""))</f>
        <v/>
      </c>
      <c r="B141" s="34" t="s">
        <v>297</v>
      </c>
      <c r="C141" s="33"/>
      <c r="D141" s="33"/>
      <c r="E141" s="34">
        <v>828629</v>
      </c>
      <c r="F141" s="33" t="str">
        <f t="shared" si="10"/>
        <v>PC</v>
      </c>
      <c r="G141" s="33"/>
      <c r="H141" s="35" t="s">
        <v>713</v>
      </c>
      <c r="I141" s="35" t="s">
        <v>301</v>
      </c>
      <c r="J141" s="35"/>
      <c r="K141" s="35" t="s">
        <v>303</v>
      </c>
      <c r="L141" s="63"/>
      <c r="M141" s="63"/>
      <c r="N141" s="33" t="s">
        <v>714</v>
      </c>
      <c r="O141" s="33" t="s">
        <v>360</v>
      </c>
      <c r="P141" s="40" t="s">
        <v>319</v>
      </c>
      <c r="Q141" s="33" t="s">
        <v>11</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480</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x14ac:dyDescent="0.35">
      <c r="A142" s="62" t="str">
        <f>IF($F142="SC",_xlfn.CONCAT(Input[[#This Row],[Name of Adolescent]],"_",Input[[#This Row],[Current Worker (Initials)]]),IF($F142="SCP",_xlfn.CONCAT(Input[[#This Row],[Name of Adolescent]],"_",Input[[#This Row],[Current Worker (Initials)]]),""))</f>
        <v/>
      </c>
      <c r="B142" s="34" t="s">
        <v>297</v>
      </c>
      <c r="C142" s="33"/>
      <c r="D142" s="33"/>
      <c r="E142" s="34">
        <v>828761</v>
      </c>
      <c r="F142" s="33" t="str">
        <f t="shared" si="10"/>
        <v>PC</v>
      </c>
      <c r="G142" s="33"/>
      <c r="H142" s="35" t="s">
        <v>715</v>
      </c>
      <c r="I142" s="35" t="s">
        <v>392</v>
      </c>
      <c r="J142" s="35"/>
      <c r="K142" s="35"/>
      <c r="L142" s="63"/>
      <c r="M142" s="63"/>
      <c r="N142" s="33" t="s">
        <v>716</v>
      </c>
      <c r="O142" s="33" t="s">
        <v>360</v>
      </c>
      <c r="P142" s="40" t="s">
        <v>319</v>
      </c>
      <c r="Q142" s="33" t="s">
        <v>11</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717</v>
      </c>
      <c r="IV142" s="33"/>
      <c r="IW142" s="33"/>
      <c r="IX142" s="33" t="s">
        <v>480</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x14ac:dyDescent="0.35">
      <c r="A143" s="62" t="str">
        <f>IF($F143="SC",_xlfn.CONCAT(Input[[#This Row],[Name of Adolescent]],"_",Input[[#This Row],[Current Worker (Initials)]]),IF($F143="SCP",_xlfn.CONCAT(Input[[#This Row],[Name of Adolescent]],"_",Input[[#This Row],[Current Worker (Initials)]]),""))</f>
        <v/>
      </c>
      <c r="B143" s="34" t="s">
        <v>313</v>
      </c>
      <c r="C143" s="34"/>
      <c r="D143" s="34"/>
      <c r="E143" s="34"/>
      <c r="F143" s="33" t="str">
        <f t="shared" si="10"/>
        <v>PC</v>
      </c>
      <c r="G143" s="33" t="s">
        <v>390</v>
      </c>
      <c r="H143" s="35"/>
      <c r="I143" s="35" t="s">
        <v>395</v>
      </c>
      <c r="J143" s="35"/>
      <c r="K143" s="35"/>
      <c r="L143" s="63"/>
      <c r="M143" s="63"/>
      <c r="N143" s="33" t="s">
        <v>718</v>
      </c>
      <c r="O143" s="33" t="s">
        <v>360</v>
      </c>
      <c r="P143" s="40" t="s">
        <v>307</v>
      </c>
      <c r="Q143" s="33" t="s">
        <v>12</v>
      </c>
      <c r="R143" s="61">
        <v>44812</v>
      </c>
      <c r="S143" s="140">
        <v>45199</v>
      </c>
      <c r="T143" s="33" t="s">
        <v>361</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11">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x14ac:dyDescent="0.35">
      <c r="A144" s="62" t="str">
        <f>IF($F144="SC",_xlfn.CONCAT(Input[[#This Row],[Name of Adolescent]],"_",Input[[#This Row],[Current Worker (Initials)]]),IF($F144="SCP",_xlfn.CONCAT(Input[[#This Row],[Name of Adolescent]],"_",Input[[#This Row],[Current Worker (Initials)]]),""))</f>
        <v/>
      </c>
      <c r="B144" s="34" t="s">
        <v>377</v>
      </c>
      <c r="C144" s="34"/>
      <c r="D144" s="34"/>
      <c r="E144" s="34"/>
      <c r="F144" s="33" t="str">
        <f t="shared" si="10"/>
        <v>PC</v>
      </c>
      <c r="G144" s="33" t="s">
        <v>390</v>
      </c>
      <c r="H144" s="35"/>
      <c r="I144" s="35" t="s">
        <v>391</v>
      </c>
      <c r="J144" s="35"/>
      <c r="K144" s="35"/>
      <c r="L144" s="63"/>
      <c r="M144" s="63"/>
      <c r="N144" s="33" t="s">
        <v>719</v>
      </c>
      <c r="O144" s="33" t="s">
        <v>360</v>
      </c>
      <c r="P144" s="40" t="s">
        <v>307</v>
      </c>
      <c r="Q144" s="33" t="s">
        <v>12</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11"/>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x14ac:dyDescent="0.35">
      <c r="A145" s="62" t="str">
        <f>IF($F145="SC",_xlfn.CONCAT(Input[[#This Row],[Name of Adolescent]],"_",Input[[#This Row],[Current Worker (Initials)]]),IF($F145="SCP",_xlfn.CONCAT(Input[[#This Row],[Name of Adolescent]],"_",Input[[#This Row],[Current Worker (Initials)]]),""))</f>
        <v/>
      </c>
      <c r="B145" s="34" t="s">
        <v>313</v>
      </c>
      <c r="C145" s="34"/>
      <c r="D145" s="34"/>
      <c r="E145" s="34"/>
      <c r="F145" s="33" t="str">
        <f t="shared" si="10"/>
        <v>PC</v>
      </c>
      <c r="G145" s="33" t="s">
        <v>390</v>
      </c>
      <c r="H145" s="35"/>
      <c r="I145" s="35" t="s">
        <v>391</v>
      </c>
      <c r="J145" s="35"/>
      <c r="K145" s="35"/>
      <c r="L145" s="63"/>
      <c r="M145" s="63"/>
      <c r="N145" s="33" t="s">
        <v>720</v>
      </c>
      <c r="O145" s="33" t="s">
        <v>360</v>
      </c>
      <c r="P145" s="40" t="s">
        <v>307</v>
      </c>
      <c r="Q145" s="33" t="s">
        <v>11</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11"/>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x14ac:dyDescent="0.35">
      <c r="A146" s="62" t="str">
        <f>IF($F146="SC",_xlfn.CONCAT(Input[[#This Row],[Name of Adolescent]],"_",Input[[#This Row],[Current Worker (Initials)]]),IF($F146="SCP",_xlfn.CONCAT(Input[[#This Row],[Name of Adolescent]],"_",Input[[#This Row],[Current Worker (Initials)]]),""))</f>
        <v/>
      </c>
      <c r="B146" s="34" t="s">
        <v>313</v>
      </c>
      <c r="C146" s="34"/>
      <c r="D146" s="34"/>
      <c r="E146" s="34"/>
      <c r="F146" s="33" t="str">
        <f t="shared" si="10"/>
        <v>PC</v>
      </c>
      <c r="G146" s="33" t="s">
        <v>390</v>
      </c>
      <c r="H146" s="35" t="s">
        <v>721</v>
      </c>
      <c r="I146" s="35" t="s">
        <v>395</v>
      </c>
      <c r="J146" s="35"/>
      <c r="K146" s="35"/>
      <c r="L146" s="63"/>
      <c r="M146" s="63"/>
      <c r="N146" s="33" t="s">
        <v>722</v>
      </c>
      <c r="O146" s="33" t="s">
        <v>360</v>
      </c>
      <c r="P146" s="40" t="s">
        <v>307</v>
      </c>
      <c r="Q146" s="33" t="s">
        <v>12</v>
      </c>
      <c r="R146" s="61">
        <v>44859</v>
      </c>
      <c r="S146" s="140">
        <v>45199</v>
      </c>
      <c r="T146" s="33" t="s">
        <v>320</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309</v>
      </c>
      <c r="AS146" s="34" t="s">
        <v>321</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11"/>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x14ac:dyDescent="0.35">
      <c r="A147" s="62" t="str">
        <f>IF($F147="SC",_xlfn.CONCAT(Input[[#This Row],[Name of Adolescent]],"_",Input[[#This Row],[Current Worker (Initials)]]),IF($F147="SCP",_xlfn.CONCAT(Input[[#This Row],[Name of Adolescent]],"_",Input[[#This Row],[Current Worker (Initials)]]),""))</f>
        <v/>
      </c>
      <c r="B147" s="34" t="s">
        <v>377</v>
      </c>
      <c r="C147" s="34"/>
      <c r="D147" s="34"/>
      <c r="E147" s="34"/>
      <c r="F147" s="33" t="str">
        <f t="shared" si="10"/>
        <v>PC</v>
      </c>
      <c r="G147" s="33" t="s">
        <v>390</v>
      </c>
      <c r="H147" s="35"/>
      <c r="I147" s="35" t="s">
        <v>391</v>
      </c>
      <c r="J147" s="35"/>
      <c r="K147" s="35"/>
      <c r="L147" s="63"/>
      <c r="M147" s="63"/>
      <c r="N147" s="33" t="s">
        <v>723</v>
      </c>
      <c r="O147" s="33" t="s">
        <v>360</v>
      </c>
      <c r="P147" s="40" t="s">
        <v>307</v>
      </c>
      <c r="Q147" s="33" t="s">
        <v>12</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11"/>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x14ac:dyDescent="0.35">
      <c r="A148" s="62" t="str">
        <f>IF($F148="SC",_xlfn.CONCAT(Input[[#This Row],[Name of Adolescent]],"_",Input[[#This Row],[Current Worker (Initials)]]),IF($F148="SCP",_xlfn.CONCAT(Input[[#This Row],[Name of Adolescent]],"_",Input[[#This Row],[Current Worker (Initials)]]),""))</f>
        <v/>
      </c>
      <c r="B148" s="34" t="s">
        <v>313</v>
      </c>
      <c r="C148" s="34"/>
      <c r="D148" s="34"/>
      <c r="E148" s="34"/>
      <c r="F148" s="33" t="str">
        <f t="shared" si="10"/>
        <v>PC</v>
      </c>
      <c r="G148" s="33" t="s">
        <v>390</v>
      </c>
      <c r="H148" s="35"/>
      <c r="I148" s="35" t="s">
        <v>391</v>
      </c>
      <c r="J148" s="35"/>
      <c r="K148" s="35"/>
      <c r="L148" s="63"/>
      <c r="M148" s="63"/>
      <c r="N148" s="33" t="s">
        <v>724</v>
      </c>
      <c r="O148" s="33" t="s">
        <v>360</v>
      </c>
      <c r="P148" s="40" t="s">
        <v>307</v>
      </c>
      <c r="Q148" s="33" t="s">
        <v>12</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11"/>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x14ac:dyDescent="0.35">
      <c r="A149" s="62" t="str">
        <f>IF($F149="SC",_xlfn.CONCAT(Input[[#This Row],[Name of Adolescent]],"_",Input[[#This Row],[Current Worker (Initials)]]),IF($F149="SCP",_xlfn.CONCAT(Input[[#This Row],[Name of Adolescent]],"_",Input[[#This Row],[Current Worker (Initials)]]),""))</f>
        <v/>
      </c>
      <c r="B149" s="34" t="s">
        <v>313</v>
      </c>
      <c r="C149" s="34"/>
      <c r="D149" s="34"/>
      <c r="E149" s="34"/>
      <c r="F149" s="33" t="str">
        <f t="shared" si="10"/>
        <v>PC</v>
      </c>
      <c r="G149" s="33" t="s">
        <v>323</v>
      </c>
      <c r="H149" s="35"/>
      <c r="I149" s="35" t="s">
        <v>324</v>
      </c>
      <c r="J149" s="35"/>
      <c r="K149" s="35"/>
      <c r="L149" s="63"/>
      <c r="M149" s="63"/>
      <c r="N149" s="33" t="s">
        <v>725</v>
      </c>
      <c r="O149" s="33" t="s">
        <v>360</v>
      </c>
      <c r="P149" s="40" t="s">
        <v>307</v>
      </c>
      <c r="Q149" s="33" t="s">
        <v>12</v>
      </c>
      <c r="R149" s="61">
        <v>44743</v>
      </c>
      <c r="S149" s="41">
        <v>45016</v>
      </c>
      <c r="T149" s="33"/>
      <c r="U149" s="64"/>
      <c r="V149" s="65"/>
      <c r="W149" s="66"/>
      <c r="X149" s="60"/>
      <c r="Y149" s="33"/>
      <c r="Z149" s="33" t="s">
        <v>326</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309</v>
      </c>
      <c r="AS149" s="34" t="s">
        <v>321</v>
      </c>
      <c r="AT149" s="34" t="s">
        <v>311</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11"/>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x14ac:dyDescent="0.35">
      <c r="A150" s="62" t="str">
        <f>IF($F150="SC",_xlfn.CONCAT(Input[[#This Row],[Name of Adolescent]],"_",Input[[#This Row],[Current Worker (Initials)]]),IF($F150="SCP",_xlfn.CONCAT(Input[[#This Row],[Name of Adolescent]],"_",Input[[#This Row],[Current Worker (Initials)]]),""))</f>
        <v/>
      </c>
      <c r="B150" s="34" t="s">
        <v>336</v>
      </c>
      <c r="C150" s="34"/>
      <c r="D150" s="34"/>
      <c r="E150" s="34"/>
      <c r="F150" s="33" t="str">
        <f t="shared" si="10"/>
        <v>PC</v>
      </c>
      <c r="G150" s="33" t="s">
        <v>323</v>
      </c>
      <c r="H150" s="35"/>
      <c r="I150" s="35" t="s">
        <v>324</v>
      </c>
      <c r="J150" s="35"/>
      <c r="K150" s="35"/>
      <c r="L150" s="63"/>
      <c r="M150" s="63"/>
      <c r="N150" s="33" t="s">
        <v>726</v>
      </c>
      <c r="O150" s="33" t="s">
        <v>360</v>
      </c>
      <c r="P150" s="40" t="s">
        <v>307</v>
      </c>
      <c r="Q150" s="33" t="s">
        <v>12</v>
      </c>
      <c r="R150" s="61">
        <v>44573</v>
      </c>
      <c r="S150" s="41">
        <v>45016</v>
      </c>
      <c r="T150" s="33"/>
      <c r="U150" s="64"/>
      <c r="V150" s="65"/>
      <c r="W150" s="66"/>
      <c r="X150" s="60"/>
      <c r="Y150" s="33"/>
      <c r="Z150" s="33" t="s">
        <v>326</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309</v>
      </c>
      <c r="AS150" s="34" t="s">
        <v>321</v>
      </c>
      <c r="AT150" s="34" t="s">
        <v>311</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11"/>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x14ac:dyDescent="0.35">
      <c r="A151" s="62" t="str">
        <f>IF($F151="SC",_xlfn.CONCAT(Input[[#This Row],[Name of Adolescent]],"_",Input[[#This Row],[Current Worker (Initials)]]),IF($F151="SCP",_xlfn.CONCAT(Input[[#This Row],[Name of Adolescent]],"_",Input[[#This Row],[Current Worker (Initials)]]),""))</f>
        <v/>
      </c>
      <c r="B151" s="34" t="s">
        <v>313</v>
      </c>
      <c r="C151" s="34"/>
      <c r="D151" s="34"/>
      <c r="E151" s="34"/>
      <c r="F151" s="33" t="str">
        <f t="shared" si="10"/>
        <v>PC</v>
      </c>
      <c r="G151" s="33" t="s">
        <v>314</v>
      </c>
      <c r="H151" s="35" t="s">
        <v>625</v>
      </c>
      <c r="I151" s="35" t="s">
        <v>578</v>
      </c>
      <c r="J151" s="35"/>
      <c r="K151" s="35"/>
      <c r="L151" s="63"/>
      <c r="M151" s="63"/>
      <c r="N151" s="33" t="s">
        <v>727</v>
      </c>
      <c r="O151" s="33" t="s">
        <v>360</v>
      </c>
      <c r="P151" s="40" t="s">
        <v>307</v>
      </c>
      <c r="Q151" s="33" t="s">
        <v>12</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11"/>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x14ac:dyDescent="0.35">
      <c r="A152" s="62" t="str">
        <f>IF($F152="SC",_xlfn.CONCAT(Input[[#This Row],[Name of Adolescent]],"_",Input[[#This Row],[Current Worker (Initials)]]),IF($F152="SCP",_xlfn.CONCAT(Input[[#This Row],[Name of Adolescent]],"_",Input[[#This Row],[Current Worker (Initials)]]),""))</f>
        <v/>
      </c>
      <c r="B152" s="34" t="s">
        <v>313</v>
      </c>
      <c r="C152" s="34"/>
      <c r="D152" s="34"/>
      <c r="E152" s="34"/>
      <c r="F152" s="33" t="str">
        <f t="shared" si="10"/>
        <v>PC</v>
      </c>
      <c r="G152" s="33" t="s">
        <v>314</v>
      </c>
      <c r="H152" s="35" t="s">
        <v>625</v>
      </c>
      <c r="I152" s="35" t="s">
        <v>578</v>
      </c>
      <c r="J152" s="35"/>
      <c r="K152" s="35"/>
      <c r="L152" s="63"/>
      <c r="M152" s="63"/>
      <c r="N152" s="33" t="s">
        <v>728</v>
      </c>
      <c r="O152" s="33" t="s">
        <v>360</v>
      </c>
      <c r="P152" s="40" t="s">
        <v>307</v>
      </c>
      <c r="Q152" s="33" t="s">
        <v>12</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11"/>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x14ac:dyDescent="0.35">
      <c r="A153" s="62" t="str">
        <f>IF($F153="SC",_xlfn.CONCAT(Input[[#This Row],[Name of Adolescent]],"_",Input[[#This Row],[Current Worker (Initials)]]),IF($F153="SCP",_xlfn.CONCAT(Input[[#This Row],[Name of Adolescent]],"_",Input[[#This Row],[Current Worker (Initials)]]),""))</f>
        <v/>
      </c>
      <c r="B153" s="34" t="s">
        <v>377</v>
      </c>
      <c r="C153" s="34"/>
      <c r="D153" s="34"/>
      <c r="E153" s="34"/>
      <c r="F153" s="33" t="str">
        <f t="shared" si="10"/>
        <v>PC</v>
      </c>
      <c r="G153" s="33" t="s">
        <v>390</v>
      </c>
      <c r="H153" s="35"/>
      <c r="I153" s="35" t="s">
        <v>391</v>
      </c>
      <c r="J153" s="35"/>
      <c r="K153" s="35"/>
      <c r="L153" s="63"/>
      <c r="M153" s="63"/>
      <c r="N153" s="33" t="s">
        <v>729</v>
      </c>
      <c r="O153" s="33" t="s">
        <v>360</v>
      </c>
      <c r="P153" s="40" t="s">
        <v>307</v>
      </c>
      <c r="Q153" s="33" t="s">
        <v>12</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11"/>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x14ac:dyDescent="0.35">
      <c r="A154" s="62" t="str">
        <f>IF($F154="SC",_xlfn.CONCAT(Input[[#This Row],[Name of Adolescent]],"_",Input[[#This Row],[Current Worker (Initials)]]),IF($F154="SCP",_xlfn.CONCAT(Input[[#This Row],[Name of Adolescent]],"_",Input[[#This Row],[Current Worker (Initials)]]),""))</f>
        <v/>
      </c>
      <c r="B154" s="34" t="s">
        <v>336</v>
      </c>
      <c r="C154" s="34"/>
      <c r="D154" s="34"/>
      <c r="E154" s="34"/>
      <c r="F154" s="33" t="str">
        <f t="shared" si="10"/>
        <v>PC</v>
      </c>
      <c r="G154" s="33" t="s">
        <v>417</v>
      </c>
      <c r="H154" s="35"/>
      <c r="I154" s="35" t="s">
        <v>348</v>
      </c>
      <c r="J154" s="35"/>
      <c r="K154" s="35"/>
      <c r="L154" s="63"/>
      <c r="M154" s="63"/>
      <c r="N154" s="33" t="s">
        <v>342</v>
      </c>
      <c r="O154" s="33" t="s">
        <v>360</v>
      </c>
      <c r="P154" s="40" t="s">
        <v>307</v>
      </c>
      <c r="Q154" s="33" t="s">
        <v>12</v>
      </c>
      <c r="R154" s="61">
        <v>44612</v>
      </c>
      <c r="S154" s="41">
        <v>45016</v>
      </c>
      <c r="T154" s="33"/>
      <c r="U154" s="64"/>
      <c r="V154" s="65"/>
      <c r="W154" s="66"/>
      <c r="X154" s="60"/>
      <c r="Y154" s="33"/>
      <c r="Z154" s="33" t="s">
        <v>326</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11"/>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x14ac:dyDescent="0.35">
      <c r="A155" s="62" t="str">
        <f>IF($F155="SC",_xlfn.CONCAT(Input[[#This Row],[Name of Adolescent]],"_",Input[[#This Row],[Current Worker (Initials)]]),IF($F155="SCP",_xlfn.CONCAT(Input[[#This Row],[Name of Adolescent]],"_",Input[[#This Row],[Current Worker (Initials)]]),""))</f>
        <v/>
      </c>
      <c r="B155" s="34" t="s">
        <v>313</v>
      </c>
      <c r="C155" s="34"/>
      <c r="D155" s="34"/>
      <c r="E155" s="34"/>
      <c r="F155" s="33" t="str">
        <f t="shared" si="10"/>
        <v>PC</v>
      </c>
      <c r="G155" s="33" t="s">
        <v>314</v>
      </c>
      <c r="H155" s="35" t="s">
        <v>625</v>
      </c>
      <c r="I155" s="35" t="s">
        <v>578</v>
      </c>
      <c r="J155" s="35"/>
      <c r="K155" s="35"/>
      <c r="L155" s="63"/>
      <c r="M155" s="63"/>
      <c r="N155" s="33" t="s">
        <v>342</v>
      </c>
      <c r="O155" s="33" t="s">
        <v>360</v>
      </c>
      <c r="P155" s="40" t="s">
        <v>307</v>
      </c>
      <c r="Q155" s="33" t="s">
        <v>12</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11"/>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x14ac:dyDescent="0.35">
      <c r="A156" s="62" t="str">
        <f>IF($F156="SC",_xlfn.CONCAT(Input[[#This Row],[Name of Adolescent]],"_",Input[[#This Row],[Current Worker (Initials)]]),IF($F156="SCP",_xlfn.CONCAT(Input[[#This Row],[Name of Adolescent]],"_",Input[[#This Row],[Current Worker (Initials)]]),""))</f>
        <v/>
      </c>
      <c r="B156" s="34" t="s">
        <v>313</v>
      </c>
      <c r="C156" s="34"/>
      <c r="D156" s="34"/>
      <c r="E156" s="34"/>
      <c r="F156" s="33" t="str">
        <f t="shared" si="10"/>
        <v>PC</v>
      </c>
      <c r="G156" s="33" t="s">
        <v>436</v>
      </c>
      <c r="H156" s="35"/>
      <c r="I156" s="35" t="s">
        <v>324</v>
      </c>
      <c r="J156" s="35"/>
      <c r="K156" s="35"/>
      <c r="L156" s="63"/>
      <c r="M156" s="63"/>
      <c r="N156" s="33" t="s">
        <v>730</v>
      </c>
      <c r="O156" s="33" t="s">
        <v>360</v>
      </c>
      <c r="P156" s="40" t="s">
        <v>307</v>
      </c>
      <c r="Q156" s="33" t="s">
        <v>13</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309</v>
      </c>
      <c r="AS156" s="34" t="s">
        <v>321</v>
      </c>
      <c r="AT156" s="34" t="s">
        <v>311</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11"/>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x14ac:dyDescent="0.35">
      <c r="A157" s="62" t="str">
        <f>IF($F157="SC",_xlfn.CONCAT(Input[[#This Row],[Name of Adolescent]],"_",Input[[#This Row],[Current Worker (Initials)]]),IF($F157="SCP",_xlfn.CONCAT(Input[[#This Row],[Name of Adolescent]],"_",Input[[#This Row],[Current Worker (Initials)]]),""))</f>
        <v/>
      </c>
      <c r="B157" s="34" t="s">
        <v>313</v>
      </c>
      <c r="C157" s="34"/>
      <c r="D157" s="34"/>
      <c r="E157" s="34"/>
      <c r="F157" s="33" t="str">
        <f t="shared" si="10"/>
        <v>PC</v>
      </c>
      <c r="G157" s="33" t="s">
        <v>299</v>
      </c>
      <c r="H157" s="35" t="s">
        <v>423</v>
      </c>
      <c r="I157" s="35" t="s">
        <v>324</v>
      </c>
      <c r="J157" s="35"/>
      <c r="K157" s="35"/>
      <c r="L157" s="63"/>
      <c r="M157" s="63"/>
      <c r="N157" s="33" t="s">
        <v>731</v>
      </c>
      <c r="O157" s="33" t="s">
        <v>360</v>
      </c>
      <c r="P157" s="40" t="s">
        <v>307</v>
      </c>
      <c r="Q157" s="33" t="s">
        <v>11</v>
      </c>
      <c r="R157" s="61">
        <v>44824</v>
      </c>
      <c r="S157" s="41">
        <v>45016</v>
      </c>
      <c r="T157" s="33"/>
      <c r="U157" s="64"/>
      <c r="V157" s="65"/>
      <c r="W157" s="66"/>
      <c r="X157" s="59"/>
      <c r="Y157" s="35"/>
      <c r="Z157" s="33" t="s">
        <v>388</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309</v>
      </c>
      <c r="AS157" s="34" t="s">
        <v>321</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11"/>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x14ac:dyDescent="0.35">
      <c r="A158" s="62" t="str">
        <f>IF($F158="SC",_xlfn.CONCAT(Input[[#This Row],[Name of Adolescent]],"_",Input[[#This Row],[Current Worker (Initials)]]),IF($F158="SCP",_xlfn.CONCAT(Input[[#This Row],[Name of Adolescent]],"_",Input[[#This Row],[Current Worker (Initials)]]),""))</f>
        <v/>
      </c>
      <c r="B158" s="34" t="s">
        <v>313</v>
      </c>
      <c r="C158" s="34"/>
      <c r="D158" s="34"/>
      <c r="E158" s="34"/>
      <c r="F158" s="33" t="str">
        <f t="shared" si="10"/>
        <v>PC</v>
      </c>
      <c r="G158" s="33" t="s">
        <v>458</v>
      </c>
      <c r="H158" s="35" t="s">
        <v>732</v>
      </c>
      <c r="I158" s="35" t="s">
        <v>391</v>
      </c>
      <c r="J158" s="35"/>
      <c r="K158" s="35"/>
      <c r="L158" s="156"/>
      <c r="M158" s="63"/>
      <c r="N158" s="33" t="s">
        <v>733</v>
      </c>
      <c r="O158" s="33" t="s">
        <v>360</v>
      </c>
      <c r="P158" s="40" t="s">
        <v>307</v>
      </c>
      <c r="Q158" s="33" t="s">
        <v>11</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11"/>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x14ac:dyDescent="0.35">
      <c r="A159" s="62" t="str">
        <f>IF($F159="SC",_xlfn.CONCAT(Input[[#This Row],[Name of Adolescent]],"_",Input[[#This Row],[Current Worker (Initials)]]),IF($F159="SCP",_xlfn.CONCAT(Input[[#This Row],[Name of Adolescent]],"_",Input[[#This Row],[Current Worker (Initials)]]),""))</f>
        <v/>
      </c>
      <c r="B159" s="34" t="s">
        <v>313</v>
      </c>
      <c r="C159" s="34"/>
      <c r="D159" s="34"/>
      <c r="E159" s="34"/>
      <c r="F159" s="33" t="str">
        <f t="shared" si="10"/>
        <v>PC</v>
      </c>
      <c r="G159" s="33" t="s">
        <v>299</v>
      </c>
      <c r="H159" s="35" t="s">
        <v>423</v>
      </c>
      <c r="I159" s="35" t="s">
        <v>324</v>
      </c>
      <c r="J159" s="35"/>
      <c r="K159" s="35"/>
      <c r="L159" s="63"/>
      <c r="M159" s="63"/>
      <c r="N159" s="33" t="s">
        <v>734</v>
      </c>
      <c r="O159" s="33" t="s">
        <v>360</v>
      </c>
      <c r="P159" s="40" t="s">
        <v>307</v>
      </c>
      <c r="Q159" s="33" t="s">
        <v>11</v>
      </c>
      <c r="R159" s="61">
        <v>44824</v>
      </c>
      <c r="S159" s="41">
        <v>45016</v>
      </c>
      <c r="T159" s="33"/>
      <c r="U159" s="64"/>
      <c r="V159" s="65"/>
      <c r="W159" s="66"/>
      <c r="X159" s="59"/>
      <c r="Y159" s="35"/>
      <c r="Z159" s="33" t="s">
        <v>388</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309</v>
      </c>
      <c r="AS159" s="34" t="s">
        <v>321</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11"/>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x14ac:dyDescent="0.35">
      <c r="A160" s="62" t="str">
        <f>IF($F160="SC",_xlfn.CONCAT(Input[[#This Row],[Name of Adolescent]],"_",Input[[#This Row],[Current Worker (Initials)]]),IF($F160="SCP",_xlfn.CONCAT(Input[[#This Row],[Name of Adolescent]],"_",Input[[#This Row],[Current Worker (Initials)]]),""))</f>
        <v/>
      </c>
      <c r="B160" s="34" t="s">
        <v>313</v>
      </c>
      <c r="C160" s="34"/>
      <c r="D160" s="34"/>
      <c r="E160" s="34"/>
      <c r="F160" s="33" t="str">
        <f t="shared" si="10"/>
        <v>PC</v>
      </c>
      <c r="G160" s="33" t="s">
        <v>347</v>
      </c>
      <c r="H160" s="35"/>
      <c r="I160" s="35" t="s">
        <v>348</v>
      </c>
      <c r="J160" s="35"/>
      <c r="K160" s="35"/>
      <c r="L160" s="63"/>
      <c r="M160" s="63"/>
      <c r="N160" s="33" t="s">
        <v>735</v>
      </c>
      <c r="O160" s="33" t="s">
        <v>360</v>
      </c>
      <c r="P160" s="40" t="s">
        <v>307</v>
      </c>
      <c r="Q160" s="33" t="s">
        <v>11</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11"/>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x14ac:dyDescent="0.35">
      <c r="A161" s="62" t="str">
        <f>IF($F161="SC",_xlfn.CONCAT(Input[[#This Row],[Name of Adolescent]],"_",Input[[#This Row],[Current Worker (Initials)]]),IF($F161="SCP",_xlfn.CONCAT(Input[[#This Row],[Name of Adolescent]],"_",Input[[#This Row],[Current Worker (Initials)]]),""))</f>
        <v/>
      </c>
      <c r="B161" s="34" t="s">
        <v>313</v>
      </c>
      <c r="C161" s="34"/>
      <c r="D161" s="34"/>
      <c r="E161" s="34"/>
      <c r="F161" s="33" t="str">
        <f t="shared" si="10"/>
        <v>PC</v>
      </c>
      <c r="G161" s="33" t="s">
        <v>458</v>
      </c>
      <c r="H161" s="35" t="s">
        <v>732</v>
      </c>
      <c r="I161" s="35" t="s">
        <v>391</v>
      </c>
      <c r="J161" s="35"/>
      <c r="K161" s="35"/>
      <c r="L161" s="63"/>
      <c r="M161" s="63"/>
      <c r="N161" s="33" t="s">
        <v>736</v>
      </c>
      <c r="O161" s="33" t="s">
        <v>360</v>
      </c>
      <c r="P161" s="40" t="s">
        <v>307</v>
      </c>
      <c r="Q161" s="33" t="s">
        <v>11</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11"/>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x14ac:dyDescent="0.35">
      <c r="A162" s="62" t="str">
        <f>IF($F162="SC",_xlfn.CONCAT(Input[[#This Row],[Name of Adolescent]],"_",Input[[#This Row],[Current Worker (Initials)]]),IF($F162="SCP",_xlfn.CONCAT(Input[[#This Row],[Name of Adolescent]],"_",Input[[#This Row],[Current Worker (Initials)]]),""))</f>
        <v/>
      </c>
      <c r="B162" s="34"/>
      <c r="C162" s="33"/>
      <c r="D162" s="33"/>
      <c r="E162" s="34"/>
      <c r="F162" s="33" t="s">
        <v>15</v>
      </c>
      <c r="G162" s="33" t="s">
        <v>383</v>
      </c>
      <c r="H162" s="35" t="s">
        <v>602</v>
      </c>
      <c r="I162" s="35" t="s">
        <v>316</v>
      </c>
      <c r="J162" s="35"/>
      <c r="K162" s="35"/>
      <c r="L162" s="63"/>
      <c r="M162" s="63"/>
      <c r="N162" s="33" t="s">
        <v>737</v>
      </c>
      <c r="O162" s="33" t="s">
        <v>360</v>
      </c>
      <c r="P162" s="40" t="s">
        <v>307</v>
      </c>
      <c r="Q162" s="33" t="s">
        <v>11</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11"/>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x14ac:dyDescent="0.35">
      <c r="A163" s="62" t="str">
        <f>IF($F163="SC",_xlfn.CONCAT(Input[[#This Row],[Name of Adolescent]],"_",Input[[#This Row],[Current Worker (Initials)]]),IF($F163="SCP",_xlfn.CONCAT(Input[[#This Row],[Name of Adolescent]],"_",Input[[#This Row],[Current Worker (Initials)]]),""))</f>
        <v/>
      </c>
      <c r="B163" s="34" t="s">
        <v>313</v>
      </c>
      <c r="C163" s="34"/>
      <c r="D163" s="34"/>
      <c r="E163" s="34"/>
      <c r="F163" s="33" t="str">
        <f t="shared" ref="F163:F212" si="12">IF(AND($N163&lt;&gt;"",$U163&lt;&gt;"",$V163&lt;&gt;"",$J163&lt;&gt;""),"SCP",IF(AND($N163&lt;&gt;"",$U163&lt;&gt;"",$J163&lt;&gt;""),"SC",IF(AND($N163&lt;&gt;"",$R163&lt;&gt;"",$J163="",$U163=""),"PC",IF($N163&lt;&gt;"","Check Status",""))))</f>
        <v>PC</v>
      </c>
      <c r="G163" s="33" t="s">
        <v>458</v>
      </c>
      <c r="H163" s="35" t="s">
        <v>732</v>
      </c>
      <c r="I163" s="35" t="s">
        <v>391</v>
      </c>
      <c r="J163" s="35"/>
      <c r="K163" s="35"/>
      <c r="L163" s="63"/>
      <c r="M163" s="63"/>
      <c r="N163" s="33" t="s">
        <v>738</v>
      </c>
      <c r="O163" s="33" t="s">
        <v>360</v>
      </c>
      <c r="P163" s="40" t="s">
        <v>307</v>
      </c>
      <c r="Q163" s="33" t="s">
        <v>11</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11"/>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x14ac:dyDescent="0.35">
      <c r="A164" s="62" t="str">
        <f>IF($F164="SC",_xlfn.CONCAT(Input[[#This Row],[Name of Adolescent]],"_",Input[[#This Row],[Current Worker (Initials)]]),IF($F164="SCP",_xlfn.CONCAT(Input[[#This Row],[Name of Adolescent]],"_",Input[[#This Row],[Current Worker (Initials)]]),""))</f>
        <v/>
      </c>
      <c r="B164" s="34" t="s">
        <v>336</v>
      </c>
      <c r="C164" s="34"/>
      <c r="D164" s="34"/>
      <c r="E164" s="34"/>
      <c r="F164" s="33" t="str">
        <f t="shared" si="12"/>
        <v>PC</v>
      </c>
      <c r="G164" s="33" t="s">
        <v>323</v>
      </c>
      <c r="H164" s="35"/>
      <c r="I164" s="35" t="s">
        <v>324</v>
      </c>
      <c r="J164" s="35"/>
      <c r="K164" s="35"/>
      <c r="L164" s="63"/>
      <c r="M164" s="63"/>
      <c r="N164" s="33" t="s">
        <v>739</v>
      </c>
      <c r="O164" s="33" t="s">
        <v>360</v>
      </c>
      <c r="P164" s="40" t="s">
        <v>307</v>
      </c>
      <c r="Q164" s="33" t="s">
        <v>12</v>
      </c>
      <c r="R164" s="61">
        <v>44575</v>
      </c>
      <c r="S164" s="41">
        <v>45016</v>
      </c>
      <c r="T164" s="33"/>
      <c r="U164" s="64"/>
      <c r="V164" s="65"/>
      <c r="W164" s="66"/>
      <c r="X164" s="60"/>
      <c r="Y164" s="33"/>
      <c r="Z164" s="33" t="s">
        <v>326</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309</v>
      </c>
      <c r="AS164" s="34" t="s">
        <v>310</v>
      </c>
      <c r="AT164" s="34" t="s">
        <v>309</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11"/>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x14ac:dyDescent="0.35">
      <c r="A165" s="62" t="str">
        <f>IF($F165="SC",_xlfn.CONCAT(Input[[#This Row],[Name of Adolescent]],"_",Input[[#This Row],[Current Worker (Initials)]]),IF($F165="SCP",_xlfn.CONCAT(Input[[#This Row],[Name of Adolescent]],"_",Input[[#This Row],[Current Worker (Initials)]]),""))</f>
        <v/>
      </c>
      <c r="B165" s="34" t="s">
        <v>313</v>
      </c>
      <c r="C165" s="34"/>
      <c r="D165" s="34"/>
      <c r="E165" s="34"/>
      <c r="F165" s="33" t="str">
        <f t="shared" si="12"/>
        <v>PC</v>
      </c>
      <c r="G165" s="33" t="s">
        <v>347</v>
      </c>
      <c r="H165" s="35"/>
      <c r="I165" s="35" t="s">
        <v>348</v>
      </c>
      <c r="J165" s="35"/>
      <c r="K165" s="35"/>
      <c r="L165" s="63"/>
      <c r="M165" s="63"/>
      <c r="N165" s="33" t="s">
        <v>740</v>
      </c>
      <c r="O165" s="33" t="s">
        <v>360</v>
      </c>
      <c r="P165" s="40" t="s">
        <v>307</v>
      </c>
      <c r="Q165" s="33" t="s">
        <v>12</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11"/>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x14ac:dyDescent="0.35">
      <c r="A166" s="62" t="str">
        <f>IF($F166="SC",_xlfn.CONCAT(Input[[#This Row],[Name of Adolescent]],"_",Input[[#This Row],[Current Worker (Initials)]]),IF($F166="SCP",_xlfn.CONCAT(Input[[#This Row],[Name of Adolescent]],"_",Input[[#This Row],[Current Worker (Initials)]]),""))</f>
        <v/>
      </c>
      <c r="B166" s="34" t="s">
        <v>313</v>
      </c>
      <c r="C166" s="34"/>
      <c r="D166" s="34"/>
      <c r="E166" s="34"/>
      <c r="F166" s="33" t="str">
        <f t="shared" si="12"/>
        <v>PC</v>
      </c>
      <c r="G166" s="33" t="s">
        <v>314</v>
      </c>
      <c r="H166" s="35" t="s">
        <v>625</v>
      </c>
      <c r="I166" s="35" t="s">
        <v>578</v>
      </c>
      <c r="J166" s="35"/>
      <c r="K166" s="35"/>
      <c r="L166" s="63"/>
      <c r="M166" s="63"/>
      <c r="N166" s="33" t="s">
        <v>741</v>
      </c>
      <c r="O166" s="33" t="s">
        <v>360</v>
      </c>
      <c r="P166" s="40" t="s">
        <v>307</v>
      </c>
      <c r="Q166" s="33" t="s">
        <v>12</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11"/>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x14ac:dyDescent="0.35">
      <c r="A167" s="62" t="str">
        <f>IF($F167="SC",_xlfn.CONCAT(Input[[#This Row],[Name of Adolescent]],"_",Input[[#This Row],[Current Worker (Initials)]]),IF($F167="SCP",_xlfn.CONCAT(Input[[#This Row],[Name of Adolescent]],"_",Input[[#This Row],[Current Worker (Initials)]]),""))</f>
        <v/>
      </c>
      <c r="B167" s="34" t="s">
        <v>313</v>
      </c>
      <c r="C167" s="34"/>
      <c r="D167" s="34"/>
      <c r="E167" s="34"/>
      <c r="F167" s="33" t="str">
        <f t="shared" si="12"/>
        <v>PC</v>
      </c>
      <c r="G167" s="33" t="s">
        <v>458</v>
      </c>
      <c r="H167" s="35" t="s">
        <v>732</v>
      </c>
      <c r="I167" s="35" t="s">
        <v>742</v>
      </c>
      <c r="J167" s="35"/>
      <c r="K167" s="35"/>
      <c r="L167" s="63"/>
      <c r="M167" s="63"/>
      <c r="N167" s="33" t="s">
        <v>743</v>
      </c>
      <c r="O167" s="33" t="s">
        <v>360</v>
      </c>
      <c r="P167" s="40" t="s">
        <v>307</v>
      </c>
      <c r="Q167" s="33" t="s">
        <v>11</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11"/>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x14ac:dyDescent="0.35">
      <c r="A168" s="62" t="str">
        <f>IF($F168="SC",_xlfn.CONCAT(Input[[#This Row],[Name of Adolescent]],"_",Input[[#This Row],[Current Worker (Initials)]]),IF($F168="SCP",_xlfn.CONCAT(Input[[#This Row],[Name of Adolescent]],"_",Input[[#This Row],[Current Worker (Initials)]]),""))</f>
        <v/>
      </c>
      <c r="B168" s="34" t="s">
        <v>336</v>
      </c>
      <c r="C168" s="34"/>
      <c r="D168" s="34"/>
      <c r="E168" s="34"/>
      <c r="F168" s="33" t="str">
        <f t="shared" si="12"/>
        <v>PC</v>
      </c>
      <c r="G168" s="33" t="s">
        <v>417</v>
      </c>
      <c r="H168" s="35"/>
      <c r="I168" s="35" t="s">
        <v>348</v>
      </c>
      <c r="J168" s="35"/>
      <c r="K168" s="35"/>
      <c r="L168" s="63"/>
      <c r="M168" s="63"/>
      <c r="N168" s="33" t="s">
        <v>744</v>
      </c>
      <c r="O168" s="33" t="s">
        <v>360</v>
      </c>
      <c r="P168" s="40" t="s">
        <v>307</v>
      </c>
      <c r="Q168" s="33" t="s">
        <v>11</v>
      </c>
      <c r="R168" s="61">
        <v>44614</v>
      </c>
      <c r="S168" s="61">
        <v>45016</v>
      </c>
      <c r="T168" s="33"/>
      <c r="U168" s="64"/>
      <c r="V168" s="65"/>
      <c r="W168" s="66"/>
      <c r="X168" s="60"/>
      <c r="Y168" s="33"/>
      <c r="Z168" s="33" t="s">
        <v>326</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11"/>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x14ac:dyDescent="0.35">
      <c r="A169" s="62" t="str">
        <f>IF($F169="SC",_xlfn.CONCAT(Input[[#This Row],[Name of Adolescent]],"_",Input[[#This Row],[Current Worker (Initials)]]),IF($F169="SCP",_xlfn.CONCAT(Input[[#This Row],[Name of Adolescent]],"_",Input[[#This Row],[Current Worker (Initials)]]),""))</f>
        <v/>
      </c>
      <c r="B169" s="34" t="s">
        <v>336</v>
      </c>
      <c r="C169" s="34"/>
      <c r="D169" s="34"/>
      <c r="E169" s="34"/>
      <c r="F169" s="33" t="str">
        <f t="shared" si="12"/>
        <v>PC</v>
      </c>
      <c r="G169" s="33" t="s">
        <v>417</v>
      </c>
      <c r="H169" s="35"/>
      <c r="I169" s="35" t="s">
        <v>348</v>
      </c>
      <c r="J169" s="35"/>
      <c r="K169" s="35"/>
      <c r="L169" s="63"/>
      <c r="M169" s="63"/>
      <c r="N169" s="33" t="s">
        <v>745</v>
      </c>
      <c r="O169" s="33" t="s">
        <v>360</v>
      </c>
      <c r="P169" s="40" t="s">
        <v>307</v>
      </c>
      <c r="Q169" s="33" t="s">
        <v>12</v>
      </c>
      <c r="R169" s="61">
        <v>44614</v>
      </c>
      <c r="S169" s="41">
        <v>45016</v>
      </c>
      <c r="T169" s="33"/>
      <c r="U169" s="64"/>
      <c r="V169" s="65"/>
      <c r="W169" s="66"/>
      <c r="X169" s="60"/>
      <c r="Y169" s="33"/>
      <c r="Z169" s="33" t="s">
        <v>326</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11"/>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x14ac:dyDescent="0.35">
      <c r="A170" s="62" t="str">
        <f>IF($F170="SC",_xlfn.CONCAT(Input[[#This Row],[Name of Adolescent]],"_",Input[[#This Row],[Current Worker (Initials)]]),IF($F170="SCP",_xlfn.CONCAT(Input[[#This Row],[Name of Adolescent]],"_",Input[[#This Row],[Current Worker (Initials)]]),""))</f>
        <v/>
      </c>
      <c r="B170" s="34" t="s">
        <v>336</v>
      </c>
      <c r="C170" s="34"/>
      <c r="D170" s="34"/>
      <c r="E170" s="34"/>
      <c r="F170" s="33" t="str">
        <f t="shared" si="12"/>
        <v>PC</v>
      </c>
      <c r="G170" s="33" t="s">
        <v>323</v>
      </c>
      <c r="H170" s="35"/>
      <c r="I170" s="35" t="s">
        <v>324</v>
      </c>
      <c r="J170" s="35"/>
      <c r="K170" s="35"/>
      <c r="L170" s="63"/>
      <c r="M170" s="63"/>
      <c r="N170" s="33" t="s">
        <v>746</v>
      </c>
      <c r="O170" s="33" t="s">
        <v>360</v>
      </c>
      <c r="P170" s="40" t="s">
        <v>307</v>
      </c>
      <c r="Q170" s="33" t="s">
        <v>12</v>
      </c>
      <c r="R170" s="61">
        <v>44629</v>
      </c>
      <c r="S170" s="41">
        <v>45016</v>
      </c>
      <c r="T170" s="33"/>
      <c r="U170" s="64"/>
      <c r="V170" s="65"/>
      <c r="W170" s="66"/>
      <c r="X170" s="60"/>
      <c r="Y170" s="33"/>
      <c r="Z170" s="33" t="s">
        <v>326</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309</v>
      </c>
      <c r="AS170" s="34" t="s">
        <v>310</v>
      </c>
      <c r="AT170" s="34" t="s">
        <v>311</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11"/>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x14ac:dyDescent="0.35">
      <c r="A171" s="62" t="str">
        <f>IF($F171="SC",_xlfn.CONCAT(Input[[#This Row],[Name of Adolescent]],"_",Input[[#This Row],[Current Worker (Initials)]]),IF($F171="SCP",_xlfn.CONCAT(Input[[#This Row],[Name of Adolescent]],"_",Input[[#This Row],[Current Worker (Initials)]]),""))</f>
        <v/>
      </c>
      <c r="B171" s="34" t="s">
        <v>313</v>
      </c>
      <c r="C171" s="34"/>
      <c r="D171" s="34"/>
      <c r="E171" s="34"/>
      <c r="F171" s="33" t="str">
        <f t="shared" si="12"/>
        <v>PC</v>
      </c>
      <c r="G171" s="33" t="s">
        <v>390</v>
      </c>
      <c r="H171" s="35"/>
      <c r="I171" s="35" t="s">
        <v>391</v>
      </c>
      <c r="J171" s="35"/>
      <c r="K171" s="35"/>
      <c r="L171" s="63"/>
      <c r="M171" s="63"/>
      <c r="N171" s="33" t="s">
        <v>628</v>
      </c>
      <c r="O171" s="33" t="s">
        <v>360</v>
      </c>
      <c r="P171" s="40" t="s">
        <v>307</v>
      </c>
      <c r="Q171" s="33" t="s">
        <v>12</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11"/>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x14ac:dyDescent="0.35">
      <c r="A172" s="62" t="str">
        <f>IF($F172="SC",_xlfn.CONCAT(Input[[#This Row],[Name of Adolescent]],"_",Input[[#This Row],[Current Worker (Initials)]]),IF($F172="SCP",_xlfn.CONCAT(Input[[#This Row],[Name of Adolescent]],"_",Input[[#This Row],[Current Worker (Initials)]]),""))</f>
        <v/>
      </c>
      <c r="B172" s="34" t="s">
        <v>313</v>
      </c>
      <c r="C172" s="34"/>
      <c r="D172" s="34"/>
      <c r="E172" s="34"/>
      <c r="F172" s="33" t="str">
        <f t="shared" si="12"/>
        <v>PC</v>
      </c>
      <c r="G172" s="33" t="s">
        <v>314</v>
      </c>
      <c r="H172" s="35" t="s">
        <v>625</v>
      </c>
      <c r="I172" s="35" t="s">
        <v>578</v>
      </c>
      <c r="J172" s="35"/>
      <c r="K172" s="35"/>
      <c r="L172" s="63"/>
      <c r="M172" s="63"/>
      <c r="N172" s="33" t="s">
        <v>747</v>
      </c>
      <c r="O172" s="33" t="s">
        <v>360</v>
      </c>
      <c r="P172" s="40" t="s">
        <v>307</v>
      </c>
      <c r="Q172" s="33" t="s">
        <v>12</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11"/>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x14ac:dyDescent="0.35">
      <c r="A173" s="62" t="str">
        <f>IF($F173="SC",_xlfn.CONCAT(Input[[#This Row],[Name of Adolescent]],"_",Input[[#This Row],[Current Worker (Initials)]]),IF($F173="SCP",_xlfn.CONCAT(Input[[#This Row],[Name of Adolescent]],"_",Input[[#This Row],[Current Worker (Initials)]]),""))</f>
        <v/>
      </c>
      <c r="B173" s="34" t="s">
        <v>313</v>
      </c>
      <c r="C173" s="34"/>
      <c r="D173" s="34"/>
      <c r="E173" s="34"/>
      <c r="F173" s="33" t="str">
        <f t="shared" si="12"/>
        <v>PC</v>
      </c>
      <c r="G173" s="33" t="s">
        <v>390</v>
      </c>
      <c r="H173" s="35"/>
      <c r="I173" s="35" t="s">
        <v>391</v>
      </c>
      <c r="J173" s="35"/>
      <c r="K173" s="35"/>
      <c r="L173" s="63"/>
      <c r="M173" s="63"/>
      <c r="N173" s="33" t="s">
        <v>748</v>
      </c>
      <c r="O173" s="33" t="s">
        <v>360</v>
      </c>
      <c r="P173" s="40" t="s">
        <v>307</v>
      </c>
      <c r="Q173" s="33" t="s">
        <v>12</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11"/>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x14ac:dyDescent="0.35">
      <c r="A174" s="62" t="str">
        <f>IF($F174="SC",_xlfn.CONCAT(Input[[#This Row],[Name of Adolescent]],"_",Input[[#This Row],[Current Worker (Initials)]]),IF($F174="SCP",_xlfn.CONCAT(Input[[#This Row],[Name of Adolescent]],"_",Input[[#This Row],[Current Worker (Initials)]]),""))</f>
        <v/>
      </c>
      <c r="B174" s="34" t="s">
        <v>336</v>
      </c>
      <c r="C174" s="34"/>
      <c r="D174" s="34"/>
      <c r="E174" s="34"/>
      <c r="F174" s="33" t="str">
        <f t="shared" si="12"/>
        <v>PC</v>
      </c>
      <c r="G174" s="33" t="s">
        <v>323</v>
      </c>
      <c r="H174" s="35"/>
      <c r="I174" s="35" t="s">
        <v>324</v>
      </c>
      <c r="J174" s="35"/>
      <c r="K174" s="35"/>
      <c r="L174" s="63"/>
      <c r="M174" s="63"/>
      <c r="N174" s="33" t="s">
        <v>749</v>
      </c>
      <c r="O174" s="33" t="s">
        <v>360</v>
      </c>
      <c r="P174" s="40" t="s">
        <v>307</v>
      </c>
      <c r="Q174" s="33" t="s">
        <v>13</v>
      </c>
      <c r="R174" s="61">
        <v>44629</v>
      </c>
      <c r="S174" s="41">
        <v>45016</v>
      </c>
      <c r="T174" s="33"/>
      <c r="U174" s="64"/>
      <c r="V174" s="65"/>
      <c r="W174" s="66"/>
      <c r="X174" s="60"/>
      <c r="Y174" s="33"/>
      <c r="Z174" s="33" t="s">
        <v>326</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309</v>
      </c>
      <c r="AS174" s="34" t="s">
        <v>310</v>
      </c>
      <c r="AT174" s="34" t="s">
        <v>311</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11"/>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x14ac:dyDescent="0.35">
      <c r="A175" s="62" t="str">
        <f>IF($F175="SC",_xlfn.CONCAT(Input[[#This Row],[Name of Adolescent]],"_",Input[[#This Row],[Current Worker (Initials)]]),IF($F175="SCP",_xlfn.CONCAT(Input[[#This Row],[Name of Adolescent]],"_",Input[[#This Row],[Current Worker (Initials)]]),""))</f>
        <v/>
      </c>
      <c r="B175" s="34" t="s">
        <v>336</v>
      </c>
      <c r="C175" s="34"/>
      <c r="D175" s="34"/>
      <c r="E175" s="34"/>
      <c r="F175" s="33" t="str">
        <f t="shared" si="12"/>
        <v>PC</v>
      </c>
      <c r="G175" s="33" t="s">
        <v>323</v>
      </c>
      <c r="H175" s="35"/>
      <c r="I175" s="35" t="s">
        <v>324</v>
      </c>
      <c r="J175" s="35"/>
      <c r="K175" s="35"/>
      <c r="L175" s="63"/>
      <c r="M175" s="63"/>
      <c r="N175" s="33" t="s">
        <v>750</v>
      </c>
      <c r="O175" s="33" t="s">
        <v>360</v>
      </c>
      <c r="P175" s="40" t="s">
        <v>307</v>
      </c>
      <c r="Q175" s="33" t="s">
        <v>12</v>
      </c>
      <c r="R175" s="61">
        <v>44629</v>
      </c>
      <c r="S175" s="61">
        <v>45016</v>
      </c>
      <c r="T175" s="33"/>
      <c r="U175" s="64"/>
      <c r="V175" s="65"/>
      <c r="W175" s="66"/>
      <c r="X175" s="60"/>
      <c r="Y175" s="33"/>
      <c r="Z175" s="33" t="s">
        <v>326</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309</v>
      </c>
      <c r="AS175" s="34" t="s">
        <v>310</v>
      </c>
      <c r="AT175" s="34" t="s">
        <v>311</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11"/>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x14ac:dyDescent="0.35">
      <c r="A176" s="62" t="str">
        <f>IF($F176="SC",_xlfn.CONCAT(Input[[#This Row],[Name of Adolescent]],"_",Input[[#This Row],[Current Worker (Initials)]]),IF($F176="SCP",_xlfn.CONCAT(Input[[#This Row],[Name of Adolescent]],"_",Input[[#This Row],[Current Worker (Initials)]]),""))</f>
        <v/>
      </c>
      <c r="B176" s="34" t="s">
        <v>336</v>
      </c>
      <c r="C176" s="34"/>
      <c r="D176" s="34"/>
      <c r="E176" s="34"/>
      <c r="F176" s="33" t="str">
        <f t="shared" si="12"/>
        <v>PC</v>
      </c>
      <c r="G176" s="33" t="s">
        <v>417</v>
      </c>
      <c r="H176" s="35"/>
      <c r="I176" s="35" t="s">
        <v>348</v>
      </c>
      <c r="J176" s="35"/>
      <c r="K176" s="35"/>
      <c r="L176" s="63"/>
      <c r="M176" s="63"/>
      <c r="N176" s="33" t="s">
        <v>751</v>
      </c>
      <c r="O176" s="33" t="s">
        <v>360</v>
      </c>
      <c r="P176" s="40" t="s">
        <v>307</v>
      </c>
      <c r="Q176" s="33" t="s">
        <v>12</v>
      </c>
      <c r="R176" s="61">
        <v>44567</v>
      </c>
      <c r="S176" s="41">
        <v>45016</v>
      </c>
      <c r="T176" s="33"/>
      <c r="U176" s="64"/>
      <c r="V176" s="65"/>
      <c r="W176" s="66"/>
      <c r="X176" s="60"/>
      <c r="Y176" s="33"/>
      <c r="Z176" s="33" t="s">
        <v>326</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11"/>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x14ac:dyDescent="0.35">
      <c r="A177" s="62" t="str">
        <f>IF($F177="SC",_xlfn.CONCAT(Input[[#This Row],[Name of Adolescent]],"_",Input[[#This Row],[Current Worker (Initials)]]),IF($F177="SCP",_xlfn.CONCAT(Input[[#This Row],[Name of Adolescent]],"_",Input[[#This Row],[Current Worker (Initials)]]),""))</f>
        <v/>
      </c>
      <c r="B177" s="34" t="s">
        <v>313</v>
      </c>
      <c r="C177" s="34"/>
      <c r="D177" s="34"/>
      <c r="E177" s="34"/>
      <c r="F177" s="33" t="str">
        <f t="shared" si="12"/>
        <v>PC</v>
      </c>
      <c r="G177" s="33" t="s">
        <v>390</v>
      </c>
      <c r="H177" s="35"/>
      <c r="I177" s="35" t="s">
        <v>391</v>
      </c>
      <c r="J177" s="35"/>
      <c r="K177" s="35"/>
      <c r="L177" s="63"/>
      <c r="M177" s="63"/>
      <c r="N177" s="33" t="s">
        <v>752</v>
      </c>
      <c r="O177" s="33" t="s">
        <v>360</v>
      </c>
      <c r="P177" s="40" t="s">
        <v>307</v>
      </c>
      <c r="Q177" s="33" t="s">
        <v>12</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11"/>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x14ac:dyDescent="0.35">
      <c r="A178" s="62" t="str">
        <f>IF($F178="SC",_xlfn.CONCAT(Input[[#This Row],[Name of Adolescent]],"_",Input[[#This Row],[Current Worker (Initials)]]),IF($F178="SCP",_xlfn.CONCAT(Input[[#This Row],[Name of Adolescent]],"_",Input[[#This Row],[Current Worker (Initials)]]),""))</f>
        <v/>
      </c>
      <c r="B178" s="34" t="s">
        <v>377</v>
      </c>
      <c r="C178" s="34"/>
      <c r="D178" s="34"/>
      <c r="E178" s="34"/>
      <c r="F178" s="33" t="str">
        <f t="shared" si="12"/>
        <v>PC</v>
      </c>
      <c r="G178" s="33" t="s">
        <v>390</v>
      </c>
      <c r="H178" s="35"/>
      <c r="I178" s="35" t="s">
        <v>391</v>
      </c>
      <c r="J178" s="35"/>
      <c r="K178" s="35"/>
      <c r="L178" s="63"/>
      <c r="M178" s="63"/>
      <c r="N178" s="33" t="s">
        <v>753</v>
      </c>
      <c r="O178" s="33" t="s">
        <v>360</v>
      </c>
      <c r="P178" s="40" t="s">
        <v>307</v>
      </c>
      <c r="Q178" s="33" t="s">
        <v>12</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11"/>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x14ac:dyDescent="0.35">
      <c r="A179" s="62" t="str">
        <f>IF($F179="SC",_xlfn.CONCAT(Input[[#This Row],[Name of Adolescent]],"_",Input[[#This Row],[Current Worker (Initials)]]),IF($F179="SCP",_xlfn.CONCAT(Input[[#This Row],[Name of Adolescent]],"_",Input[[#This Row],[Current Worker (Initials)]]),""))</f>
        <v/>
      </c>
      <c r="B179" s="34" t="s">
        <v>336</v>
      </c>
      <c r="C179" s="34"/>
      <c r="D179" s="34"/>
      <c r="E179" s="34"/>
      <c r="F179" s="33" t="str">
        <f t="shared" si="12"/>
        <v>PC</v>
      </c>
      <c r="G179" s="33" t="s">
        <v>417</v>
      </c>
      <c r="H179" s="35"/>
      <c r="I179" s="35" t="s">
        <v>439</v>
      </c>
      <c r="J179" s="35"/>
      <c r="K179" s="35"/>
      <c r="L179" s="63"/>
      <c r="M179" s="63"/>
      <c r="N179" s="157" t="s">
        <v>754</v>
      </c>
      <c r="O179" s="33" t="s">
        <v>360</v>
      </c>
      <c r="P179" s="40" t="s">
        <v>307</v>
      </c>
      <c r="Q179" s="33" t="s">
        <v>12</v>
      </c>
      <c r="R179" s="61">
        <v>44567</v>
      </c>
      <c r="S179" s="83"/>
      <c r="T179" s="33"/>
      <c r="U179" s="64"/>
      <c r="V179" s="65"/>
      <c r="W179" s="66"/>
      <c r="X179" s="60"/>
      <c r="Y179" s="33"/>
      <c r="Z179" s="33" t="s">
        <v>326</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11"/>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x14ac:dyDescent="0.35">
      <c r="A180" s="62" t="str">
        <f>IF($F180="SC",_xlfn.CONCAT(Input[[#This Row],[Name of Adolescent]],"_",Input[[#This Row],[Current Worker (Initials)]]),IF($F180="SCP",_xlfn.CONCAT(Input[[#This Row],[Name of Adolescent]],"_",Input[[#This Row],[Current Worker (Initials)]]),""))</f>
        <v/>
      </c>
      <c r="B180" s="34" t="s">
        <v>336</v>
      </c>
      <c r="C180" s="34"/>
      <c r="D180" s="34"/>
      <c r="E180" s="34"/>
      <c r="F180" s="33" t="str">
        <f t="shared" si="12"/>
        <v>PC</v>
      </c>
      <c r="G180" s="33" t="s">
        <v>417</v>
      </c>
      <c r="H180" s="35"/>
      <c r="I180" s="35" t="s">
        <v>439</v>
      </c>
      <c r="J180" s="35"/>
      <c r="K180" s="35"/>
      <c r="L180" s="63"/>
      <c r="M180" s="63"/>
      <c r="N180" s="157" t="s">
        <v>755</v>
      </c>
      <c r="O180" s="33" t="s">
        <v>360</v>
      </c>
      <c r="P180" s="40" t="s">
        <v>307</v>
      </c>
      <c r="Q180" s="33" t="s">
        <v>11</v>
      </c>
      <c r="R180" s="61">
        <v>44614</v>
      </c>
      <c r="S180" s="83"/>
      <c r="T180" s="33"/>
      <c r="U180" s="64"/>
      <c r="V180" s="65"/>
      <c r="W180" s="66"/>
      <c r="X180" s="60"/>
      <c r="Y180" s="33"/>
      <c r="Z180" s="33" t="s">
        <v>326</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11"/>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x14ac:dyDescent="0.35">
      <c r="A181" s="62" t="str">
        <f>IF($F181="SC",_xlfn.CONCAT(Input[[#This Row],[Name of Adolescent]],"_",Input[[#This Row],[Current Worker (Initials)]]),IF($F181="SCP",_xlfn.CONCAT(Input[[#This Row],[Name of Adolescent]],"_",Input[[#This Row],[Current Worker (Initials)]]),""))</f>
        <v/>
      </c>
      <c r="B181" s="34" t="s">
        <v>336</v>
      </c>
      <c r="C181" s="34"/>
      <c r="D181" s="34"/>
      <c r="E181" s="34"/>
      <c r="F181" s="33" t="str">
        <f t="shared" si="12"/>
        <v>PC</v>
      </c>
      <c r="G181" s="33" t="s">
        <v>436</v>
      </c>
      <c r="H181" s="35" t="s">
        <v>627</v>
      </c>
      <c r="I181" s="35" t="s">
        <v>439</v>
      </c>
      <c r="J181" s="35"/>
      <c r="K181" s="35"/>
      <c r="L181" s="63"/>
      <c r="M181" s="63"/>
      <c r="N181" s="157" t="s">
        <v>756</v>
      </c>
      <c r="O181" s="33" t="s">
        <v>360</v>
      </c>
      <c r="P181" s="40" t="s">
        <v>307</v>
      </c>
      <c r="Q181" s="33" t="s">
        <v>12</v>
      </c>
      <c r="R181" s="61">
        <v>44650</v>
      </c>
      <c r="S181" s="42"/>
      <c r="T181" s="33"/>
      <c r="U181" s="64"/>
      <c r="V181" s="65"/>
      <c r="W181" s="66"/>
      <c r="X181" s="60"/>
      <c r="Y181" s="33"/>
      <c r="Z181" s="33" t="s">
        <v>326</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309</v>
      </c>
      <c r="AS181" s="34" t="s">
        <v>321</v>
      </c>
      <c r="AT181" s="34" t="s">
        <v>311</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11"/>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x14ac:dyDescent="0.35">
      <c r="A182" s="62" t="str">
        <f>IF($F182="SC",_xlfn.CONCAT(Input[[#This Row],[Name of Adolescent]],"_",Input[[#This Row],[Current Worker (Initials)]]),IF($F182="SCP",_xlfn.CONCAT(Input[[#This Row],[Name of Adolescent]],"_",Input[[#This Row],[Current Worker (Initials)]]),""))</f>
        <v/>
      </c>
      <c r="B182" s="34" t="s">
        <v>336</v>
      </c>
      <c r="C182" s="34"/>
      <c r="D182" s="34"/>
      <c r="E182" s="34"/>
      <c r="F182" s="33" t="str">
        <f t="shared" si="12"/>
        <v>PC</v>
      </c>
      <c r="G182" s="33" t="s">
        <v>436</v>
      </c>
      <c r="H182" s="35" t="s">
        <v>627</v>
      </c>
      <c r="I182" s="35" t="s">
        <v>439</v>
      </c>
      <c r="J182" s="35"/>
      <c r="K182" s="35"/>
      <c r="L182" s="63"/>
      <c r="M182" s="63"/>
      <c r="N182" s="157" t="s">
        <v>757</v>
      </c>
      <c r="O182" s="33" t="s">
        <v>360</v>
      </c>
      <c r="P182" s="40" t="s">
        <v>307</v>
      </c>
      <c r="Q182" s="33" t="s">
        <v>12</v>
      </c>
      <c r="R182" s="61">
        <v>44650</v>
      </c>
      <c r="S182" s="42"/>
      <c r="T182" s="33"/>
      <c r="U182" s="64"/>
      <c r="V182" s="65"/>
      <c r="W182" s="66"/>
      <c r="X182" s="60"/>
      <c r="Y182" s="33"/>
      <c r="Z182" s="33" t="s">
        <v>326</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309</v>
      </c>
      <c r="AS182" s="34" t="s">
        <v>321</v>
      </c>
      <c r="AT182" s="34" t="s">
        <v>311</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11"/>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x14ac:dyDescent="0.35">
      <c r="A183" s="62" t="str">
        <f>IF($F183="SC",_xlfn.CONCAT(Input[[#This Row],[Name of Adolescent]],"_",Input[[#This Row],[Current Worker (Initials)]]),IF($F183="SCP",_xlfn.CONCAT(Input[[#This Row],[Name of Adolescent]],"_",Input[[#This Row],[Current Worker (Initials)]]),""))</f>
        <v/>
      </c>
      <c r="B183" s="34" t="s">
        <v>313</v>
      </c>
      <c r="C183" s="34"/>
      <c r="D183" s="34"/>
      <c r="E183" s="34"/>
      <c r="F183" s="33" t="str">
        <f t="shared" si="12"/>
        <v>PC</v>
      </c>
      <c r="G183" s="33" t="s">
        <v>427</v>
      </c>
      <c r="H183" s="35"/>
      <c r="I183" s="35" t="s">
        <v>302</v>
      </c>
      <c r="J183" s="35"/>
      <c r="K183" s="35"/>
      <c r="L183" s="63"/>
      <c r="M183" s="63"/>
      <c r="N183" s="33" t="s">
        <v>758</v>
      </c>
      <c r="O183" s="33" t="s">
        <v>360</v>
      </c>
      <c r="P183" s="40" t="s">
        <v>307</v>
      </c>
      <c r="Q183" s="33" t="s">
        <v>12</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309</v>
      </c>
      <c r="AS183" s="34" t="s">
        <v>321</v>
      </c>
      <c r="AT183" s="34" t="s">
        <v>311</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11"/>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x14ac:dyDescent="0.35">
      <c r="A184" s="62" t="str">
        <f>IF($F184="SC",_xlfn.CONCAT(Input[[#This Row],[Name of Adolescent]],"_",Input[[#This Row],[Current Worker (Initials)]]),IF($F184="SCP",_xlfn.CONCAT(Input[[#This Row],[Name of Adolescent]],"_",Input[[#This Row],[Current Worker (Initials)]]),""))</f>
        <v/>
      </c>
      <c r="B184" s="34" t="s">
        <v>313</v>
      </c>
      <c r="C184" s="34"/>
      <c r="D184" s="34"/>
      <c r="E184" s="34"/>
      <c r="F184" s="33" t="str">
        <f t="shared" si="12"/>
        <v>PC</v>
      </c>
      <c r="G184" s="33" t="s">
        <v>347</v>
      </c>
      <c r="H184" s="35"/>
      <c r="I184" s="35" t="s">
        <v>408</v>
      </c>
      <c r="J184" s="35"/>
      <c r="K184" s="35"/>
      <c r="L184" s="63"/>
      <c r="M184" s="63"/>
      <c r="N184" s="33" t="s">
        <v>759</v>
      </c>
      <c r="O184" s="33" t="s">
        <v>360</v>
      </c>
      <c r="P184" s="40" t="s">
        <v>307</v>
      </c>
      <c r="Q184" s="33" t="s">
        <v>12</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11"/>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x14ac:dyDescent="0.35">
      <c r="A185" s="62" t="str">
        <f>IF($F185="SC",_xlfn.CONCAT(Input[[#This Row],[Name of Adolescent]],"_",Input[[#This Row],[Current Worker (Initials)]]),IF($F185="SCP",_xlfn.CONCAT(Input[[#This Row],[Name of Adolescent]],"_",Input[[#This Row],[Current Worker (Initials)]]),""))</f>
        <v/>
      </c>
      <c r="B185" s="34" t="s">
        <v>313</v>
      </c>
      <c r="C185" s="34"/>
      <c r="D185" s="34"/>
      <c r="E185" s="34"/>
      <c r="F185" s="33" t="str">
        <f t="shared" si="12"/>
        <v>PC</v>
      </c>
      <c r="G185" s="33" t="s">
        <v>299</v>
      </c>
      <c r="H185" s="35" t="s">
        <v>423</v>
      </c>
      <c r="I185" s="35" t="s">
        <v>301</v>
      </c>
      <c r="J185" s="35"/>
      <c r="K185" s="35" t="s">
        <v>408</v>
      </c>
      <c r="L185" s="63"/>
      <c r="M185" s="63"/>
      <c r="N185" s="33" t="s">
        <v>760</v>
      </c>
      <c r="O185" s="33" t="s">
        <v>360</v>
      </c>
      <c r="P185" s="40" t="s">
        <v>307</v>
      </c>
      <c r="Q185" s="33" t="s">
        <v>11</v>
      </c>
      <c r="R185" s="61">
        <v>44824</v>
      </c>
      <c r="S185" s="83"/>
      <c r="T185" s="33"/>
      <c r="U185" s="64"/>
      <c r="V185" s="65"/>
      <c r="W185" s="66"/>
      <c r="X185" s="59"/>
      <c r="Y185" s="35"/>
      <c r="Z185" s="33" t="s">
        <v>388</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309</v>
      </c>
      <c r="AS185" s="34" t="s">
        <v>321</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11"/>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x14ac:dyDescent="0.35">
      <c r="A186" s="62" t="str">
        <f>IF($F186="SC",_xlfn.CONCAT(Input[[#This Row],[Name of Adolescent]],"_",Input[[#This Row],[Current Worker (Initials)]]),IF($F186="SCP",_xlfn.CONCAT(Input[[#This Row],[Name of Adolescent]],"_",Input[[#This Row],[Current Worker (Initials)]]),""))</f>
        <v/>
      </c>
      <c r="B186" s="34" t="s">
        <v>313</v>
      </c>
      <c r="C186" s="34"/>
      <c r="D186" s="34"/>
      <c r="E186" s="34"/>
      <c r="F186" s="33" t="str">
        <f t="shared" si="12"/>
        <v>PC</v>
      </c>
      <c r="G186" s="33" t="s">
        <v>427</v>
      </c>
      <c r="H186" s="35"/>
      <c r="I186" s="35" t="s">
        <v>370</v>
      </c>
      <c r="J186" s="35"/>
      <c r="K186" s="35" t="s">
        <v>302</v>
      </c>
      <c r="L186" s="63"/>
      <c r="M186" s="63"/>
      <c r="N186" s="33" t="s">
        <v>761</v>
      </c>
      <c r="O186" s="33" t="s">
        <v>360</v>
      </c>
      <c r="P186" s="40" t="s">
        <v>307</v>
      </c>
      <c r="Q186" s="33" t="s">
        <v>12</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309</v>
      </c>
      <c r="AS186" s="34" t="s">
        <v>321</v>
      </c>
      <c r="AT186" s="34" t="s">
        <v>309</v>
      </c>
      <c r="AU186" s="34" t="s">
        <v>380</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11"/>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x14ac:dyDescent="0.35">
      <c r="A187" s="62" t="str">
        <f>IF($F187="SC",_xlfn.CONCAT(Input[[#This Row],[Name of Adolescent]],"_",Input[[#This Row],[Current Worker (Initials)]]),IF($F187="SCP",_xlfn.CONCAT(Input[[#This Row],[Name of Adolescent]],"_",Input[[#This Row],[Current Worker (Initials)]]),""))</f>
        <v/>
      </c>
      <c r="B187" s="34" t="s">
        <v>313</v>
      </c>
      <c r="C187" s="33"/>
      <c r="D187" s="33"/>
      <c r="E187" s="34">
        <v>400333</v>
      </c>
      <c r="F187" s="33" t="str">
        <f t="shared" si="12"/>
        <v>PC</v>
      </c>
      <c r="G187" s="33" t="s">
        <v>436</v>
      </c>
      <c r="H187" s="35" t="s">
        <v>762</v>
      </c>
      <c r="I187" s="35" t="s">
        <v>439</v>
      </c>
      <c r="J187" s="35"/>
      <c r="K187" s="35"/>
      <c r="L187" s="63" t="s">
        <v>763</v>
      </c>
      <c r="M187" s="63"/>
      <c r="N187" s="157" t="s">
        <v>764</v>
      </c>
      <c r="O187" s="33" t="s">
        <v>360</v>
      </c>
      <c r="P187" s="40" t="s">
        <v>307</v>
      </c>
      <c r="Q187" s="33" t="s">
        <v>11</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312</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x14ac:dyDescent="0.35">
      <c r="A188" s="62" t="str">
        <f>IF($F188="SC",_xlfn.CONCAT(Input[[#This Row],[Name of Adolescent]],"_",Input[[#This Row],[Current Worker (Initials)]]),IF($F188="SCP",_xlfn.CONCAT(Input[[#This Row],[Name of Adolescent]],"_",Input[[#This Row],[Current Worker (Initials)]]),""))</f>
        <v/>
      </c>
      <c r="B188" s="34" t="s">
        <v>297</v>
      </c>
      <c r="C188" s="33"/>
      <c r="D188" s="33"/>
      <c r="E188" s="34">
        <v>400333</v>
      </c>
      <c r="F188" s="33" t="str">
        <f t="shared" si="12"/>
        <v>PC</v>
      </c>
      <c r="G188" s="33" t="s">
        <v>436</v>
      </c>
      <c r="H188" s="35" t="s">
        <v>765</v>
      </c>
      <c r="I188" s="35" t="s">
        <v>439</v>
      </c>
      <c r="J188" s="35"/>
      <c r="K188" s="35"/>
      <c r="L188" s="63"/>
      <c r="M188" s="63"/>
      <c r="N188" s="33" t="s">
        <v>766</v>
      </c>
      <c r="O188" s="33" t="s">
        <v>360</v>
      </c>
      <c r="P188" s="40" t="s">
        <v>307</v>
      </c>
      <c r="Q188" s="33" t="s">
        <v>12</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312</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x14ac:dyDescent="0.35">
      <c r="A189" s="62" t="str">
        <f>IF($F189="SC",_xlfn.CONCAT(Input[[#This Row],[Name of Adolescent]],"_",Input[[#This Row],[Current Worker (Initials)]]),IF($F189="SCP",_xlfn.CONCAT(Input[[#This Row],[Name of Adolescent]],"_",Input[[#This Row],[Current Worker (Initials)]]),""))</f>
        <v/>
      </c>
      <c r="B189" s="34" t="s">
        <v>313</v>
      </c>
      <c r="C189" s="33"/>
      <c r="D189" s="33"/>
      <c r="E189" s="34">
        <v>400012</v>
      </c>
      <c r="F189" s="33" t="str">
        <f t="shared" si="12"/>
        <v>PC</v>
      </c>
      <c r="G189" s="33" t="s">
        <v>436</v>
      </c>
      <c r="H189" s="35" t="s">
        <v>437</v>
      </c>
      <c r="I189" s="35" t="s">
        <v>439</v>
      </c>
      <c r="J189" s="35"/>
      <c r="K189" s="35"/>
      <c r="L189" s="63"/>
      <c r="M189" s="63"/>
      <c r="N189" s="157" t="s">
        <v>767</v>
      </c>
      <c r="O189" s="33" t="s">
        <v>360</v>
      </c>
      <c r="P189" s="40" t="s">
        <v>307</v>
      </c>
      <c r="Q189" s="33" t="s">
        <v>12</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312</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x14ac:dyDescent="0.35">
      <c r="A190" s="62" t="str">
        <f>IF($F190="SC",_xlfn.CONCAT(Input[[#This Row],[Name of Adolescent]],"_",Input[[#This Row],[Current Worker (Initials)]]),IF($F190="SCP",_xlfn.CONCAT(Input[[#This Row],[Name of Adolescent]],"_",Input[[#This Row],[Current Worker (Initials)]]),""))</f>
        <v/>
      </c>
      <c r="B190" s="34" t="s">
        <v>313</v>
      </c>
      <c r="C190" s="33"/>
      <c r="D190" s="33"/>
      <c r="E190" s="34">
        <v>400012</v>
      </c>
      <c r="F190" s="33" t="str">
        <f t="shared" si="12"/>
        <v>PC</v>
      </c>
      <c r="G190" s="33" t="s">
        <v>436</v>
      </c>
      <c r="H190" s="35" t="s">
        <v>437</v>
      </c>
      <c r="I190" s="35" t="s">
        <v>439</v>
      </c>
      <c r="J190" s="35"/>
      <c r="K190" s="35"/>
      <c r="L190" s="34" t="s">
        <v>768</v>
      </c>
      <c r="M190" s="34"/>
      <c r="N190" s="157" t="s">
        <v>769</v>
      </c>
      <c r="O190" s="33" t="s">
        <v>360</v>
      </c>
      <c r="P190" s="40" t="s">
        <v>307</v>
      </c>
      <c r="Q190" s="33" t="s">
        <v>11</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312</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x14ac:dyDescent="0.35">
      <c r="A191" s="62" t="str">
        <f>IF($F191="SC",_xlfn.CONCAT(Input[[#This Row],[Name of Adolescent]],"_",Input[[#This Row],[Current Worker (Initials)]]),IF($F191="SCP",_xlfn.CONCAT(Input[[#This Row],[Name of Adolescent]],"_",Input[[#This Row],[Current Worker (Initials)]]),""))</f>
        <v/>
      </c>
      <c r="B191" s="34" t="s">
        <v>313</v>
      </c>
      <c r="C191" s="33"/>
      <c r="D191" s="33"/>
      <c r="E191" s="34">
        <v>528559</v>
      </c>
      <c r="F191" s="33" t="str">
        <f t="shared" si="12"/>
        <v>PC</v>
      </c>
      <c r="G191" s="33"/>
      <c r="H191" s="35" t="s">
        <v>770</v>
      </c>
      <c r="I191" s="35" t="s">
        <v>408</v>
      </c>
      <c r="J191" s="35"/>
      <c r="K191" s="35"/>
      <c r="L191" s="63"/>
      <c r="M191" s="63"/>
      <c r="N191" s="157" t="s">
        <v>771</v>
      </c>
      <c r="O191" s="33" t="s">
        <v>360</v>
      </c>
      <c r="P191" s="40" t="s">
        <v>307</v>
      </c>
      <c r="Q191" s="33" t="s">
        <v>11</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772</v>
      </c>
      <c r="IX191" s="33" t="s">
        <v>355</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x14ac:dyDescent="0.35">
      <c r="A192" s="62" t="str">
        <f>IF($F192="SC",_xlfn.CONCAT(Input[[#This Row],[Name of Adolescent]],"_",Input[[#This Row],[Current Worker (Initials)]]),IF($F192="SCP",_xlfn.CONCAT(Input[[#This Row],[Name of Adolescent]],"_",Input[[#This Row],[Current Worker (Initials)]]),""))</f>
        <v/>
      </c>
      <c r="B192" s="34" t="s">
        <v>297</v>
      </c>
      <c r="C192" s="33"/>
      <c r="D192" s="33"/>
      <c r="E192" s="34">
        <v>400012</v>
      </c>
      <c r="F192" s="33" t="str">
        <f t="shared" si="12"/>
        <v>PC</v>
      </c>
      <c r="G192" s="33" t="s">
        <v>436</v>
      </c>
      <c r="H192" s="35" t="s">
        <v>437</v>
      </c>
      <c r="I192" s="35" t="s">
        <v>439</v>
      </c>
      <c r="J192" s="35"/>
      <c r="K192" s="35"/>
      <c r="L192" s="63" t="s">
        <v>773</v>
      </c>
      <c r="M192" s="63"/>
      <c r="N192" s="157" t="s">
        <v>774</v>
      </c>
      <c r="O192" s="33" t="s">
        <v>360</v>
      </c>
      <c r="P192" s="40" t="s">
        <v>307</v>
      </c>
      <c r="Q192" s="33" t="s">
        <v>387</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312</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x14ac:dyDescent="0.35">
      <c r="A193" s="62" t="str">
        <f>IF($F193="SC",_xlfn.CONCAT(Input[[#This Row],[Name of Adolescent]],"_",Input[[#This Row],[Current Worker (Initials)]]),IF($F193="SCP",_xlfn.CONCAT(Input[[#This Row],[Name of Adolescent]],"_",Input[[#This Row],[Current Worker (Initials)]]),""))</f>
        <v/>
      </c>
      <c r="B193" s="34" t="s">
        <v>297</v>
      </c>
      <c r="C193" s="33"/>
      <c r="D193" s="33"/>
      <c r="E193" s="34">
        <v>530983</v>
      </c>
      <c r="F193" s="33" t="str">
        <f t="shared" si="12"/>
        <v>PC</v>
      </c>
      <c r="G193" s="33"/>
      <c r="H193" s="35" t="s">
        <v>775</v>
      </c>
      <c r="I193" s="35" t="s">
        <v>302</v>
      </c>
      <c r="J193" s="35"/>
      <c r="K193" s="35"/>
      <c r="L193" s="156"/>
      <c r="M193" s="63"/>
      <c r="N193" s="33" t="s">
        <v>776</v>
      </c>
      <c r="O193" s="33" t="s">
        <v>360</v>
      </c>
      <c r="P193" s="40" t="s">
        <v>307</v>
      </c>
      <c r="Q193" s="33" t="s">
        <v>12</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777</v>
      </c>
      <c r="IW193" s="33" t="s">
        <v>778</v>
      </c>
      <c r="IX193" s="33" t="s">
        <v>322</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87" x14ac:dyDescent="0.35">
      <c r="A194" s="62" t="str">
        <f>IF($F194="SC",_xlfn.CONCAT(Input[[#This Row],[Name of Adolescent]],"_",Input[[#This Row],[Current Worker (Initials)]]),IF($F194="SCP",_xlfn.CONCAT(Input[[#This Row],[Name of Adolescent]],"_",Input[[#This Row],[Current Worker (Initials)]]),""))</f>
        <v/>
      </c>
      <c r="B194" s="34" t="s">
        <v>297</v>
      </c>
      <c r="C194" s="33"/>
      <c r="D194" s="33"/>
      <c r="E194" s="34">
        <v>440006</v>
      </c>
      <c r="F194" s="33" t="str">
        <f t="shared" si="12"/>
        <v>PC</v>
      </c>
      <c r="G194" s="33" t="s">
        <v>779</v>
      </c>
      <c r="H194" s="35" t="s">
        <v>780</v>
      </c>
      <c r="I194" s="35" t="s">
        <v>370</v>
      </c>
      <c r="J194" s="35"/>
      <c r="K194" s="35" t="s">
        <v>439</v>
      </c>
      <c r="L194" s="63"/>
      <c r="M194" s="63"/>
      <c r="N194" s="33" t="s">
        <v>781</v>
      </c>
      <c r="O194" s="33" t="s">
        <v>360</v>
      </c>
      <c r="P194" s="40" t="s">
        <v>307</v>
      </c>
      <c r="Q194" s="33" t="s">
        <v>12</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782</v>
      </c>
      <c r="IX194" s="33" t="s">
        <v>312</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45" x14ac:dyDescent="0.35">
      <c r="A195" s="62" t="str">
        <f>IF($F195="SC",_xlfn.CONCAT(Input[[#This Row],[Name of Adolescent]],"_",Input[[#This Row],[Current Worker (Initials)]]),IF($F195="SCP",_xlfn.CONCAT(Input[[#This Row],[Name of Adolescent]],"_",Input[[#This Row],[Current Worker (Initials)]]),""))</f>
        <v/>
      </c>
      <c r="B195" s="34" t="s">
        <v>297</v>
      </c>
      <c r="C195" s="33"/>
      <c r="D195" s="33"/>
      <c r="E195" s="34">
        <v>469293</v>
      </c>
      <c r="F195" s="33" t="str">
        <f t="shared" si="12"/>
        <v>PC</v>
      </c>
      <c r="G195" s="33"/>
      <c r="H195" s="35"/>
      <c r="I195" s="35" t="s">
        <v>351</v>
      </c>
      <c r="J195" s="35"/>
      <c r="K195" s="35"/>
      <c r="L195" s="63"/>
      <c r="M195" s="63"/>
      <c r="N195" s="33" t="s">
        <v>783</v>
      </c>
      <c r="O195" s="33" t="s">
        <v>360</v>
      </c>
      <c r="P195" s="40" t="s">
        <v>307</v>
      </c>
      <c r="Q195" s="33" t="s">
        <v>11</v>
      </c>
      <c r="R195" s="61">
        <v>45062</v>
      </c>
      <c r="S195" s="42"/>
      <c r="T195" s="33"/>
      <c r="U195" s="64"/>
      <c r="V195" s="65"/>
      <c r="W195" s="66"/>
      <c r="X195" s="60"/>
      <c r="Y195" s="35"/>
      <c r="Z195" s="60" t="s">
        <v>415</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369</v>
      </c>
      <c r="IY195" s="69">
        <v>45062</v>
      </c>
      <c r="IZ195" s="69">
        <v>45062</v>
      </c>
      <c r="JA195" s="147"/>
      <c r="JB195" s="74" t="s">
        <v>356</v>
      </c>
      <c r="JC195" s="158" t="s">
        <v>357</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x14ac:dyDescent="0.35">
      <c r="A196" s="62" t="str">
        <f>IF($F196="SC",_xlfn.CONCAT(Input[[#This Row],[Name of Adolescent]],"_",Input[[#This Row],[Current Worker (Initials)]]),IF($F196="SCP",_xlfn.CONCAT(Input[[#This Row],[Name of Adolescent]],"_",Input[[#This Row],[Current Worker (Initials)]]),""))</f>
        <v/>
      </c>
      <c r="B196" s="34" t="s">
        <v>297</v>
      </c>
      <c r="C196" s="33"/>
      <c r="D196" s="33"/>
      <c r="E196" s="34">
        <v>520842</v>
      </c>
      <c r="F196" s="33" t="str">
        <f t="shared" si="12"/>
        <v>PC</v>
      </c>
      <c r="G196" s="33"/>
      <c r="H196" s="35" t="s">
        <v>784</v>
      </c>
      <c r="I196" s="35" t="s">
        <v>459</v>
      </c>
      <c r="J196" s="35"/>
      <c r="K196" s="35"/>
      <c r="L196" s="63"/>
      <c r="M196" s="63"/>
      <c r="N196" s="33" t="s">
        <v>785</v>
      </c>
      <c r="O196" s="33" t="s">
        <v>360</v>
      </c>
      <c r="P196" s="40" t="s">
        <v>307</v>
      </c>
      <c r="Q196" s="33" t="s">
        <v>11</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786</v>
      </c>
      <c r="IV196" s="33"/>
      <c r="IW196" s="33" t="s">
        <v>787</v>
      </c>
      <c r="IX196" s="33" t="s">
        <v>355</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x14ac:dyDescent="0.35">
      <c r="A197" s="62" t="str">
        <f>IF($F197="SC",_xlfn.CONCAT(Input[[#This Row],[Name of Adolescent]],"_",Input[[#This Row],[Current Worker (Initials)]]),IF($F197="SCP",_xlfn.CONCAT(Input[[#This Row],[Name of Adolescent]],"_",Input[[#This Row],[Current Worker (Initials)]]),""))</f>
        <v/>
      </c>
      <c r="B197" s="34" t="s">
        <v>297</v>
      </c>
      <c r="C197" s="33"/>
      <c r="D197" s="33"/>
      <c r="E197" s="34">
        <v>828726</v>
      </c>
      <c r="F197" s="33" t="str">
        <f t="shared" si="12"/>
        <v>PC</v>
      </c>
      <c r="G197" s="33"/>
      <c r="H197" s="35" t="s">
        <v>513</v>
      </c>
      <c r="I197" s="35" t="s">
        <v>489</v>
      </c>
      <c r="J197" s="35"/>
      <c r="K197" s="35"/>
      <c r="L197" s="63"/>
      <c r="M197" s="63"/>
      <c r="N197" s="33" t="s">
        <v>788</v>
      </c>
      <c r="O197" s="33" t="s">
        <v>360</v>
      </c>
      <c r="P197" s="40" t="s">
        <v>307</v>
      </c>
      <c r="Q197" s="33" t="s">
        <v>11</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789</v>
      </c>
      <c r="IV197" s="33"/>
      <c r="IW197" s="33"/>
      <c r="IX197" s="33" t="s">
        <v>480</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x14ac:dyDescent="0.35">
      <c r="A198" s="62" t="str">
        <f>IF($F198="SC",_xlfn.CONCAT(Input[[#This Row],[Name of Adolescent]],"_",Input[[#This Row],[Current Worker (Initials)]]),IF($F198="SCP",_xlfn.CONCAT(Input[[#This Row],[Name of Adolescent]],"_",Input[[#This Row],[Current Worker (Initials)]]),""))</f>
        <v/>
      </c>
      <c r="B198" s="34" t="s">
        <v>297</v>
      </c>
      <c r="C198" s="33"/>
      <c r="D198" s="33"/>
      <c r="E198" s="34">
        <v>828726</v>
      </c>
      <c r="F198" s="33" t="str">
        <f t="shared" si="12"/>
        <v>PC</v>
      </c>
      <c r="G198" s="33"/>
      <c r="H198" s="35" t="s">
        <v>790</v>
      </c>
      <c r="I198" s="35" t="s">
        <v>399</v>
      </c>
      <c r="J198" s="35"/>
      <c r="K198" s="35" t="s">
        <v>668</v>
      </c>
      <c r="L198" s="63" t="s">
        <v>791</v>
      </c>
      <c r="M198" s="63" t="s">
        <v>792</v>
      </c>
      <c r="N198" s="33" t="s">
        <v>793</v>
      </c>
      <c r="O198" s="33" t="s">
        <v>360</v>
      </c>
      <c r="P198" s="40" t="s">
        <v>307</v>
      </c>
      <c r="Q198" s="101" t="s">
        <v>11</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480</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x14ac:dyDescent="0.35">
      <c r="A199" s="62" t="str">
        <f>IF($F199="SC",_xlfn.CONCAT(Input[[#This Row],[Name of Adolescent]],"_",Input[[#This Row],[Current Worker (Initials)]]),IF($F199="SCP",_xlfn.CONCAT(Input[[#This Row],[Name of Adolescent]],"_",Input[[#This Row],[Current Worker (Initials)]]),""))</f>
        <v/>
      </c>
      <c r="B199" s="34" t="s">
        <v>297</v>
      </c>
      <c r="C199" s="33"/>
      <c r="D199" s="33"/>
      <c r="E199" s="34">
        <v>520858</v>
      </c>
      <c r="F199" s="33" t="str">
        <f t="shared" si="12"/>
        <v>PC</v>
      </c>
      <c r="G199" s="33"/>
      <c r="H199" s="35" t="s">
        <v>654</v>
      </c>
      <c r="I199" s="35" t="s">
        <v>655</v>
      </c>
      <c r="J199" s="35"/>
      <c r="K199" s="35" t="s">
        <v>408</v>
      </c>
      <c r="L199" s="63"/>
      <c r="M199" s="63"/>
      <c r="N199" s="33" t="s">
        <v>794</v>
      </c>
      <c r="O199" s="33" t="s">
        <v>360</v>
      </c>
      <c r="P199" s="40" t="s">
        <v>307</v>
      </c>
      <c r="Q199" s="101" t="s">
        <v>12</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355</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x14ac:dyDescent="0.35">
      <c r="A200" s="62" t="str">
        <f>IF($F200="SC",_xlfn.CONCAT(Input[[#This Row],[Name of Adolescent]],"_",Input[[#This Row],[Current Worker (Initials)]]),IF($F200="SCP",_xlfn.CONCAT(Input[[#This Row],[Name of Adolescent]],"_",Input[[#This Row],[Current Worker (Initials)]]),""))</f>
        <v/>
      </c>
      <c r="B200" s="34" t="s">
        <v>297</v>
      </c>
      <c r="C200" s="33"/>
      <c r="D200" s="33"/>
      <c r="E200" s="34">
        <v>520858</v>
      </c>
      <c r="F200" s="33" t="str">
        <f t="shared" si="12"/>
        <v>PC</v>
      </c>
      <c r="G200" s="33"/>
      <c r="H200" s="35" t="s">
        <v>654</v>
      </c>
      <c r="I200" s="35" t="s">
        <v>655</v>
      </c>
      <c r="J200" s="35"/>
      <c r="K200" s="35" t="s">
        <v>408</v>
      </c>
      <c r="L200" s="63"/>
      <c r="M200" s="63"/>
      <c r="N200" s="33" t="s">
        <v>795</v>
      </c>
      <c r="O200" s="33" t="s">
        <v>360</v>
      </c>
      <c r="P200" s="40" t="s">
        <v>307</v>
      </c>
      <c r="Q200" s="101" t="s">
        <v>12</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355</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x14ac:dyDescent="0.35">
      <c r="A201" s="62" t="str">
        <f>IF($F201="SC",_xlfn.CONCAT(Input[[#This Row],[Name of Adolescent]],"_",Input[[#This Row],[Current Worker (Initials)]]),IF($F201="SCP",_xlfn.CONCAT(Input[[#This Row],[Name of Adolescent]],"_",Input[[#This Row],[Current Worker (Initials)]]),""))</f>
        <v/>
      </c>
      <c r="B201" s="34" t="s">
        <v>297</v>
      </c>
      <c r="C201" s="33"/>
      <c r="D201" s="33"/>
      <c r="E201" s="34">
        <v>461051</v>
      </c>
      <c r="F201" s="33" t="str">
        <f t="shared" si="12"/>
        <v>PC</v>
      </c>
      <c r="G201" s="33"/>
      <c r="H201" s="35" t="s">
        <v>660</v>
      </c>
      <c r="I201" s="35" t="s">
        <v>392</v>
      </c>
      <c r="J201" s="35"/>
      <c r="K201" s="35"/>
      <c r="L201" s="63"/>
      <c r="M201" s="63"/>
      <c r="N201" s="33" t="s">
        <v>796</v>
      </c>
      <c r="O201" s="33" t="s">
        <v>360</v>
      </c>
      <c r="P201" s="40" t="s">
        <v>307</v>
      </c>
      <c r="Q201" s="101" t="s">
        <v>11</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369</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x14ac:dyDescent="0.35">
      <c r="A202" s="94" t="str">
        <f>IF($F202="SC",_xlfn.CONCAT(Input[[#This Row],[Name of Adolescent]],"_",Input[[#This Row],[Current Worker (Initials)]]),IF($F202="SCP",_xlfn.CONCAT(Input[[#This Row],[Name of Adolescent]],"_",Input[[#This Row],[Current Worker (Initials)]]),""))</f>
        <v/>
      </c>
      <c r="B202" s="34" t="s">
        <v>297</v>
      </c>
      <c r="C202" s="33"/>
      <c r="D202" s="33"/>
      <c r="E202" s="34">
        <v>540151</v>
      </c>
      <c r="F202" s="33" t="str">
        <f t="shared" si="12"/>
        <v>PC</v>
      </c>
      <c r="G202" s="33"/>
      <c r="H202" s="35" t="s">
        <v>797</v>
      </c>
      <c r="I202" s="35" t="s">
        <v>655</v>
      </c>
      <c r="J202" s="35"/>
      <c r="K202" s="35" t="s">
        <v>420</v>
      </c>
      <c r="L202" s="63"/>
      <c r="M202" s="63"/>
      <c r="N202" s="33" t="s">
        <v>798</v>
      </c>
      <c r="O202" s="33" t="s">
        <v>360</v>
      </c>
      <c r="P202" s="40" t="s">
        <v>307</v>
      </c>
      <c r="Q202" s="33" t="s">
        <v>12</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381</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3" x14ac:dyDescent="0.35">
      <c r="A203" s="62" t="str">
        <f>IF($F203="SC",_xlfn.CONCAT(Input[[#This Row],[Name of Adolescent]],"_",Input[[#This Row],[Current Worker (Initials)]]),IF($F203="SCP",_xlfn.CONCAT(Input[[#This Row],[Name of Adolescent]],"_",Input[[#This Row],[Current Worker (Initials)]]),""))</f>
        <v/>
      </c>
      <c r="B203" s="34" t="s">
        <v>297</v>
      </c>
      <c r="C203" s="33"/>
      <c r="D203" s="33"/>
      <c r="E203" s="34">
        <v>460543</v>
      </c>
      <c r="F203" s="33" t="str">
        <f t="shared" si="12"/>
        <v>PC</v>
      </c>
      <c r="G203" s="33"/>
      <c r="H203" s="35" t="s">
        <v>799</v>
      </c>
      <c r="I203" s="35" t="s">
        <v>392</v>
      </c>
      <c r="J203" s="35"/>
      <c r="K203" s="35"/>
      <c r="L203" s="63"/>
      <c r="M203" s="63"/>
      <c r="N203" s="33" t="s">
        <v>800</v>
      </c>
      <c r="O203" s="33" t="s">
        <v>360</v>
      </c>
      <c r="P203" s="40" t="s">
        <v>307</v>
      </c>
      <c r="Q203" s="33" t="s">
        <v>12</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801</v>
      </c>
      <c r="IX203" s="33" t="s">
        <v>369</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5" x14ac:dyDescent="0.35">
      <c r="A204" s="62" t="str">
        <f>IF($F204="SC",_xlfn.CONCAT(Input[[#This Row],[Name of Adolescent]],"_",Input[[#This Row],[Current Worker (Initials)]]),IF($F204="SCP",_xlfn.CONCAT(Input[[#This Row],[Name of Adolescent]],"_",Input[[#This Row],[Current Worker (Initials)]]),""))</f>
        <v/>
      </c>
      <c r="B204" s="34" t="s">
        <v>297</v>
      </c>
      <c r="C204" s="33"/>
      <c r="D204" s="33"/>
      <c r="E204" s="34">
        <v>520842</v>
      </c>
      <c r="F204" s="33" t="str">
        <f t="shared" si="12"/>
        <v>PC</v>
      </c>
      <c r="G204" s="33"/>
      <c r="H204" s="35" t="s">
        <v>802</v>
      </c>
      <c r="I204" s="35" t="s">
        <v>392</v>
      </c>
      <c r="J204" s="35"/>
      <c r="K204" s="35"/>
      <c r="L204" s="63"/>
      <c r="M204" s="63"/>
      <c r="N204" s="33" t="s">
        <v>803</v>
      </c>
      <c r="O204" s="33" t="s">
        <v>360</v>
      </c>
      <c r="P204" s="40" t="s">
        <v>307</v>
      </c>
      <c r="Q204" s="101" t="s">
        <v>11</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804</v>
      </c>
      <c r="IX204" s="33" t="s">
        <v>355</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x14ac:dyDescent="0.35">
      <c r="A205" s="62" t="str">
        <f>IF($F205="SC",_xlfn.CONCAT(Input[[#This Row],[Name of Adolescent]],"_",Input[[#This Row],[Current Worker (Initials)]]),IF($F205="SCP",_xlfn.CONCAT(Input[[#This Row],[Name of Adolescent]],"_",Input[[#This Row],[Current Worker (Initials)]]),""))</f>
        <v/>
      </c>
      <c r="B205" s="34" t="s">
        <v>297</v>
      </c>
      <c r="C205" s="33"/>
      <c r="D205" s="33"/>
      <c r="E205" s="34">
        <v>520943</v>
      </c>
      <c r="F205" s="33" t="str">
        <f t="shared" si="12"/>
        <v>PC</v>
      </c>
      <c r="G205" s="33"/>
      <c r="H205" s="35" t="s">
        <v>805</v>
      </c>
      <c r="I205" s="35" t="s">
        <v>303</v>
      </c>
      <c r="J205" s="35"/>
      <c r="K205" s="35"/>
      <c r="L205" s="63"/>
      <c r="M205" s="63"/>
      <c r="N205" s="33" t="s">
        <v>806</v>
      </c>
      <c r="O205" s="33" t="s">
        <v>360</v>
      </c>
      <c r="P205" s="40" t="s">
        <v>307</v>
      </c>
      <c r="Q205" s="33" t="s">
        <v>12</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355</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58" x14ac:dyDescent="0.35">
      <c r="A206" s="62" t="str">
        <f>IF($F206="SC",_xlfn.CONCAT(Input[[#This Row],[Name of Adolescent]],"_",Input[[#This Row],[Current Worker (Initials)]]),IF($F206="SCP",_xlfn.CONCAT(Input[[#This Row],[Name of Adolescent]],"_",Input[[#This Row],[Current Worker (Initials)]]),""))</f>
        <v/>
      </c>
      <c r="B206" s="34" t="s">
        <v>297</v>
      </c>
      <c r="C206" s="33"/>
      <c r="D206" s="33"/>
      <c r="E206" s="34">
        <v>529427</v>
      </c>
      <c r="F206" s="33" t="str">
        <f t="shared" si="12"/>
        <v>PC</v>
      </c>
      <c r="G206" s="33"/>
      <c r="H206" s="35"/>
      <c r="I206" s="35" t="s">
        <v>303</v>
      </c>
      <c r="J206" s="35"/>
      <c r="K206" s="35"/>
      <c r="L206" s="63"/>
      <c r="M206" s="63"/>
      <c r="N206" s="33" t="s">
        <v>807</v>
      </c>
      <c r="O206" s="33" t="s">
        <v>360</v>
      </c>
      <c r="P206" s="40" t="s">
        <v>307</v>
      </c>
      <c r="Q206" s="33" t="s">
        <v>12</v>
      </c>
      <c r="R206" s="61">
        <v>45148</v>
      </c>
      <c r="S206" s="42"/>
      <c r="T206" s="33"/>
      <c r="U206" s="64"/>
      <c r="V206" s="65"/>
      <c r="W206" s="66"/>
      <c r="X206" s="60"/>
      <c r="Y206" s="35"/>
      <c r="Z206" s="137" t="s">
        <v>415</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808</v>
      </c>
      <c r="IW206" s="33"/>
      <c r="IX206" s="33" t="s">
        <v>809</v>
      </c>
      <c r="IY206" s="113">
        <v>45148</v>
      </c>
      <c r="IZ206" s="113">
        <v>45150</v>
      </c>
      <c r="JA206" s="70"/>
      <c r="JB206" s="74" t="s">
        <v>810</v>
      </c>
      <c r="JC206" s="159" t="s">
        <v>811</v>
      </c>
      <c r="JD206" s="70" t="s">
        <v>807</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01.5" x14ac:dyDescent="0.35">
      <c r="A207" s="62" t="str">
        <f>IF($F207="SC",_xlfn.CONCAT(Input[[#This Row],[Name of Adolescent]],"_",Input[[#This Row],[Current Worker (Initials)]]),IF($F207="SCP",_xlfn.CONCAT(Input[[#This Row],[Name of Adolescent]],"_",Input[[#This Row],[Current Worker (Initials)]]),""))</f>
        <v/>
      </c>
      <c r="B207" s="34" t="s">
        <v>297</v>
      </c>
      <c r="C207" s="33"/>
      <c r="D207" s="33"/>
      <c r="E207" s="34">
        <v>828726</v>
      </c>
      <c r="F207" s="33" t="str">
        <f t="shared" si="12"/>
        <v>PC</v>
      </c>
      <c r="G207" s="33"/>
      <c r="H207" s="35" t="s">
        <v>812</v>
      </c>
      <c r="I207" s="35" t="s">
        <v>489</v>
      </c>
      <c r="J207" s="35"/>
      <c r="K207" s="35"/>
      <c r="L207" s="63"/>
      <c r="M207" s="63"/>
      <c r="N207" s="33" t="s">
        <v>813</v>
      </c>
      <c r="O207" s="33" t="s">
        <v>360</v>
      </c>
      <c r="P207" s="40" t="s">
        <v>307</v>
      </c>
      <c r="Q207" s="33" t="s">
        <v>12</v>
      </c>
      <c r="R207" s="61">
        <v>45160</v>
      </c>
      <c r="S207" s="83"/>
      <c r="T207" s="33"/>
      <c r="U207" s="64"/>
      <c r="V207" s="65"/>
      <c r="W207" s="66"/>
      <c r="X207" s="60"/>
      <c r="Y207" s="35"/>
      <c r="Z207" s="60" t="s">
        <v>415</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814</v>
      </c>
      <c r="IV207" s="33"/>
      <c r="IW207" s="33"/>
      <c r="IX207" s="33" t="s">
        <v>480</v>
      </c>
      <c r="IY207" s="113">
        <v>45160</v>
      </c>
      <c r="IZ207" s="113">
        <v>45160</v>
      </c>
      <c r="JA207" s="114"/>
      <c r="JB207" s="160" t="s">
        <v>815</v>
      </c>
      <c r="JC207" s="161" t="s">
        <v>816</v>
      </c>
      <c r="JD207" s="114" t="s">
        <v>813</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5" x14ac:dyDescent="0.35">
      <c r="A208" s="62" t="str">
        <f>IF($F208="SC",_xlfn.CONCAT(Input[[#This Row],[Name of Adolescent]],"_",Input[[#This Row],[Current Worker (Initials)]]),IF($F208="SCP",_xlfn.CONCAT(Input[[#This Row],[Name of Adolescent]],"_",Input[[#This Row],[Current Worker (Initials)]]),""))</f>
        <v/>
      </c>
      <c r="B208" s="34" t="s">
        <v>297</v>
      </c>
      <c r="C208" s="33"/>
      <c r="D208" s="33"/>
      <c r="E208" s="34">
        <v>460504</v>
      </c>
      <c r="F208" s="33" t="str">
        <f t="shared" si="12"/>
        <v>PC</v>
      </c>
      <c r="G208" s="33"/>
      <c r="H208" s="35" t="s">
        <v>817</v>
      </c>
      <c r="I208" s="35" t="s">
        <v>408</v>
      </c>
      <c r="J208" s="35"/>
      <c r="K208" s="35"/>
      <c r="L208" s="63"/>
      <c r="M208" s="63"/>
      <c r="N208" s="33" t="s">
        <v>818</v>
      </c>
      <c r="O208" s="33" t="s">
        <v>360</v>
      </c>
      <c r="P208" s="40" t="s">
        <v>307</v>
      </c>
      <c r="Q208" s="33" t="s">
        <v>11</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819</v>
      </c>
      <c r="IX208" s="33" t="s">
        <v>369</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5" x14ac:dyDescent="0.35">
      <c r="A209" s="62" t="str">
        <f>IF($F209="SC",_xlfn.CONCAT(Input[[#This Row],[Name of Adolescent]],"_",Input[[#This Row],[Current Worker (Initials)]]),IF($F209="SCP",_xlfn.CONCAT(Input[[#This Row],[Name of Adolescent]],"_",Input[[#This Row],[Current Worker (Initials)]]),""))</f>
        <v/>
      </c>
      <c r="B209" s="34" t="s">
        <v>297</v>
      </c>
      <c r="C209" s="33"/>
      <c r="D209" s="33"/>
      <c r="E209" s="34">
        <v>520842</v>
      </c>
      <c r="F209" s="33" t="str">
        <f t="shared" si="12"/>
        <v>PC</v>
      </c>
      <c r="G209" s="33"/>
      <c r="H209" s="35" t="s">
        <v>802</v>
      </c>
      <c r="I209" s="35" t="s">
        <v>392</v>
      </c>
      <c r="J209" s="35"/>
      <c r="K209" s="35"/>
      <c r="L209" s="63"/>
      <c r="M209" s="63"/>
      <c r="N209" s="33" t="s">
        <v>820</v>
      </c>
      <c r="O209" s="33" t="s">
        <v>360</v>
      </c>
      <c r="P209" s="40" t="s">
        <v>307</v>
      </c>
      <c r="Q209" s="101" t="s">
        <v>11</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821</v>
      </c>
      <c r="IX209" s="33" t="s">
        <v>355</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5" x14ac:dyDescent="0.35">
      <c r="A210" s="62" t="str">
        <f>IF($F210="SC",_xlfn.CONCAT(Input[[#This Row],[Name of Adolescent]],"_",Input[[#This Row],[Current Worker (Initials)]]),IF($F210="SCP",_xlfn.CONCAT(Input[[#This Row],[Name of Adolescent]],"_",Input[[#This Row],[Current Worker (Initials)]]),""))</f>
        <v/>
      </c>
      <c r="B210" s="34" t="s">
        <v>297</v>
      </c>
      <c r="C210" s="33"/>
      <c r="D210" s="33"/>
      <c r="E210" s="34">
        <v>520842</v>
      </c>
      <c r="F210" s="33" t="str">
        <f t="shared" si="12"/>
        <v>PC</v>
      </c>
      <c r="G210" s="33"/>
      <c r="H210" s="35" t="s">
        <v>802</v>
      </c>
      <c r="I210" s="35" t="s">
        <v>392</v>
      </c>
      <c r="J210" s="35"/>
      <c r="K210" s="35"/>
      <c r="L210" s="63"/>
      <c r="M210" s="63"/>
      <c r="N210" s="33" t="s">
        <v>822</v>
      </c>
      <c r="O210" s="33" t="s">
        <v>360</v>
      </c>
      <c r="P210" s="40" t="s">
        <v>307</v>
      </c>
      <c r="Q210" s="101" t="s">
        <v>12</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823</v>
      </c>
      <c r="IX210" s="33" t="s">
        <v>355</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x14ac:dyDescent="0.35">
      <c r="A211" s="62" t="str">
        <f>IF($F211="SC",_xlfn.CONCAT(Input[[#This Row],[Name of Adolescent]],"_",Input[[#This Row],[Current Worker (Initials)]]),IF($F211="SCP",_xlfn.CONCAT(Input[[#This Row],[Name of Adolescent]],"_",Input[[#This Row],[Current Worker (Initials)]]),""))</f>
        <v/>
      </c>
      <c r="B211" s="34" t="s">
        <v>297</v>
      </c>
      <c r="C211" s="33"/>
      <c r="D211" s="33"/>
      <c r="E211" s="34">
        <v>460028</v>
      </c>
      <c r="F211" s="33" t="str">
        <f t="shared" si="12"/>
        <v>PC</v>
      </c>
      <c r="G211" s="33"/>
      <c r="H211" s="35" t="s">
        <v>824</v>
      </c>
      <c r="I211" s="35" t="s">
        <v>392</v>
      </c>
      <c r="J211" s="35"/>
      <c r="K211" s="35"/>
      <c r="L211" s="63"/>
      <c r="M211" s="63"/>
      <c r="N211" s="33" t="s">
        <v>825</v>
      </c>
      <c r="O211" s="33" t="s">
        <v>360</v>
      </c>
      <c r="P211" s="40" t="s">
        <v>307</v>
      </c>
      <c r="Q211" s="33" t="s">
        <v>12</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369</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5" x14ac:dyDescent="0.35">
      <c r="A212" s="62" t="str">
        <f>IF($F212="SC",_xlfn.CONCAT(Input[[#This Row],[Name of Adolescent]],"_",Input[[#This Row],[Current Worker (Initials)]]),IF($F212="SCP",_xlfn.CONCAT(Input[[#This Row],[Name of Adolescent]],"_",Input[[#This Row],[Current Worker (Initials)]]),""))</f>
        <v/>
      </c>
      <c r="B212" s="34" t="s">
        <v>297</v>
      </c>
      <c r="C212" s="33"/>
      <c r="D212" s="33"/>
      <c r="E212" s="34">
        <v>520842</v>
      </c>
      <c r="F212" s="33" t="str">
        <f t="shared" si="12"/>
        <v>PC</v>
      </c>
      <c r="G212" s="33"/>
      <c r="H212" s="35" t="s">
        <v>802</v>
      </c>
      <c r="I212" s="35" t="s">
        <v>392</v>
      </c>
      <c r="J212" s="35"/>
      <c r="K212" s="35"/>
      <c r="L212" s="63"/>
      <c r="M212" s="63"/>
      <c r="N212" s="33" t="s">
        <v>826</v>
      </c>
      <c r="O212" s="33" t="s">
        <v>360</v>
      </c>
      <c r="P212" s="40" t="s">
        <v>307</v>
      </c>
      <c r="Q212" s="101" t="s">
        <v>12</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827</v>
      </c>
      <c r="IX212" s="33" t="s">
        <v>355</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x14ac:dyDescent="0.35">
      <c r="A213" s="62" t="str">
        <f>IF($F213="SC",_xlfn.CONCAT(Input[[#This Row],[Name of Adolescent]],"_",Input[[#This Row],[Current Worker (Initials)]]),IF($F213="SCP",_xlfn.CONCAT(Input[[#This Row],[Name of Adolescent]],"_",Input[[#This Row],[Current Worker (Initials)]]),""))</f>
        <v/>
      </c>
      <c r="B213" s="34"/>
      <c r="C213" s="33"/>
      <c r="D213" s="33"/>
      <c r="E213" s="34"/>
      <c r="F213" s="33" t="s">
        <v>15</v>
      </c>
      <c r="G213" s="33" t="s">
        <v>314</v>
      </c>
      <c r="H213" s="35" t="s">
        <v>828</v>
      </c>
      <c r="I213" s="35" t="s">
        <v>316</v>
      </c>
      <c r="J213" s="35"/>
      <c r="K213" s="35"/>
      <c r="L213" s="63"/>
      <c r="M213" s="63"/>
      <c r="N213" s="33" t="s">
        <v>829</v>
      </c>
      <c r="O213" s="33" t="s">
        <v>360</v>
      </c>
      <c r="P213" s="40" t="s">
        <v>307</v>
      </c>
      <c r="Q213" s="33" t="s">
        <v>11</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x14ac:dyDescent="0.35">
      <c r="A214" s="94" t="str">
        <f>IF($F214="SC",_xlfn.CONCAT(Input[[#This Row],[Name of Adolescent]],"_",Input[[#This Row],[Current Worker (Initials)]]),IF($F214="SCP",_xlfn.CONCAT(Input[[#This Row],[Name of Adolescent]],"_",Input[[#This Row],[Current Worker (Initials)]]),""))</f>
        <v/>
      </c>
      <c r="B214" s="34" t="s">
        <v>297</v>
      </c>
      <c r="C214" s="33"/>
      <c r="D214" s="33"/>
      <c r="E214" s="88">
        <v>828726</v>
      </c>
      <c r="F214" s="33" t="str">
        <f t="shared" ref="F214:F235" si="13">IF(AND($N214&lt;&gt;"",$U214&lt;&gt;"",$V214&lt;&gt;"",$J214&lt;&gt;""),"SCP",IF(AND($N214&lt;&gt;"",$U214&lt;&gt;"",$J214&lt;&gt;""),"SC",IF(AND($N214&lt;&gt;"",$R214&lt;&gt;"",$J214="",$U214=""),"PC",IF($N214&lt;&gt;"","Check Status",""))))</f>
        <v>PC</v>
      </c>
      <c r="G214" s="33"/>
      <c r="H214" s="35" t="s">
        <v>546</v>
      </c>
      <c r="I214" s="35" t="s">
        <v>489</v>
      </c>
      <c r="J214" s="35"/>
      <c r="K214" s="35" t="s">
        <v>392</v>
      </c>
      <c r="L214" s="63"/>
      <c r="M214" s="63"/>
      <c r="N214" s="33" t="s">
        <v>830</v>
      </c>
      <c r="O214" s="33" t="s">
        <v>360</v>
      </c>
      <c r="P214" s="40" t="s">
        <v>307</v>
      </c>
      <c r="Q214" s="33" t="s">
        <v>11</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480</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5" x14ac:dyDescent="0.35">
      <c r="A215" s="62" t="str">
        <f>IF($F215="SC",_xlfn.CONCAT(Input[[#This Row],[Name of Adolescent]],"_",Input[[#This Row],[Current Worker (Initials)]]),IF($F215="SCP",_xlfn.CONCAT(Input[[#This Row],[Name of Adolescent]],"_",Input[[#This Row],[Current Worker (Initials)]]),""))</f>
        <v/>
      </c>
      <c r="B215" s="34" t="s">
        <v>313</v>
      </c>
      <c r="C215" s="33"/>
      <c r="D215" s="33"/>
      <c r="E215" s="34">
        <v>400333</v>
      </c>
      <c r="F215" s="33" t="str">
        <f t="shared" si="13"/>
        <v>PC</v>
      </c>
      <c r="G215" s="33"/>
      <c r="H215" s="35" t="s">
        <v>831</v>
      </c>
      <c r="I215" s="35" t="s">
        <v>832</v>
      </c>
      <c r="J215" s="35"/>
      <c r="K215" s="35"/>
      <c r="L215" s="63"/>
      <c r="M215" s="63"/>
      <c r="N215" s="33" t="s">
        <v>833</v>
      </c>
      <c r="O215" s="33" t="s">
        <v>360</v>
      </c>
      <c r="P215" s="40" t="s">
        <v>307</v>
      </c>
      <c r="Q215" s="33" t="s">
        <v>12</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834</v>
      </c>
      <c r="IW215" s="84" t="s">
        <v>835</v>
      </c>
      <c r="IX215" s="33" t="s">
        <v>312</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5" x14ac:dyDescent="0.35">
      <c r="A216" s="62" t="str">
        <f>IF($F216="SC",_xlfn.CONCAT(Input[[#This Row],[Name of Adolescent]],"_",Input[[#This Row],[Current Worker (Initials)]]),IF($F216="SCP",_xlfn.CONCAT(Input[[#This Row],[Name of Adolescent]],"_",Input[[#This Row],[Current Worker (Initials)]]),""))</f>
        <v/>
      </c>
      <c r="B216" s="34" t="s">
        <v>297</v>
      </c>
      <c r="C216" s="33"/>
      <c r="D216" s="33"/>
      <c r="E216" s="34">
        <v>397799</v>
      </c>
      <c r="F216" s="33" t="str">
        <f t="shared" si="13"/>
        <v>PC</v>
      </c>
      <c r="G216" s="33"/>
      <c r="H216" s="35" t="s">
        <v>836</v>
      </c>
      <c r="I216" s="35" t="s">
        <v>331</v>
      </c>
      <c r="J216" s="98"/>
      <c r="K216" s="35"/>
      <c r="L216" s="63"/>
      <c r="M216" s="63"/>
      <c r="N216" s="33" t="s">
        <v>837</v>
      </c>
      <c r="O216" s="33" t="s">
        <v>360</v>
      </c>
      <c r="P216" s="40" t="s">
        <v>307</v>
      </c>
      <c r="Q216" s="33" t="s">
        <v>12</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838</v>
      </c>
      <c r="IX216" s="33" t="s">
        <v>312</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5" x14ac:dyDescent="0.35">
      <c r="A217" s="62" t="str">
        <f>IF($F217="SC",_xlfn.CONCAT(Input[[#This Row],[Name of Adolescent]],"_",Input[[#This Row],[Current Worker (Initials)]]),IF($F217="SCP",_xlfn.CONCAT(Input[[#This Row],[Name of Adolescent]],"_",Input[[#This Row],[Current Worker (Initials)]]),""))</f>
        <v/>
      </c>
      <c r="B217" s="34" t="s">
        <v>297</v>
      </c>
      <c r="C217" s="33"/>
      <c r="D217" s="33"/>
      <c r="E217" s="34">
        <v>520943</v>
      </c>
      <c r="F217" s="33" t="str">
        <f t="shared" si="13"/>
        <v>PC</v>
      </c>
      <c r="G217" s="33"/>
      <c r="H217" s="35" t="s">
        <v>500</v>
      </c>
      <c r="I217" s="35" t="s">
        <v>408</v>
      </c>
      <c r="J217" s="35"/>
      <c r="K217" s="35"/>
      <c r="L217" s="63"/>
      <c r="M217" s="63"/>
      <c r="N217" s="33" t="s">
        <v>839</v>
      </c>
      <c r="O217" s="33" t="s">
        <v>360</v>
      </c>
      <c r="P217" s="40" t="s">
        <v>307</v>
      </c>
      <c r="Q217" s="33" t="s">
        <v>12</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840</v>
      </c>
      <c r="IW217" s="84" t="s">
        <v>841</v>
      </c>
      <c r="IX217" s="33" t="s">
        <v>355</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5" x14ac:dyDescent="0.35">
      <c r="A218" s="62" t="str">
        <f>IF($F218="SC",_xlfn.CONCAT(Input[[#This Row],[Name of Adolescent]],"_",Input[[#This Row],[Current Worker (Initials)]]),IF($F218="SCP",_xlfn.CONCAT(Input[[#This Row],[Name of Adolescent]],"_",Input[[#This Row],[Current Worker (Initials)]]),""))</f>
        <v/>
      </c>
      <c r="B218" s="34" t="s">
        <v>297</v>
      </c>
      <c r="C218" s="33"/>
      <c r="D218" s="33"/>
      <c r="E218" s="34">
        <v>520943</v>
      </c>
      <c r="F218" s="33" t="str">
        <f t="shared" si="13"/>
        <v>PC</v>
      </c>
      <c r="G218" s="33"/>
      <c r="H218" s="35" t="s">
        <v>500</v>
      </c>
      <c r="I218" s="35" t="s">
        <v>408</v>
      </c>
      <c r="J218" s="35"/>
      <c r="K218" s="35"/>
      <c r="L218" s="63"/>
      <c r="M218" s="63"/>
      <c r="N218" s="33" t="s">
        <v>842</v>
      </c>
      <c r="O218" s="33" t="s">
        <v>360</v>
      </c>
      <c r="P218" s="40" t="s">
        <v>307</v>
      </c>
      <c r="Q218" s="33" t="s">
        <v>11</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843</v>
      </c>
      <c r="IW218" s="84" t="s">
        <v>844</v>
      </c>
      <c r="IX218" s="33" t="s">
        <v>355</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x14ac:dyDescent="0.35">
      <c r="A219" s="62" t="str">
        <f>IF($F219="SC",_xlfn.CONCAT(Input[[#This Row],[Name of Adolescent]],"_",Input[[#This Row],[Current Worker (Initials)]]),IF($F219="SCP",_xlfn.CONCAT(Input[[#This Row],[Name of Adolescent]],"_",Input[[#This Row],[Current Worker (Initials)]]),""))</f>
        <v/>
      </c>
      <c r="B219" s="34" t="s">
        <v>297</v>
      </c>
      <c r="C219" s="33"/>
      <c r="D219" s="33"/>
      <c r="E219" s="34">
        <v>828726</v>
      </c>
      <c r="F219" s="33" t="str">
        <f t="shared" si="13"/>
        <v>PC</v>
      </c>
      <c r="G219" s="33"/>
      <c r="H219" s="35"/>
      <c r="I219" s="35" t="s">
        <v>459</v>
      </c>
      <c r="J219" s="35"/>
      <c r="K219" s="35"/>
      <c r="L219" s="63"/>
      <c r="M219" s="63"/>
      <c r="N219" s="33" t="s">
        <v>845</v>
      </c>
      <c r="O219" s="33" t="s">
        <v>360</v>
      </c>
      <c r="P219" s="40" t="s">
        <v>307</v>
      </c>
      <c r="Q219" s="33" t="s">
        <v>11</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480</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x14ac:dyDescent="0.35">
      <c r="A220" s="62" t="str">
        <f>IF($F220="SC",_xlfn.CONCAT(Input[[#This Row],[Name of Adolescent]],"_",Input[[#This Row],[Current Worker (Initials)]]),IF($F220="SCP",_xlfn.CONCAT(Input[[#This Row],[Name of Adolescent]],"_",Input[[#This Row],[Current Worker (Initials)]]),""))</f>
        <v/>
      </c>
      <c r="B220" s="34" t="s">
        <v>297</v>
      </c>
      <c r="C220" s="33"/>
      <c r="D220" s="33"/>
      <c r="E220" s="34">
        <v>828726</v>
      </c>
      <c r="F220" s="33" t="str">
        <f t="shared" si="13"/>
        <v>PC</v>
      </c>
      <c r="G220" s="33"/>
      <c r="H220" s="35" t="s">
        <v>546</v>
      </c>
      <c r="I220" s="35" t="s">
        <v>459</v>
      </c>
      <c r="J220" s="35"/>
      <c r="K220" s="35"/>
      <c r="L220" s="63"/>
      <c r="M220" s="63"/>
      <c r="N220" s="33" t="s">
        <v>846</v>
      </c>
      <c r="O220" s="33" t="s">
        <v>360</v>
      </c>
      <c r="P220" s="40" t="s">
        <v>307</v>
      </c>
      <c r="Q220" s="33" t="s">
        <v>11</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480</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x14ac:dyDescent="0.35">
      <c r="A221" s="62" t="str">
        <f>IF($F221="SC",_xlfn.CONCAT(Input[[#This Row],[Name of Adolescent]],"_",Input[[#This Row],[Current Worker (Initials)]]),IF($F221="SCP",_xlfn.CONCAT(Input[[#This Row],[Name of Adolescent]],"_",Input[[#This Row],[Current Worker (Initials)]]),""))</f>
        <v/>
      </c>
      <c r="B221" s="34" t="s">
        <v>297</v>
      </c>
      <c r="C221" s="33"/>
      <c r="D221" s="33"/>
      <c r="E221" s="34">
        <v>521110</v>
      </c>
      <c r="F221" s="33" t="str">
        <f t="shared" si="13"/>
        <v>PC</v>
      </c>
      <c r="G221" s="33"/>
      <c r="H221" s="35" t="s">
        <v>847</v>
      </c>
      <c r="I221" s="35" t="s">
        <v>832</v>
      </c>
      <c r="J221" s="35"/>
      <c r="K221" s="35"/>
      <c r="L221" s="63" t="s">
        <v>848</v>
      </c>
      <c r="M221" s="63"/>
      <c r="N221" s="33" t="s">
        <v>849</v>
      </c>
      <c r="O221" s="33" t="s">
        <v>360</v>
      </c>
      <c r="P221" s="40" t="s">
        <v>307</v>
      </c>
      <c r="Q221" s="33" t="s">
        <v>12</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850</v>
      </c>
      <c r="IW221" s="33" t="s">
        <v>851</v>
      </c>
      <c r="IX221" s="33" t="s">
        <v>355</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x14ac:dyDescent="0.35">
      <c r="A222" s="62" t="str">
        <f>IF($F222="SC",_xlfn.CONCAT(Input[[#This Row],[Name of Adolescent]],"_",Input[[#This Row],[Current Worker (Initials)]]),IF($F222="SCP",_xlfn.CONCAT(Input[[#This Row],[Name of Adolescent]],"_",Input[[#This Row],[Current Worker (Initials)]]),""))</f>
        <v>Sufyan Syafiq Bin Sudirman_CL</v>
      </c>
      <c r="B222" s="34" t="s">
        <v>313</v>
      </c>
      <c r="C222" s="33"/>
      <c r="D222" s="33"/>
      <c r="E222" s="34">
        <v>467360</v>
      </c>
      <c r="F222" s="33" t="str">
        <f t="shared" si="13"/>
        <v>SC</v>
      </c>
      <c r="G222" s="33" t="s">
        <v>852</v>
      </c>
      <c r="H222" s="35"/>
      <c r="I222" s="35" t="s">
        <v>317</v>
      </c>
      <c r="J222" s="35" t="s">
        <v>317</v>
      </c>
      <c r="K222" s="35"/>
      <c r="L222" s="63"/>
      <c r="M222" s="63"/>
      <c r="N222" s="33" t="s">
        <v>853</v>
      </c>
      <c r="O222" s="33" t="s">
        <v>854</v>
      </c>
      <c r="P222" s="52" t="s">
        <v>307</v>
      </c>
      <c r="Q222" s="33" t="s">
        <v>12</v>
      </c>
      <c r="R222" s="61">
        <v>42780</v>
      </c>
      <c r="S222" s="41">
        <v>42869</v>
      </c>
      <c r="T222" s="33" t="s">
        <v>308</v>
      </c>
      <c r="U222" s="77">
        <v>42869</v>
      </c>
      <c r="V222" s="65"/>
      <c r="W222" s="78">
        <v>44614</v>
      </c>
      <c r="X222" s="59" t="s">
        <v>320</v>
      </c>
      <c r="Y222" s="73"/>
      <c r="Z222" s="33"/>
      <c r="AA222" s="69"/>
      <c r="AB222" s="34"/>
      <c r="AC222" s="34"/>
      <c r="AD222" s="34"/>
      <c r="AE222" s="34"/>
      <c r="AF222" s="34"/>
      <c r="AG222" s="34"/>
      <c r="AH222" s="34"/>
      <c r="AI222" s="34"/>
      <c r="AJ222" s="34"/>
      <c r="AK222" s="33"/>
      <c r="AL222" s="33"/>
      <c r="AM222" s="33"/>
      <c r="AN222" s="34"/>
      <c r="AO222" s="33"/>
      <c r="AP222" s="33"/>
      <c r="AQ222" s="33"/>
      <c r="AR222" s="34" t="s">
        <v>311</v>
      </c>
      <c r="AS222" s="34"/>
      <c r="AT222" s="34" t="s">
        <v>311</v>
      </c>
      <c r="AU222" s="34"/>
      <c r="AV222" s="33" t="s">
        <v>311</v>
      </c>
      <c r="AW222" s="33"/>
      <c r="AX222" s="33" t="s">
        <v>311</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369</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x14ac:dyDescent="0.35">
      <c r="A223" s="62" t="str">
        <f>IF($F223="SC",_xlfn.CONCAT(Input[[#This Row],[Name of Adolescent]],"_",Input[[#This Row],[Current Worker (Initials)]]),IF($F223="SCP",_xlfn.CONCAT(Input[[#This Row],[Name of Adolescent]],"_",Input[[#This Row],[Current Worker (Initials)]]),""))</f>
        <v>Sarfina_CL</v>
      </c>
      <c r="B223" s="34" t="s">
        <v>313</v>
      </c>
      <c r="C223" s="33"/>
      <c r="D223" s="33"/>
      <c r="E223" s="34">
        <v>400018</v>
      </c>
      <c r="F223" s="33" t="str">
        <f t="shared" si="13"/>
        <v>SC</v>
      </c>
      <c r="G223" s="33" t="s">
        <v>855</v>
      </c>
      <c r="H223" s="35"/>
      <c r="I223" s="35" t="s">
        <v>317</v>
      </c>
      <c r="J223" s="35" t="s">
        <v>317</v>
      </c>
      <c r="K223" s="35"/>
      <c r="L223" s="63"/>
      <c r="M223" s="63"/>
      <c r="N223" s="33" t="s">
        <v>856</v>
      </c>
      <c r="O223" s="33" t="s">
        <v>854</v>
      </c>
      <c r="P223" s="52" t="s">
        <v>319</v>
      </c>
      <c r="Q223" s="33" t="s">
        <v>12</v>
      </c>
      <c r="R223" s="61">
        <v>43195</v>
      </c>
      <c r="S223" s="61">
        <v>43195</v>
      </c>
      <c r="T223" s="33" t="s">
        <v>308</v>
      </c>
      <c r="U223" s="77">
        <v>43195</v>
      </c>
      <c r="V223" s="65"/>
      <c r="W223" s="78">
        <v>44629</v>
      </c>
      <c r="X223" s="59" t="s">
        <v>368</v>
      </c>
      <c r="Y223" s="73"/>
      <c r="Z223" s="33"/>
      <c r="AA223" s="69"/>
      <c r="AB223" s="34"/>
      <c r="AC223" s="34"/>
      <c r="AD223" s="34"/>
      <c r="AE223" s="34"/>
      <c r="AF223" s="34"/>
      <c r="AG223" s="34"/>
      <c r="AH223" s="34"/>
      <c r="AI223" s="34"/>
      <c r="AJ223" s="34"/>
      <c r="AK223" s="33"/>
      <c r="AL223" s="33"/>
      <c r="AM223" s="33"/>
      <c r="AN223" s="34"/>
      <c r="AO223" s="33"/>
      <c r="AP223" s="33"/>
      <c r="AQ223" s="33"/>
      <c r="AR223" s="34" t="s">
        <v>309</v>
      </c>
      <c r="AS223" s="34" t="s">
        <v>321</v>
      </c>
      <c r="AT223" s="34" t="s">
        <v>311</v>
      </c>
      <c r="AU223" s="34"/>
      <c r="AV223" s="33" t="s">
        <v>309</v>
      </c>
      <c r="AW223" s="33" t="s">
        <v>321</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312</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x14ac:dyDescent="0.35">
      <c r="A224" s="62" t="str">
        <f>IF($F224="SC",_xlfn.CONCAT(Input[[#This Row],[Name of Adolescent]],"_",Input[[#This Row],[Current Worker (Initials)]]),IF($F224="SCP",_xlfn.CONCAT(Input[[#This Row],[Name of Adolescent]],"_",Input[[#This Row],[Current Worker (Initials)]]),""))</f>
        <v>Claryl_CL</v>
      </c>
      <c r="B224" s="34" t="s">
        <v>313</v>
      </c>
      <c r="C224" s="33"/>
      <c r="D224" s="33"/>
      <c r="E224" s="34">
        <v>529705</v>
      </c>
      <c r="F224" s="33" t="str">
        <f t="shared" si="13"/>
        <v>SC</v>
      </c>
      <c r="G224" s="33" t="s">
        <v>314</v>
      </c>
      <c r="H224" s="35" t="s">
        <v>857</v>
      </c>
      <c r="I224" s="35" t="s">
        <v>317</v>
      </c>
      <c r="J224" s="35" t="s">
        <v>317</v>
      </c>
      <c r="K224" s="35"/>
      <c r="L224" s="63"/>
      <c r="M224" s="63"/>
      <c r="N224" s="33" t="s">
        <v>858</v>
      </c>
      <c r="O224" s="33" t="s">
        <v>854</v>
      </c>
      <c r="P224" s="52" t="s">
        <v>319</v>
      </c>
      <c r="Q224" s="33" t="s">
        <v>12</v>
      </c>
      <c r="R224" s="61">
        <v>43230</v>
      </c>
      <c r="S224" s="41">
        <v>43230</v>
      </c>
      <c r="T224" s="33" t="s">
        <v>308</v>
      </c>
      <c r="U224" s="79">
        <v>43230</v>
      </c>
      <c r="V224" s="65"/>
      <c r="W224" s="78">
        <v>44621</v>
      </c>
      <c r="X224" s="59" t="s">
        <v>361</v>
      </c>
      <c r="Y224" s="73"/>
      <c r="Z224" s="33"/>
      <c r="AA224" s="69"/>
      <c r="AB224" s="34"/>
      <c r="AC224" s="34"/>
      <c r="AD224" s="34"/>
      <c r="AE224" s="34"/>
      <c r="AF224" s="34"/>
      <c r="AG224" s="34"/>
      <c r="AH224" s="34"/>
      <c r="AI224" s="34"/>
      <c r="AJ224" s="34"/>
      <c r="AK224" s="33"/>
      <c r="AL224" s="33"/>
      <c r="AM224" s="33"/>
      <c r="AN224" s="34"/>
      <c r="AO224" s="33"/>
      <c r="AP224" s="33"/>
      <c r="AQ224" s="33"/>
      <c r="AR224" s="34" t="s">
        <v>309</v>
      </c>
      <c r="AS224" s="34" t="s">
        <v>321</v>
      </c>
      <c r="AT224" s="34" t="s">
        <v>311</v>
      </c>
      <c r="AU224" s="34"/>
      <c r="AV224" s="33" t="s">
        <v>309</v>
      </c>
      <c r="AW224" s="33" t="s">
        <v>607</v>
      </c>
      <c r="AX224" s="33" t="s">
        <v>309</v>
      </c>
      <c r="AY224" s="33" t="s">
        <v>380</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355</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x14ac:dyDescent="0.35">
      <c r="A225" s="62" t="str">
        <f>IF($F225="SC",_xlfn.CONCAT(Input[[#This Row],[Name of Adolescent]],"_",Input[[#This Row],[Current Worker (Initials)]]),IF($F225="SCP",_xlfn.CONCAT(Input[[#This Row],[Name of Adolescent]],"_",Input[[#This Row],[Current Worker (Initials)]]),""))</f>
        <v>Ramses_CL</v>
      </c>
      <c r="B225" s="34" t="s">
        <v>313</v>
      </c>
      <c r="C225" s="33"/>
      <c r="D225" s="33"/>
      <c r="E225" s="34">
        <v>400018</v>
      </c>
      <c r="F225" s="33" t="str">
        <f t="shared" si="13"/>
        <v>SC</v>
      </c>
      <c r="G225" s="33" t="s">
        <v>859</v>
      </c>
      <c r="H225" s="35"/>
      <c r="I225" s="35" t="s">
        <v>317</v>
      </c>
      <c r="J225" s="35" t="s">
        <v>317</v>
      </c>
      <c r="K225" s="35"/>
      <c r="L225" s="63"/>
      <c r="M225" s="63"/>
      <c r="N225" s="33" t="s">
        <v>860</v>
      </c>
      <c r="O225" s="33" t="s">
        <v>854</v>
      </c>
      <c r="P225" s="52" t="s">
        <v>307</v>
      </c>
      <c r="Q225" s="33" t="s">
        <v>13</v>
      </c>
      <c r="R225" s="61">
        <v>43251</v>
      </c>
      <c r="S225" s="41">
        <v>43251</v>
      </c>
      <c r="T225" s="33" t="s">
        <v>308</v>
      </c>
      <c r="U225" s="77">
        <v>43251</v>
      </c>
      <c r="V225" s="65"/>
      <c r="W225" s="78">
        <v>44621</v>
      </c>
      <c r="X225" s="59" t="s">
        <v>861</v>
      </c>
      <c r="Y225" s="73"/>
      <c r="Z225" s="33"/>
      <c r="AA225" s="69"/>
      <c r="AB225" s="34"/>
      <c r="AC225" s="34"/>
      <c r="AD225" s="34"/>
      <c r="AE225" s="34"/>
      <c r="AF225" s="34"/>
      <c r="AG225" s="34"/>
      <c r="AH225" s="34"/>
      <c r="AI225" s="34"/>
      <c r="AJ225" s="34"/>
      <c r="AK225" s="33"/>
      <c r="AL225" s="33"/>
      <c r="AM225" s="33"/>
      <c r="AN225" s="34"/>
      <c r="AO225" s="33"/>
      <c r="AP225" s="33"/>
      <c r="AQ225" s="33"/>
      <c r="AR225" s="34" t="s">
        <v>309</v>
      </c>
      <c r="AS225" s="34" t="s">
        <v>321</v>
      </c>
      <c r="AT225" s="34" t="s">
        <v>311</v>
      </c>
      <c r="AU225" s="34"/>
      <c r="AV225" s="33" t="s">
        <v>309</v>
      </c>
      <c r="AW225" s="33" t="s">
        <v>607</v>
      </c>
      <c r="AX225" s="33" t="s">
        <v>311</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312</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x14ac:dyDescent="0.35">
      <c r="A226" s="62" t="str">
        <f>IF($F226="SC",_xlfn.CONCAT(Input[[#This Row],[Name of Adolescent]],"_",Input[[#This Row],[Current Worker (Initials)]]),IF($F226="SCP",_xlfn.CONCAT(Input[[#This Row],[Name of Adolescent]],"_",Input[[#This Row],[Current Worker (Initials)]]),""))</f>
        <v/>
      </c>
      <c r="B226" s="34" t="s">
        <v>297</v>
      </c>
      <c r="C226" s="33"/>
      <c r="D226" s="33"/>
      <c r="E226" s="34">
        <v>530986</v>
      </c>
      <c r="F226" s="33" t="str">
        <f t="shared" si="13"/>
        <v>PC</v>
      </c>
      <c r="G226" s="33"/>
      <c r="H226" s="35" t="s">
        <v>862</v>
      </c>
      <c r="I226" s="35" t="s">
        <v>303</v>
      </c>
      <c r="J226" s="35"/>
      <c r="K226" s="35"/>
      <c r="L226" s="63" t="s">
        <v>863</v>
      </c>
      <c r="M226" s="63"/>
      <c r="N226" s="33" t="s">
        <v>864</v>
      </c>
      <c r="O226" s="33" t="s">
        <v>854</v>
      </c>
      <c r="P226" s="81" t="s">
        <v>10</v>
      </c>
      <c r="Q226" s="101" t="s">
        <v>12</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865</v>
      </c>
      <c r="IW226" s="33"/>
      <c r="IX226" s="33" t="s">
        <v>322</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x14ac:dyDescent="0.35">
      <c r="A227" s="62" t="str">
        <f>IF($F227="SC",_xlfn.CONCAT(Input[[#This Row],[Name of Adolescent]],"_",Input[[#This Row],[Current Worker (Initials)]]),IF($F227="SCP",_xlfn.CONCAT(Input[[#This Row],[Name of Adolescent]],"_",Input[[#This Row],[Current Worker (Initials)]]),""))</f>
        <v/>
      </c>
      <c r="B227" s="34" t="s">
        <v>297</v>
      </c>
      <c r="C227" s="33"/>
      <c r="D227" s="33"/>
      <c r="E227" s="34">
        <v>828726</v>
      </c>
      <c r="F227" s="33" t="str">
        <f t="shared" si="13"/>
        <v>PC</v>
      </c>
      <c r="G227" s="33"/>
      <c r="H227" s="35" t="s">
        <v>866</v>
      </c>
      <c r="I227" s="35" t="s">
        <v>301</v>
      </c>
      <c r="J227" s="35"/>
      <c r="K227" s="35"/>
      <c r="L227" s="63"/>
      <c r="M227" s="63"/>
      <c r="N227" s="33" t="s">
        <v>867</v>
      </c>
      <c r="O227" s="33" t="s">
        <v>854</v>
      </c>
      <c r="P227" s="81" t="s">
        <v>10</v>
      </c>
      <c r="Q227" s="101" t="s">
        <v>11</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480</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x14ac:dyDescent="0.35">
      <c r="A228" s="62" t="str">
        <f>IF($F228="SC",_xlfn.CONCAT(Input[[#This Row],[Name of Adolescent]],"_",Input[[#This Row],[Current Worker (Initials)]]),IF($F228="SCP",_xlfn.CONCAT(Input[[#This Row],[Name of Adolescent]],"_",Input[[#This Row],[Current Worker (Initials)]]),""))</f>
        <v/>
      </c>
      <c r="B228" s="34" t="s">
        <v>297</v>
      </c>
      <c r="C228" s="33"/>
      <c r="D228" s="33"/>
      <c r="E228" s="34">
        <v>828761</v>
      </c>
      <c r="F228" s="33" t="str">
        <f t="shared" si="13"/>
        <v>PC</v>
      </c>
      <c r="G228" s="33"/>
      <c r="H228" s="35" t="s">
        <v>868</v>
      </c>
      <c r="I228" s="35" t="s">
        <v>869</v>
      </c>
      <c r="J228" s="35"/>
      <c r="K228" s="35"/>
      <c r="L228" s="63"/>
      <c r="M228" s="63"/>
      <c r="N228" s="33" t="s">
        <v>870</v>
      </c>
      <c r="O228" s="33" t="s">
        <v>854</v>
      </c>
      <c r="P228" s="81" t="s">
        <v>10</v>
      </c>
      <c r="Q228" s="101" t="s">
        <v>11</v>
      </c>
      <c r="R228" s="61">
        <v>45309</v>
      </c>
      <c r="S228" s="83"/>
      <c r="T228" s="33"/>
      <c r="U228" s="64"/>
      <c r="V228" s="65"/>
      <c r="W228" s="66"/>
      <c r="X228" s="59"/>
      <c r="Y228" s="35"/>
      <c r="Z228" s="33" t="s">
        <v>388</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480</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x14ac:dyDescent="0.35">
      <c r="A229" s="62" t="str">
        <f>IF($F229="SC",_xlfn.CONCAT(Input[[#This Row],[Name of Adolescent]],"_",Input[[#This Row],[Current Worker (Initials)]]),IF($F229="SCP",_xlfn.CONCAT(Input[[#This Row],[Name of Adolescent]],"_",Input[[#This Row],[Current Worker (Initials)]]),""))</f>
        <v/>
      </c>
      <c r="B229" s="34" t="s">
        <v>297</v>
      </c>
      <c r="C229" s="33"/>
      <c r="D229" s="33"/>
      <c r="E229" s="34">
        <v>828726</v>
      </c>
      <c r="F229" s="33" t="str">
        <f t="shared" si="13"/>
        <v>PC</v>
      </c>
      <c r="G229" s="33"/>
      <c r="H229" s="35" t="s">
        <v>871</v>
      </c>
      <c r="I229" s="35" t="s">
        <v>872</v>
      </c>
      <c r="J229" s="35"/>
      <c r="K229" s="35"/>
      <c r="L229" s="63"/>
      <c r="M229" s="63"/>
      <c r="N229" s="33" t="s">
        <v>873</v>
      </c>
      <c r="O229" s="33" t="s">
        <v>854</v>
      </c>
      <c r="P229" s="81" t="s">
        <v>10</v>
      </c>
      <c r="Q229" s="101" t="s">
        <v>11</v>
      </c>
      <c r="R229" s="61">
        <v>45300</v>
      </c>
      <c r="S229" s="42"/>
      <c r="T229" s="33"/>
      <c r="U229" s="64"/>
      <c r="V229" s="65"/>
      <c r="W229" s="66"/>
      <c r="X229" s="59"/>
      <c r="Y229" s="35"/>
      <c r="Z229" s="33" t="s">
        <v>388</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480</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x14ac:dyDescent="0.35">
      <c r="A230" s="62" t="str">
        <f>IF($F230="SC",_xlfn.CONCAT(Input[[#This Row],[Name of Adolescent]],"_",Input[[#This Row],[Current Worker (Initials)]]),IF($F230="SCP",_xlfn.CONCAT(Input[[#This Row],[Name of Adolescent]],"_",Input[[#This Row],[Current Worker (Initials)]]),""))</f>
        <v/>
      </c>
      <c r="B230" s="34" t="s">
        <v>297</v>
      </c>
      <c r="C230" s="33"/>
      <c r="D230" s="33"/>
      <c r="E230" s="34">
        <v>828726</v>
      </c>
      <c r="F230" s="33" t="str">
        <f t="shared" si="13"/>
        <v>PC</v>
      </c>
      <c r="G230" s="33"/>
      <c r="H230" s="35" t="s">
        <v>513</v>
      </c>
      <c r="I230" s="35" t="s">
        <v>392</v>
      </c>
      <c r="J230" s="35"/>
      <c r="K230" s="35"/>
      <c r="L230" s="63"/>
      <c r="M230" s="63"/>
      <c r="N230" s="33" t="s">
        <v>874</v>
      </c>
      <c r="O230" s="33" t="s">
        <v>854</v>
      </c>
      <c r="P230" s="81" t="s">
        <v>875</v>
      </c>
      <c r="Q230" s="101" t="s">
        <v>11</v>
      </c>
      <c r="R230" s="61">
        <v>45309</v>
      </c>
      <c r="S230" s="83"/>
      <c r="T230" s="33"/>
      <c r="U230" s="64"/>
      <c r="V230" s="65"/>
      <c r="W230" s="66"/>
      <c r="X230" s="59"/>
      <c r="Y230" s="35"/>
      <c r="Z230" s="33" t="s">
        <v>388</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480</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x14ac:dyDescent="0.35">
      <c r="A231" s="62" t="str">
        <f>IF($F231="SC",_xlfn.CONCAT(Input[[#This Row],[Name of Adolescent]],"_",Input[[#This Row],[Current Worker (Initials)]]),IF($F231="SCP",_xlfn.CONCAT(Input[[#This Row],[Name of Adolescent]],"_",Input[[#This Row],[Current Worker (Initials)]]),""))</f>
        <v/>
      </c>
      <c r="B231" s="34" t="s">
        <v>297</v>
      </c>
      <c r="C231" s="33"/>
      <c r="D231" s="33"/>
      <c r="E231" s="34">
        <v>828726</v>
      </c>
      <c r="F231" s="33" t="str">
        <f t="shared" si="13"/>
        <v>PC</v>
      </c>
      <c r="G231" s="33"/>
      <c r="H231" s="35" t="s">
        <v>513</v>
      </c>
      <c r="I231" s="35" t="s">
        <v>392</v>
      </c>
      <c r="J231" s="35"/>
      <c r="K231" s="35"/>
      <c r="L231" s="63"/>
      <c r="M231" s="63"/>
      <c r="N231" s="33" t="s">
        <v>876</v>
      </c>
      <c r="O231" s="33" t="s">
        <v>854</v>
      </c>
      <c r="P231" s="81" t="s">
        <v>875</v>
      </c>
      <c r="Q231" s="101" t="s">
        <v>11</v>
      </c>
      <c r="R231" s="61">
        <v>45309</v>
      </c>
      <c r="S231" s="42"/>
      <c r="T231" s="33"/>
      <c r="U231" s="64"/>
      <c r="V231" s="65"/>
      <c r="W231" s="66"/>
      <c r="X231" s="59"/>
      <c r="Y231" s="35"/>
      <c r="Z231" s="33" t="s">
        <v>388</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480</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x14ac:dyDescent="0.35">
      <c r="A232" s="62" t="str">
        <f>IF($F232="SC",_xlfn.CONCAT(Input[[#This Row],[Name of Adolescent]],"_",Input[[#This Row],[Current Worker (Initials)]]),IF($F232="SCP",_xlfn.CONCAT(Input[[#This Row],[Name of Adolescent]],"_",Input[[#This Row],[Current Worker (Initials)]]),""))</f>
        <v/>
      </c>
      <c r="B232" s="34" t="s">
        <v>297</v>
      </c>
      <c r="C232" s="33"/>
      <c r="D232" s="33"/>
      <c r="E232" s="34">
        <v>828726</v>
      </c>
      <c r="F232" s="33" t="str">
        <f t="shared" si="13"/>
        <v>PC</v>
      </c>
      <c r="G232" s="33"/>
      <c r="H232" s="35" t="s">
        <v>513</v>
      </c>
      <c r="I232" s="35" t="s">
        <v>392</v>
      </c>
      <c r="J232" s="35"/>
      <c r="K232" s="35"/>
      <c r="L232" s="63"/>
      <c r="M232" s="63"/>
      <c r="N232" s="33" t="s">
        <v>877</v>
      </c>
      <c r="O232" s="33" t="s">
        <v>854</v>
      </c>
      <c r="P232" s="81" t="s">
        <v>10</v>
      </c>
      <c r="Q232" s="101" t="s">
        <v>11</v>
      </c>
      <c r="R232" s="61">
        <v>45309</v>
      </c>
      <c r="S232" s="42"/>
      <c r="T232" s="33"/>
      <c r="U232" s="64"/>
      <c r="V232" s="65"/>
      <c r="W232" s="66"/>
      <c r="X232" s="59"/>
      <c r="Y232" s="35"/>
      <c r="Z232" s="33" t="s">
        <v>388</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680</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x14ac:dyDescent="0.35">
      <c r="A233" s="62" t="str">
        <f>IF($F233="SC",_xlfn.CONCAT(Input[[#This Row],[Name of Adolescent]],"_",Input[[#This Row],[Current Worker (Initials)]]),IF($F233="SCP",_xlfn.CONCAT(Input[[#This Row],[Name of Adolescent]],"_",Input[[#This Row],[Current Worker (Initials)]]),""))</f>
        <v/>
      </c>
      <c r="B233" s="34" t="s">
        <v>297</v>
      </c>
      <c r="C233" s="33"/>
      <c r="D233" s="33"/>
      <c r="E233" s="34">
        <v>828726</v>
      </c>
      <c r="F233" s="33" t="str">
        <f t="shared" si="13"/>
        <v>PC</v>
      </c>
      <c r="G233" s="33"/>
      <c r="H233" s="35" t="s">
        <v>513</v>
      </c>
      <c r="I233" s="35" t="s">
        <v>301</v>
      </c>
      <c r="J233" s="35"/>
      <c r="K233" s="35"/>
      <c r="L233" s="63"/>
      <c r="M233" s="63"/>
      <c r="N233" s="33" t="s">
        <v>878</v>
      </c>
      <c r="O233" s="33" t="s">
        <v>854</v>
      </c>
      <c r="P233" s="81" t="s">
        <v>875</v>
      </c>
      <c r="Q233" s="101" t="s">
        <v>11</v>
      </c>
      <c r="R233" s="61">
        <v>45293</v>
      </c>
      <c r="S233" s="83"/>
      <c r="T233" s="33"/>
      <c r="U233" s="64"/>
      <c r="V233" s="65"/>
      <c r="W233" s="66"/>
      <c r="X233" s="59"/>
      <c r="Y233" s="35"/>
      <c r="Z233" s="33" t="s">
        <v>388</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480</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x14ac:dyDescent="0.35">
      <c r="A234" s="62" t="str">
        <f>IF($F234="SC",_xlfn.CONCAT(Input[[#This Row],[Name of Adolescent]],"_",Input[[#This Row],[Current Worker (Initials)]]),IF($F234="SCP",_xlfn.CONCAT(Input[[#This Row],[Name of Adolescent]],"_",Input[[#This Row],[Current Worker (Initials)]]),""))</f>
        <v/>
      </c>
      <c r="B234" s="34" t="s">
        <v>297</v>
      </c>
      <c r="C234" s="33"/>
      <c r="D234" s="33"/>
      <c r="E234" s="34">
        <v>828726</v>
      </c>
      <c r="F234" s="33" t="str">
        <f t="shared" si="13"/>
        <v>PC</v>
      </c>
      <c r="G234" s="33"/>
      <c r="H234" s="35" t="s">
        <v>513</v>
      </c>
      <c r="I234" s="35" t="s">
        <v>301</v>
      </c>
      <c r="J234" s="35"/>
      <c r="K234" s="35"/>
      <c r="L234" s="63"/>
      <c r="M234" s="63"/>
      <c r="N234" s="33" t="s">
        <v>879</v>
      </c>
      <c r="O234" s="33" t="s">
        <v>854</v>
      </c>
      <c r="P234" s="81" t="s">
        <v>875</v>
      </c>
      <c r="Q234" s="101" t="s">
        <v>11</v>
      </c>
      <c r="R234" s="61">
        <v>45292</v>
      </c>
      <c r="S234" s="42"/>
      <c r="T234" s="33"/>
      <c r="U234" s="64"/>
      <c r="V234" s="65"/>
      <c r="W234" s="66"/>
      <c r="X234" s="59"/>
      <c r="Y234" s="35"/>
      <c r="Z234" s="33" t="s">
        <v>388</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480</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x14ac:dyDescent="0.35">
      <c r="A235" s="62" t="str">
        <f>IF($F235="SC",_xlfn.CONCAT(Input[[#This Row],[Name of Adolescent]],"_",Input[[#This Row],[Current Worker (Initials)]]),IF($F235="SCP",_xlfn.CONCAT(Input[[#This Row],[Name of Adolescent]],"_",Input[[#This Row],[Current Worker (Initials)]]),""))</f>
        <v/>
      </c>
      <c r="B235" s="34" t="s">
        <v>297</v>
      </c>
      <c r="C235" s="33"/>
      <c r="D235" s="33"/>
      <c r="E235" s="34">
        <v>380096</v>
      </c>
      <c r="F235" s="33" t="str">
        <f t="shared" si="13"/>
        <v>PC</v>
      </c>
      <c r="G235" s="33"/>
      <c r="H235" s="35" t="s">
        <v>880</v>
      </c>
      <c r="I235" s="35" t="s">
        <v>301</v>
      </c>
      <c r="J235" s="35"/>
      <c r="K235" s="35"/>
      <c r="L235" s="63"/>
      <c r="M235" s="63"/>
      <c r="N235" s="33" t="s">
        <v>881</v>
      </c>
      <c r="O235" s="33" t="s">
        <v>854</v>
      </c>
      <c r="P235" s="81" t="s">
        <v>875</v>
      </c>
      <c r="Q235" s="101" t="s">
        <v>11</v>
      </c>
      <c r="R235" s="61">
        <v>45310</v>
      </c>
      <c r="S235" s="42"/>
      <c r="T235" s="33"/>
      <c r="U235" s="64"/>
      <c r="V235" s="65"/>
      <c r="W235" s="66"/>
      <c r="X235" s="59"/>
      <c r="Y235" s="35"/>
      <c r="Z235" s="33" t="s">
        <v>388</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312</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x14ac:dyDescent="0.35">
      <c r="A236" s="62" t="str">
        <f>IF($F236="SC",_xlfn.CONCAT(Input[[#This Row],[Name of Adolescent]],"_",Input[[#This Row],[Current Worker (Initials)]]),IF($F236="SCP",_xlfn.CONCAT(Input[[#This Row],[Name of Adolescent]],"_",Input[[#This Row],[Current Worker (Initials)]]),""))</f>
        <v>Javier _</v>
      </c>
      <c r="B236" s="34" t="s">
        <v>377</v>
      </c>
      <c r="C236" s="34" t="s">
        <v>882</v>
      </c>
      <c r="D236" s="34"/>
      <c r="E236" s="88">
        <v>533174</v>
      </c>
      <c r="F236" s="33" t="s">
        <v>16</v>
      </c>
      <c r="G236" s="89" t="s">
        <v>458</v>
      </c>
      <c r="H236" s="89"/>
      <c r="I236" s="89"/>
      <c r="J236" s="33"/>
      <c r="K236" s="33"/>
      <c r="L236" s="34"/>
      <c r="M236" s="34"/>
      <c r="N236" s="33" t="s">
        <v>883</v>
      </c>
      <c r="O236" s="33" t="s">
        <v>854</v>
      </c>
      <c r="P236" s="40" t="s">
        <v>319</v>
      </c>
      <c r="Q236" s="33" t="s">
        <v>11</v>
      </c>
      <c r="R236" s="61">
        <v>43768</v>
      </c>
      <c r="S236" s="41">
        <v>44075</v>
      </c>
      <c r="T236" s="33" t="s">
        <v>308</v>
      </c>
      <c r="U236" s="79">
        <v>44075</v>
      </c>
      <c r="V236" s="65"/>
      <c r="W236" s="78">
        <v>44802</v>
      </c>
      <c r="X236" s="60" t="s">
        <v>884</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311</v>
      </c>
      <c r="AS236" s="92"/>
      <c r="AT236" s="34" t="s">
        <v>309</v>
      </c>
      <c r="AU236" s="92" t="s">
        <v>885</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4" si="14">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x14ac:dyDescent="0.35">
      <c r="A237" s="62" t="str">
        <f>IF($F237="SC",_xlfn.CONCAT(Input[[#This Row],[Name of Adolescent]],"_",Input[[#This Row],[Current Worker (Initials)]]),IF($F237="SCP",_xlfn.CONCAT(Input[[#This Row],[Name of Adolescent]],"_",Input[[#This Row],[Current Worker (Initials)]]),""))</f>
        <v>Asher_Vid</v>
      </c>
      <c r="B237" s="34" t="s">
        <v>377</v>
      </c>
      <c r="C237" s="34" t="s">
        <v>886</v>
      </c>
      <c r="D237" s="34"/>
      <c r="E237" s="88">
        <v>530313</v>
      </c>
      <c r="F237" s="33" t="str">
        <f>IF(AND($N237&lt;&gt;"",$U237&lt;&gt;"",$V237&lt;&gt;"",$J237&lt;&gt;""),"SCP",IF(AND($N237&lt;&gt;"",$U237&lt;&gt;"",$J237&lt;&gt;""),"SC",IF(AND($N237&lt;&gt;"",$R237&lt;&gt;"",$J237="",$U237=""),"PC",IF($N237&lt;&gt;"","Check Status",""))))</f>
        <v>SCP</v>
      </c>
      <c r="G237" s="33" t="s">
        <v>350</v>
      </c>
      <c r="H237" s="35"/>
      <c r="I237" s="35"/>
      <c r="J237" s="35" t="s">
        <v>395</v>
      </c>
      <c r="K237" s="33"/>
      <c r="L237" s="63"/>
      <c r="M237" s="63"/>
      <c r="N237" s="33" t="s">
        <v>887</v>
      </c>
      <c r="O237" s="33" t="s">
        <v>854</v>
      </c>
      <c r="P237" s="40" t="s">
        <v>319</v>
      </c>
      <c r="Q237" s="33" t="s">
        <v>11</v>
      </c>
      <c r="R237" s="87">
        <v>44228</v>
      </c>
      <c r="S237" s="90">
        <v>44228</v>
      </c>
      <c r="T237" s="33" t="s">
        <v>308</v>
      </c>
      <c r="U237" s="79">
        <v>44228</v>
      </c>
      <c r="V237" s="87">
        <v>44228</v>
      </c>
      <c r="W237" s="78">
        <v>44946</v>
      </c>
      <c r="X237" s="60" t="s">
        <v>888</v>
      </c>
      <c r="Y237" s="33"/>
      <c r="Z237" s="33" t="s">
        <v>889</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309</v>
      </c>
      <c r="AS237" s="34" t="s">
        <v>321</v>
      </c>
      <c r="AT237" s="34" t="s">
        <v>309</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4"/>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x14ac:dyDescent="0.35">
      <c r="A238" s="62" t="str">
        <f>IF($F238="SC",_xlfn.CONCAT(Input[[#This Row],[Name of Adolescent]],"_",Input[[#This Row],[Current Worker (Initials)]]),IF($F238="SCP",_xlfn.CONCAT(Input[[#This Row],[Name of Adolescent]],"_",Input[[#This Row],[Current Worker (Initials)]]),""))</f>
        <v>Irshad_Gabriel Heng</v>
      </c>
      <c r="B238" s="34" t="s">
        <v>377</v>
      </c>
      <c r="C238" s="34" t="s">
        <v>890</v>
      </c>
      <c r="D238" s="34"/>
      <c r="E238" s="34">
        <v>460529</v>
      </c>
      <c r="F238" s="33" t="str">
        <f>IF(AND($N238&lt;&gt;"",$U238&lt;&gt;"",$V238&lt;&gt;"",$J238&lt;&gt;""),"SCP",IF(AND($N238&lt;&gt;"",$U238&lt;&gt;"",$J238&lt;&gt;""),"SC",IF(AND($N238&lt;&gt;"",$R238&lt;&gt;"",$J238="",$U238=""),"PC",IF($N238&lt;&gt;"","Check Status",""))))</f>
        <v>SCP</v>
      </c>
      <c r="G238" s="89" t="s">
        <v>891</v>
      </c>
      <c r="H238" s="89"/>
      <c r="I238" s="35" t="s">
        <v>348</v>
      </c>
      <c r="J238" s="33" t="s">
        <v>385</v>
      </c>
      <c r="K238" s="33"/>
      <c r="L238" s="34" t="s">
        <v>892</v>
      </c>
      <c r="M238" s="34" t="s">
        <v>893</v>
      </c>
      <c r="N238" s="96" t="s">
        <v>894</v>
      </c>
      <c r="O238" s="33" t="s">
        <v>854</v>
      </c>
      <c r="P238" s="166" t="s">
        <v>307</v>
      </c>
      <c r="Q238" s="33" t="s">
        <v>12</v>
      </c>
      <c r="R238" s="61">
        <v>44237</v>
      </c>
      <c r="S238" s="41">
        <v>44238</v>
      </c>
      <c r="T238" s="33" t="s">
        <v>308</v>
      </c>
      <c r="U238" s="79">
        <v>44238</v>
      </c>
      <c r="V238" s="87">
        <v>45197</v>
      </c>
      <c r="W238" s="66"/>
      <c r="X238" s="60"/>
      <c r="Y238" s="33"/>
      <c r="Z238" s="33" t="s">
        <v>326</v>
      </c>
      <c r="AA238" s="67">
        <v>44237</v>
      </c>
      <c r="AB238" s="34">
        <v>2</v>
      </c>
      <c r="AC238" s="34">
        <v>2</v>
      </c>
      <c r="AD238" s="34">
        <v>1</v>
      </c>
      <c r="AE238" s="34">
        <v>2</v>
      </c>
      <c r="AF238" s="34">
        <v>0</v>
      </c>
      <c r="AG238" s="34">
        <v>1</v>
      </c>
      <c r="AH238" s="34">
        <v>0</v>
      </c>
      <c r="AI238" s="34">
        <v>1</v>
      </c>
      <c r="AJ238" s="34"/>
      <c r="AK238" s="33"/>
      <c r="AL238" s="33"/>
      <c r="AM238" s="33"/>
      <c r="AN238" s="34"/>
      <c r="AO238" s="33"/>
      <c r="AP238" s="33"/>
      <c r="AQ238" s="33"/>
      <c r="AR238" s="92" t="s">
        <v>309</v>
      </c>
      <c r="AS238" s="92" t="s">
        <v>321</v>
      </c>
      <c r="AT238" s="34"/>
      <c r="AU238" s="92"/>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4"/>
        <v>#NAME?</v>
      </c>
      <c r="IV238" s="33"/>
      <c r="IW238" s="33"/>
      <c r="IX238" s="33"/>
      <c r="IY238" s="67">
        <v>44237</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x14ac:dyDescent="0.35">
      <c r="A239" s="94" t="str">
        <f>IF($F239="SC",_xlfn.CONCAT(Input[[#This Row],[Name of Adolescent]],"_",Input[[#This Row],[Current Worker (Initials)]]),IF($F239="SCP",_xlfn.CONCAT(Input[[#This Row],[Name of Adolescent]],"_",Input[[#This Row],[Current Worker (Initials)]]),""))</f>
        <v>Ayril_Vid</v>
      </c>
      <c r="B239" s="34" t="s">
        <v>336</v>
      </c>
      <c r="C239" s="33" t="s">
        <v>895</v>
      </c>
      <c r="D239" s="33"/>
      <c r="E239" s="88">
        <v>460138</v>
      </c>
      <c r="F239" s="33" t="str">
        <f>IF(AND($N239&lt;&gt;"",$U239&lt;&gt;"",$V239&lt;&gt;"",$J239&lt;&gt;""),"SCP",IF(AND($N239&lt;&gt;"",$U239&lt;&gt;"",$J239&lt;&gt;""),"SC",IF(AND($N239&lt;&gt;"",$R239&lt;&gt;"",$J239="",$U239=""),"PC",IF($N239&lt;&gt;"","Check Status",""))))</f>
        <v>SCP</v>
      </c>
      <c r="G239" s="33" t="s">
        <v>891</v>
      </c>
      <c r="H239" s="35"/>
      <c r="I239" s="35" t="s">
        <v>412</v>
      </c>
      <c r="J239" s="35" t="s">
        <v>395</v>
      </c>
      <c r="K239" s="35"/>
      <c r="L239" s="63" t="s">
        <v>896</v>
      </c>
      <c r="M239" s="63"/>
      <c r="N239" s="33" t="s">
        <v>897</v>
      </c>
      <c r="O239" s="33" t="s">
        <v>854</v>
      </c>
      <c r="P239" s="166" t="s">
        <v>319</v>
      </c>
      <c r="Q239" s="33" t="s">
        <v>12</v>
      </c>
      <c r="R239" s="61">
        <v>44237</v>
      </c>
      <c r="S239" s="41">
        <v>44281</v>
      </c>
      <c r="T239" s="33" t="s">
        <v>308</v>
      </c>
      <c r="U239" s="167">
        <v>44287</v>
      </c>
      <c r="V239" s="87">
        <v>44361</v>
      </c>
      <c r="W239" s="78">
        <v>45046</v>
      </c>
      <c r="X239" s="60" t="s">
        <v>467</v>
      </c>
      <c r="Y239" s="73" t="s">
        <v>898</v>
      </c>
      <c r="Z239" s="33" t="s">
        <v>326</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309</v>
      </c>
      <c r="AS239" s="34" t="s">
        <v>321</v>
      </c>
      <c r="AT239" s="34" t="s">
        <v>311</v>
      </c>
      <c r="AU239" s="34"/>
      <c r="AV239" s="33" t="s">
        <v>309</v>
      </c>
      <c r="AW239" s="33" t="s">
        <v>321</v>
      </c>
      <c r="AX239" s="33" t="s">
        <v>309</v>
      </c>
      <c r="AY239" s="33" t="s">
        <v>380</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4"/>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x14ac:dyDescent="0.35">
      <c r="A240" s="62" t="str">
        <f>IF($F240="SC",_xlfn.CONCAT(Input[[#This Row],[Name of Adolescent]],"_",Input[[#This Row],[Current Worker (Initials)]]),IF($F240="SCP",_xlfn.CONCAT(Input[[#This Row],[Name of Adolescent]],"_",Input[[#This Row],[Current Worker (Initials)]]),""))</f>
        <v>Sekay Krishnapathy_Zhichao</v>
      </c>
      <c r="B240" s="34" t="s">
        <v>336</v>
      </c>
      <c r="C240" s="33" t="s">
        <v>899</v>
      </c>
      <c r="D240" s="34"/>
      <c r="E240" s="88">
        <v>821624</v>
      </c>
      <c r="F240" s="33" t="str">
        <f>IF(AND($N240&lt;&gt;"",$U240&lt;&gt;"",$V240&lt;&gt;"",$J240&lt;&gt;""),"SCP",IF(AND($N240&lt;&gt;"",$U240&lt;&gt;"",$J240&lt;&gt;""),"SC",IF(AND($N240&lt;&gt;"",$R240&lt;&gt;"",$J240="",$U240=""),"PC",IF($N240&lt;&gt;"","Check Status",""))))</f>
        <v>SC</v>
      </c>
      <c r="G240" s="126" t="s">
        <v>390</v>
      </c>
      <c r="H240" s="126"/>
      <c r="I240" s="126" t="s">
        <v>391</v>
      </c>
      <c r="J240" s="33" t="s">
        <v>413</v>
      </c>
      <c r="K240" s="33"/>
      <c r="L240" s="63"/>
      <c r="M240" s="63"/>
      <c r="N240" s="33" t="s">
        <v>900</v>
      </c>
      <c r="O240" s="33" t="s">
        <v>854</v>
      </c>
      <c r="P240" s="166" t="s">
        <v>307</v>
      </c>
      <c r="Q240" s="33" t="s">
        <v>12</v>
      </c>
      <c r="R240" s="61">
        <v>44285</v>
      </c>
      <c r="S240" s="41">
        <v>44300</v>
      </c>
      <c r="T240" s="33" t="s">
        <v>308</v>
      </c>
      <c r="U240" s="167">
        <v>44300</v>
      </c>
      <c r="V240" s="65"/>
      <c r="W240" s="66"/>
      <c r="X240" s="60"/>
      <c r="Y240" s="33"/>
      <c r="Z240" s="33"/>
      <c r="AA240" s="69"/>
      <c r="AB240" s="34">
        <v>1</v>
      </c>
      <c r="AC240" s="34">
        <v>1</v>
      </c>
      <c r="AD240" s="34">
        <v>0</v>
      </c>
      <c r="AE240" s="34">
        <v>1</v>
      </c>
      <c r="AF240" s="34">
        <v>0</v>
      </c>
      <c r="AG240" s="34">
        <v>0</v>
      </c>
      <c r="AH240" s="34">
        <v>0</v>
      </c>
      <c r="AI240" s="34">
        <v>0</v>
      </c>
      <c r="AJ240" s="34"/>
      <c r="AK240" s="33"/>
      <c r="AL240" s="33"/>
      <c r="AM240" s="33"/>
      <c r="AN240" s="34"/>
      <c r="AO240" s="33"/>
      <c r="AP240" s="33"/>
      <c r="AQ240" s="33"/>
      <c r="AR240" s="92" t="s">
        <v>309</v>
      </c>
      <c r="AS240" s="92" t="s">
        <v>321</v>
      </c>
      <c r="AT240" s="34" t="s">
        <v>311</v>
      </c>
      <c r="AU240" s="92"/>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4"/>
        <v>#NAME?</v>
      </c>
      <c r="IV240" s="33"/>
      <c r="IW240" s="33"/>
      <c r="IX240" s="33"/>
      <c r="IY240" s="69"/>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x14ac:dyDescent="0.35">
      <c r="A241" s="62" t="str">
        <f>IF($F241="SC",_xlfn.CONCAT(Input[[#This Row],[Name of Adolescent]],"_",Input[[#This Row],[Current Worker (Initials)]]),IF($F241="SCP",_xlfn.CONCAT(Input[[#This Row],[Name of Adolescent]],"_",Input[[#This Row],[Current Worker (Initials)]]),""))</f>
        <v>Hilman_Colin Gan</v>
      </c>
      <c r="B241" s="34" t="s">
        <v>336</v>
      </c>
      <c r="C241" s="33" t="s">
        <v>901</v>
      </c>
      <c r="D241" s="34"/>
      <c r="E241" s="88">
        <v>821624</v>
      </c>
      <c r="F241" s="33" t="s">
        <v>17</v>
      </c>
      <c r="G241" s="33" t="s">
        <v>390</v>
      </c>
      <c r="H241" s="35"/>
      <c r="I241" s="35"/>
      <c r="J241" s="33" t="s">
        <v>439</v>
      </c>
      <c r="K241" s="33"/>
      <c r="L241" s="63"/>
      <c r="M241" s="63"/>
      <c r="N241" s="96" t="s">
        <v>902</v>
      </c>
      <c r="O241" s="33" t="s">
        <v>854</v>
      </c>
      <c r="P241" s="166" t="s">
        <v>307</v>
      </c>
      <c r="Q241" s="33" t="s">
        <v>12</v>
      </c>
      <c r="R241" s="61">
        <v>44264</v>
      </c>
      <c r="S241" s="61">
        <v>44301</v>
      </c>
      <c r="T241" s="33" t="s">
        <v>308</v>
      </c>
      <c r="U241" s="167">
        <v>44307</v>
      </c>
      <c r="V241" s="65">
        <v>45267</v>
      </c>
      <c r="W241" s="66"/>
      <c r="X241" s="60"/>
      <c r="Y241" s="33"/>
      <c r="Z241" s="33" t="s">
        <v>326</v>
      </c>
      <c r="AA241" s="67">
        <v>44472</v>
      </c>
      <c r="AB241" s="34"/>
      <c r="AC241" s="34"/>
      <c r="AD241" s="34"/>
      <c r="AE241" s="34"/>
      <c r="AF241" s="34"/>
      <c r="AG241" s="34"/>
      <c r="AH241" s="34"/>
      <c r="AI241" s="34"/>
      <c r="AJ241" s="34"/>
      <c r="AK241" s="33"/>
      <c r="AL241" s="33"/>
      <c r="AM241" s="33"/>
      <c r="AN241" s="34"/>
      <c r="AO241" s="33"/>
      <c r="AP241" s="33"/>
      <c r="AQ241" s="33"/>
      <c r="AR241" s="34"/>
      <c r="AS241" s="34"/>
      <c r="AT241" s="34"/>
      <c r="AU241" s="34"/>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4"/>
        <v>#NAME?</v>
      </c>
      <c r="IV241" s="33"/>
      <c r="IW241" s="33"/>
      <c r="IX241" s="33"/>
      <c r="IY241" s="67">
        <v>44472</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x14ac:dyDescent="0.35">
      <c r="A242" s="168" t="str">
        <f>IF($F242="SC",_xlfn.CONCAT(Input[[#This Row],[Name of Adolescent]],"_",Input[[#This Row],[Current Worker (Initials)]]),IF($F242="SCP",_xlfn.CONCAT(Input[[#This Row],[Name of Adolescent]],"_",Input[[#This Row],[Current Worker (Initials)]]),""))</f>
        <v>Firas_Bryan Yang</v>
      </c>
      <c r="B242" s="34" t="s">
        <v>336</v>
      </c>
      <c r="C242" s="33" t="s">
        <v>903</v>
      </c>
      <c r="D242" s="34"/>
      <c r="E242" s="88">
        <v>821624</v>
      </c>
      <c r="F242" s="33" t="str">
        <f>IF(AND($N242&lt;&gt;"",$U242&lt;&gt;"",$V242&lt;&gt;"",$J242&lt;&gt;""),"SCP",IF(AND($N242&lt;&gt;"",$U242&lt;&gt;"",$J242&lt;&gt;""),"SC",IF(AND($N242&lt;&gt;"",$R242&lt;&gt;"",$J242="",$U242=""),"PC",IF($N242&lt;&gt;"","Check Status",""))))</f>
        <v>SC</v>
      </c>
      <c r="G242" s="33" t="s">
        <v>390</v>
      </c>
      <c r="H242" s="35"/>
      <c r="I242" s="35" t="s">
        <v>348</v>
      </c>
      <c r="J242" s="169" t="s">
        <v>904</v>
      </c>
      <c r="K242" s="33" t="s">
        <v>905</v>
      </c>
      <c r="L242" s="63"/>
      <c r="M242" s="63"/>
      <c r="N242" s="96" t="s">
        <v>906</v>
      </c>
      <c r="O242" s="33" t="s">
        <v>854</v>
      </c>
      <c r="P242" s="166" t="s">
        <v>319</v>
      </c>
      <c r="Q242" s="33" t="s">
        <v>12</v>
      </c>
      <c r="R242" s="61">
        <v>44265</v>
      </c>
      <c r="S242" s="41">
        <v>44301</v>
      </c>
      <c r="T242" s="33" t="s">
        <v>308</v>
      </c>
      <c r="U242" s="167">
        <v>44307</v>
      </c>
      <c r="V242" s="65"/>
      <c r="W242" s="78">
        <v>45107</v>
      </c>
      <c r="X242" s="60" t="s">
        <v>361</v>
      </c>
      <c r="Y242" s="33"/>
      <c r="Z242" s="33" t="s">
        <v>326</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309</v>
      </c>
      <c r="AS242" s="34" t="s">
        <v>607</v>
      </c>
      <c r="AT242" s="34" t="s">
        <v>311</v>
      </c>
      <c r="AU242" s="34"/>
      <c r="AV242" s="33" t="s">
        <v>309</v>
      </c>
      <c r="AW242" s="33" t="s">
        <v>607</v>
      </c>
      <c r="AX242" s="33" t="s">
        <v>311</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4"/>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x14ac:dyDescent="0.35">
      <c r="A243" s="62" t="str">
        <f>IF($F243="SC",_xlfn.CONCAT(Input[[#This Row],[Name of Adolescent]],"_",Input[[#This Row],[Current Worker (Initials)]]),IF($F243="SCP",_xlfn.CONCAT(Input[[#This Row],[Name of Adolescent]],"_",Input[[#This Row],[Current Worker (Initials)]]),""))</f>
        <v>Harini_Charis</v>
      </c>
      <c r="B243" s="34" t="s">
        <v>336</v>
      </c>
      <c r="C243" s="33" t="s">
        <v>907</v>
      </c>
      <c r="D243" s="34"/>
      <c r="E243" s="88">
        <v>820601</v>
      </c>
      <c r="F243" s="33" t="str">
        <f>IF(AND($N243&lt;&gt;"",$U243&lt;&gt;"",$V243&lt;&gt;"",$J243&lt;&gt;""),"SCP",IF(AND($N243&lt;&gt;"",$U243&lt;&gt;"",$J243&lt;&gt;""),"SC",IF(AND($N243&lt;&gt;"",$R243&lt;&gt;"",$J243="",$U243=""),"PC",IF($N243&lt;&gt;"","Check Status",""))))</f>
        <v>SCP</v>
      </c>
      <c r="G243" s="33" t="s">
        <v>350</v>
      </c>
      <c r="H243" s="35"/>
      <c r="I243" s="35"/>
      <c r="J243" s="33" t="s">
        <v>908</v>
      </c>
      <c r="K243" s="33"/>
      <c r="L243" s="63"/>
      <c r="M243" s="63"/>
      <c r="N243" s="33" t="s">
        <v>909</v>
      </c>
      <c r="O243" s="33" t="s">
        <v>854</v>
      </c>
      <c r="P243" s="166" t="s">
        <v>319</v>
      </c>
      <c r="Q243" s="33" t="s">
        <v>13</v>
      </c>
      <c r="R243" s="61">
        <v>44286</v>
      </c>
      <c r="S243" s="90">
        <v>44334</v>
      </c>
      <c r="T243" s="33" t="s">
        <v>308</v>
      </c>
      <c r="U243" s="167">
        <v>44334</v>
      </c>
      <c r="V243" s="87">
        <v>44334</v>
      </c>
      <c r="W243" s="66"/>
      <c r="X243" s="60"/>
      <c r="Y243" s="33"/>
      <c r="Z243" s="33" t="s">
        <v>910</v>
      </c>
      <c r="AA243" s="69">
        <v>44231</v>
      </c>
      <c r="AB243" s="34"/>
      <c r="AC243" s="34"/>
      <c r="AD243" s="34"/>
      <c r="AE243" s="34"/>
      <c r="AF243" s="34"/>
      <c r="AG243" s="34"/>
      <c r="AH243" s="34"/>
      <c r="AI243" s="34"/>
      <c r="AJ243" s="34"/>
      <c r="AK243" s="33"/>
      <c r="AL243" s="33"/>
      <c r="AM243" s="33"/>
      <c r="AN243" s="34"/>
      <c r="AO243" s="33"/>
      <c r="AP243" s="33"/>
      <c r="AQ243" s="33"/>
      <c r="AR243" s="92"/>
      <c r="AS243" s="92"/>
      <c r="AT243" s="93"/>
      <c r="AU243" s="92"/>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c r="IU243" s="33" t="e">
        <f t="shared" si="14"/>
        <v>#NAME?</v>
      </c>
      <c r="IV243" s="33"/>
      <c r="IW243" s="33"/>
      <c r="IX243" s="33"/>
      <c r="IY243" s="69">
        <v>44231</v>
      </c>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x14ac:dyDescent="0.35">
      <c r="A244" s="62" t="str">
        <f>IF($F244="SC",_xlfn.CONCAT(Input[[#This Row],[Name of Adolescent]],"_",Input[[#This Row],[Current Worker (Initials)]]),IF($F244="SCP",_xlfn.CONCAT(Input[[#This Row],[Name of Adolescent]],"_",Input[[#This Row],[Current Worker (Initials)]]),""))</f>
        <v>Fatheha _Vid</v>
      </c>
      <c r="B244" s="34" t="s">
        <v>336</v>
      </c>
      <c r="C244" s="33" t="s">
        <v>911</v>
      </c>
      <c r="D244" s="34"/>
      <c r="E244" s="88">
        <v>821624</v>
      </c>
      <c r="F244" s="33" t="s">
        <v>17</v>
      </c>
      <c r="G244" s="33" t="s">
        <v>390</v>
      </c>
      <c r="H244" s="35"/>
      <c r="I244" s="35" t="s">
        <v>391</v>
      </c>
      <c r="J244" s="33" t="s">
        <v>395</v>
      </c>
      <c r="K244" s="33"/>
      <c r="L244" s="63"/>
      <c r="M244" s="63"/>
      <c r="N244" s="33" t="s">
        <v>912</v>
      </c>
      <c r="O244" s="33" t="s">
        <v>854</v>
      </c>
      <c r="P244" s="166" t="s">
        <v>319</v>
      </c>
      <c r="Q244" s="33" t="s">
        <v>12</v>
      </c>
      <c r="R244" s="61">
        <v>44382</v>
      </c>
      <c r="S244" s="41">
        <v>44390</v>
      </c>
      <c r="T244" s="33" t="s">
        <v>308</v>
      </c>
      <c r="U244" s="91">
        <v>44390</v>
      </c>
      <c r="V244" s="87">
        <v>45068</v>
      </c>
      <c r="W244" s="66">
        <v>45292</v>
      </c>
      <c r="X244" s="60"/>
      <c r="Y244" s="33"/>
      <c r="Z244" s="33"/>
      <c r="AA244" s="69"/>
      <c r="AB244" s="34">
        <v>0</v>
      </c>
      <c r="AC244" s="34">
        <v>2</v>
      </c>
      <c r="AD244" s="34">
        <v>1</v>
      </c>
      <c r="AE244" s="34">
        <v>1</v>
      </c>
      <c r="AF244" s="34">
        <v>0</v>
      </c>
      <c r="AG244" s="34">
        <v>1</v>
      </c>
      <c r="AH244" s="34">
        <v>1</v>
      </c>
      <c r="AI244" s="34">
        <v>1</v>
      </c>
      <c r="AJ244" s="34">
        <v>0</v>
      </c>
      <c r="AK244" s="33">
        <v>0</v>
      </c>
      <c r="AL244" s="33">
        <v>0</v>
      </c>
      <c r="AM244" s="33">
        <v>1</v>
      </c>
      <c r="AN244" s="34">
        <v>0</v>
      </c>
      <c r="AO244" s="33">
        <v>1</v>
      </c>
      <c r="AP244" s="33">
        <v>1</v>
      </c>
      <c r="AQ244" s="33">
        <v>1</v>
      </c>
      <c r="AR244" s="34"/>
      <c r="AS244" s="34"/>
      <c r="AT244" s="34"/>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4"/>
        <v>#NAME?</v>
      </c>
      <c r="IV244" s="33"/>
      <c r="IW244" s="33"/>
      <c r="IX244" s="33"/>
      <c r="IY244" s="69"/>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x14ac:dyDescent="0.35">
      <c r="A245" s="62" t="str">
        <f>IF($F245="SC",_xlfn.CONCAT(Input[[#This Row],[Name of Adolescent]],"_",Input[[#This Row],[Current Worker (Initials)]]),IF($F245="SCP",_xlfn.CONCAT(Input[[#This Row],[Name of Adolescent]],"_",Input[[#This Row],[Current Worker (Initials)]]),""))</f>
        <v>Torres Low_Flora Tan</v>
      </c>
      <c r="B245" s="34" t="s">
        <v>336</v>
      </c>
      <c r="C245" s="33" t="s">
        <v>913</v>
      </c>
      <c r="D245" s="34"/>
      <c r="E245" s="88">
        <v>470124</v>
      </c>
      <c r="F245" s="33" t="str">
        <f t="shared" ref="F245:F257" si="15">IF(AND($N245&lt;&gt;"",$U245&lt;&gt;"",$V245&lt;&gt;"",$J245&lt;&gt;""),"SCP",IF(AND($N245&lt;&gt;"",$U245&lt;&gt;"",$J245&lt;&gt;""),"SC",IF(AND($N245&lt;&gt;"",$R245&lt;&gt;"",$J245="",$U245=""),"PC",IF($N245&lt;&gt;"","Check Status",""))))</f>
        <v>SCP</v>
      </c>
      <c r="G245" s="89" t="s">
        <v>323</v>
      </c>
      <c r="H245" s="89"/>
      <c r="I245" s="35" t="s">
        <v>348</v>
      </c>
      <c r="J245" s="35" t="s">
        <v>459</v>
      </c>
      <c r="K245" s="33"/>
      <c r="L245" s="63"/>
      <c r="M245" s="63"/>
      <c r="N245" s="33" t="s">
        <v>914</v>
      </c>
      <c r="O245" s="33" t="s">
        <v>854</v>
      </c>
      <c r="P245" s="166" t="s">
        <v>307</v>
      </c>
      <c r="Q245" s="33" t="s">
        <v>11</v>
      </c>
      <c r="R245" s="61">
        <v>44567</v>
      </c>
      <c r="S245" s="90">
        <v>44579</v>
      </c>
      <c r="T245" s="33" t="s">
        <v>308</v>
      </c>
      <c r="U245" s="91">
        <v>44579</v>
      </c>
      <c r="V245" s="87">
        <v>44579</v>
      </c>
      <c r="W245" s="66"/>
      <c r="X245" s="60"/>
      <c r="Y245" s="33"/>
      <c r="Z245" s="33" t="s">
        <v>326</v>
      </c>
      <c r="AA245" s="67">
        <v>44567</v>
      </c>
      <c r="AB245" s="34"/>
      <c r="AC245" s="34"/>
      <c r="AD245" s="34"/>
      <c r="AE245" s="34"/>
      <c r="AF245" s="34"/>
      <c r="AG245" s="34"/>
      <c r="AH245" s="34"/>
      <c r="AI245" s="34"/>
      <c r="AJ245" s="34"/>
      <c r="AK245" s="33"/>
      <c r="AL245" s="33"/>
      <c r="AM245" s="33"/>
      <c r="AN245" s="34"/>
      <c r="AO245" s="33"/>
      <c r="AP245" s="33"/>
      <c r="AQ245" s="33"/>
      <c r="AR245" s="92"/>
      <c r="AS245" s="92"/>
      <c r="AT245" s="34"/>
      <c r="AU245" s="92"/>
      <c r="AV245" s="60"/>
      <c r="AW245" s="60"/>
      <c r="AX245" s="60"/>
      <c r="AY245" s="60"/>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120" t="s">
        <v>915</v>
      </c>
      <c r="IV245" s="33"/>
      <c r="IW245" s="33"/>
      <c r="IX245" s="33"/>
      <c r="IY245" s="67">
        <v>44567</v>
      </c>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x14ac:dyDescent="0.35">
      <c r="A246" s="168" t="str">
        <f>IF($F246="SC",_xlfn.CONCAT(Input[[#This Row],[Name of Adolescent]],"_",Input[[#This Row],[Current Worker (Initials)]]),IF($F246="SCP",_xlfn.CONCAT(Input[[#This Row],[Name of Adolescent]],"_",Input[[#This Row],[Current Worker (Initials)]]),""))</f>
        <v>Tahfiz_Bryan Yang</v>
      </c>
      <c r="B246" s="34" t="s">
        <v>336</v>
      </c>
      <c r="C246" s="33" t="s">
        <v>916</v>
      </c>
      <c r="D246" s="34"/>
      <c r="E246" s="88">
        <v>821624</v>
      </c>
      <c r="F246" s="33" t="str">
        <f t="shared" si="15"/>
        <v>SCP</v>
      </c>
      <c r="G246" s="89" t="s">
        <v>390</v>
      </c>
      <c r="H246" s="89"/>
      <c r="I246" s="89" t="s">
        <v>391</v>
      </c>
      <c r="J246" s="169" t="s">
        <v>904</v>
      </c>
      <c r="K246" s="33" t="s">
        <v>905</v>
      </c>
      <c r="L246" s="63"/>
      <c r="M246" s="63"/>
      <c r="N246" s="96" t="s">
        <v>917</v>
      </c>
      <c r="O246" s="33" t="s">
        <v>854</v>
      </c>
      <c r="P246" s="166" t="s">
        <v>319</v>
      </c>
      <c r="Q246" s="33" t="s">
        <v>12</v>
      </c>
      <c r="R246" s="61">
        <v>44547</v>
      </c>
      <c r="S246" s="61">
        <v>44592</v>
      </c>
      <c r="T246" s="33" t="s">
        <v>308</v>
      </c>
      <c r="U246" s="91">
        <v>44592</v>
      </c>
      <c r="V246" s="87">
        <v>44796</v>
      </c>
      <c r="W246" s="78">
        <v>45046</v>
      </c>
      <c r="X246" s="60" t="s">
        <v>597</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309</v>
      </c>
      <c r="AS246" s="92" t="s">
        <v>321</v>
      </c>
      <c r="AT246" s="34" t="s">
        <v>311</v>
      </c>
      <c r="AU246" s="92"/>
      <c r="AV246" s="33" t="s">
        <v>311</v>
      </c>
      <c r="AW246" s="33"/>
      <c r="AX246" s="33" t="s">
        <v>311</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ref="IU246:IU268" si="16">happynewyear</f>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x14ac:dyDescent="0.35">
      <c r="A247" s="62" t="str">
        <f>IF($F247="SC",_xlfn.CONCAT(Input[[#This Row],[Name of Adolescent]],"_",Input[[#This Row],[Current Worker (Initials)]]),IF($F247="SCP",_xlfn.CONCAT(Input[[#This Row],[Name of Adolescent]],"_",Input[[#This Row],[Current Worker (Initials)]]),""))</f>
        <v>Nicholas Ting_Gabriel Heng</v>
      </c>
      <c r="B247" s="34" t="s">
        <v>336</v>
      </c>
      <c r="C247" s="33" t="s">
        <v>918</v>
      </c>
      <c r="D247" s="34"/>
      <c r="E247" s="34">
        <v>400333</v>
      </c>
      <c r="F247" s="33" t="str">
        <f t="shared" si="15"/>
        <v>SC</v>
      </c>
      <c r="G247" s="89" t="s">
        <v>417</v>
      </c>
      <c r="H247" s="89"/>
      <c r="I247" s="35" t="s">
        <v>348</v>
      </c>
      <c r="J247" s="169" t="s">
        <v>385</v>
      </c>
      <c r="K247" s="33"/>
      <c r="L247" s="63"/>
      <c r="M247" s="63"/>
      <c r="N247" s="33" t="s">
        <v>919</v>
      </c>
      <c r="O247" s="33" t="s">
        <v>854</v>
      </c>
      <c r="P247" s="166" t="s">
        <v>307</v>
      </c>
      <c r="Q247" s="33" t="s">
        <v>11</v>
      </c>
      <c r="R247" s="61">
        <v>44614</v>
      </c>
      <c r="S247" s="61">
        <v>44621</v>
      </c>
      <c r="T247" s="33" t="s">
        <v>308</v>
      </c>
      <c r="U247" s="167">
        <v>44621</v>
      </c>
      <c r="V247" s="65"/>
      <c r="W247" s="66"/>
      <c r="X247" s="60"/>
      <c r="Y247" s="33"/>
      <c r="Z247" s="33" t="s">
        <v>326</v>
      </c>
      <c r="AA247" s="67">
        <v>44614</v>
      </c>
      <c r="AB247" s="34">
        <v>0</v>
      </c>
      <c r="AC247" s="34">
        <v>1</v>
      </c>
      <c r="AD247" s="34">
        <v>1</v>
      </c>
      <c r="AE247" s="34">
        <v>2</v>
      </c>
      <c r="AF247" s="34">
        <v>1</v>
      </c>
      <c r="AG247" s="34">
        <v>0</v>
      </c>
      <c r="AH247" s="34">
        <v>2</v>
      </c>
      <c r="AI247" s="34">
        <v>1</v>
      </c>
      <c r="AJ247" s="34"/>
      <c r="AK247" s="33"/>
      <c r="AL247" s="33"/>
      <c r="AM247" s="33"/>
      <c r="AN247" s="34"/>
      <c r="AO247" s="33"/>
      <c r="AP247" s="33"/>
      <c r="AQ247" s="33"/>
      <c r="AR247" s="92" t="s">
        <v>309</v>
      </c>
      <c r="AS247" s="92" t="s">
        <v>321</v>
      </c>
      <c r="AT247" s="34" t="s">
        <v>309</v>
      </c>
      <c r="AU247" s="92" t="s">
        <v>527</v>
      </c>
      <c r="AV247" s="33"/>
      <c r="AW247" s="33"/>
      <c r="AX247" s="33"/>
      <c r="AY247" s="33"/>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c r="IU247" s="33" t="e">
        <f t="shared" si="16"/>
        <v>#NAME?</v>
      </c>
      <c r="IV247" s="33"/>
      <c r="IW247" s="33"/>
      <c r="IX247" s="33"/>
      <c r="IY247" s="67">
        <v>44614</v>
      </c>
      <c r="IZ247" s="69"/>
      <c r="JA247" s="70"/>
      <c r="JB247" s="33"/>
      <c r="JC247" s="33"/>
      <c r="JD247" s="33"/>
      <c r="JE247" s="33"/>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x14ac:dyDescent="0.35">
      <c r="A248" s="62" t="str">
        <f>IF($F248="SC",_xlfn.CONCAT(Input[[#This Row],[Name of Adolescent]],"_",Input[[#This Row],[Current Worker (Initials)]]),IF($F248="SCP",_xlfn.CONCAT(Input[[#This Row],[Name of Adolescent]],"_",Input[[#This Row],[Current Worker (Initials)]]),""))</f>
        <v>Hafiz Ryan Bin Mohammad Ridwan_Xing Huan</v>
      </c>
      <c r="B248" s="34" t="s">
        <v>336</v>
      </c>
      <c r="C248" s="33" t="s">
        <v>920</v>
      </c>
      <c r="D248" s="34"/>
      <c r="E248" s="88">
        <v>460420</v>
      </c>
      <c r="F248" s="33" t="str">
        <f t="shared" si="15"/>
        <v>SCP</v>
      </c>
      <c r="G248" s="33" t="s">
        <v>398</v>
      </c>
      <c r="H248" s="35"/>
      <c r="I248" s="35" t="s">
        <v>348</v>
      </c>
      <c r="J248" s="35" t="s">
        <v>399</v>
      </c>
      <c r="K248" s="33"/>
      <c r="L248" s="170" t="s">
        <v>921</v>
      </c>
      <c r="M248" s="63"/>
      <c r="N248" s="33" t="s">
        <v>922</v>
      </c>
      <c r="O248" s="33" t="s">
        <v>854</v>
      </c>
      <c r="P248" s="166" t="s">
        <v>307</v>
      </c>
      <c r="Q248" s="33" t="s">
        <v>12</v>
      </c>
      <c r="R248" s="61">
        <v>44471</v>
      </c>
      <c r="S248" s="41">
        <v>44615</v>
      </c>
      <c r="T248" s="33" t="s">
        <v>308</v>
      </c>
      <c r="U248" s="91">
        <v>44624</v>
      </c>
      <c r="V248" s="87">
        <v>44657</v>
      </c>
      <c r="W248" s="66"/>
      <c r="X248" s="60"/>
      <c r="Y248" s="33"/>
      <c r="Z248" s="33" t="s">
        <v>326</v>
      </c>
      <c r="AA248" s="67">
        <v>44471</v>
      </c>
      <c r="AB248" s="34">
        <v>2</v>
      </c>
      <c r="AC248" s="34">
        <v>2</v>
      </c>
      <c r="AD248" s="34">
        <v>1</v>
      </c>
      <c r="AE248" s="34">
        <v>1</v>
      </c>
      <c r="AF248" s="34">
        <v>0</v>
      </c>
      <c r="AG248" s="34">
        <v>0</v>
      </c>
      <c r="AH248" s="34">
        <v>1</v>
      </c>
      <c r="AI248" s="34">
        <v>1</v>
      </c>
      <c r="AJ248" s="34"/>
      <c r="AK248" s="33"/>
      <c r="AL248" s="33"/>
      <c r="AM248" s="33"/>
      <c r="AN248" s="34"/>
      <c r="AO248" s="33"/>
      <c r="AP248" s="33"/>
      <c r="AQ248" s="33"/>
      <c r="AR248" s="34"/>
      <c r="AS248" s="34"/>
      <c r="AT248" s="34"/>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c r="EA248" s="34"/>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c r="FD248" s="34"/>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 t="shared" si="16"/>
        <v>#NAME?</v>
      </c>
      <c r="IV248" s="33"/>
      <c r="IW248" s="33"/>
      <c r="IX248" s="33"/>
      <c r="IY248" s="67">
        <v>44471</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x14ac:dyDescent="0.35">
      <c r="A249" s="62" t="str">
        <f>IF($F249="SC",_xlfn.CONCAT(Input[[#This Row],[Name of Adolescent]],"_",Input[[#This Row],[Current Worker (Initials)]]),IF($F249="SCP",_xlfn.CONCAT(Input[[#This Row],[Name of Adolescent]],"_",Input[[#This Row],[Current Worker (Initials)]]),""))</f>
        <v>Rianti Katrina Binte Rahmat_Vid</v>
      </c>
      <c r="B249" s="34" t="s">
        <v>336</v>
      </c>
      <c r="C249" s="33" t="s">
        <v>923</v>
      </c>
      <c r="D249" s="34"/>
      <c r="E249" s="88">
        <v>821624</v>
      </c>
      <c r="F249" s="33" t="str">
        <f t="shared" si="15"/>
        <v>SCP</v>
      </c>
      <c r="G249" s="33" t="s">
        <v>390</v>
      </c>
      <c r="H249" s="35"/>
      <c r="I249" s="35" t="s">
        <v>391</v>
      </c>
      <c r="J249" s="33" t="s">
        <v>395</v>
      </c>
      <c r="K249" s="33"/>
      <c r="L249" s="63"/>
      <c r="M249" s="63"/>
      <c r="N249" s="33" t="s">
        <v>924</v>
      </c>
      <c r="O249" s="33" t="s">
        <v>854</v>
      </c>
      <c r="P249" s="166" t="s">
        <v>319</v>
      </c>
      <c r="Q249" s="33" t="s">
        <v>12</v>
      </c>
      <c r="R249" s="61">
        <v>44165</v>
      </c>
      <c r="S249" s="61">
        <v>44649</v>
      </c>
      <c r="T249" s="33" t="s">
        <v>308</v>
      </c>
      <c r="U249" s="91">
        <v>44649</v>
      </c>
      <c r="V249" s="87">
        <v>44649</v>
      </c>
      <c r="W249" s="66">
        <v>45292</v>
      </c>
      <c r="X249" s="60"/>
      <c r="Y249" s="33"/>
      <c r="Z249" s="33"/>
      <c r="AA249" s="69"/>
      <c r="AB249" s="34">
        <v>0</v>
      </c>
      <c r="AC249" s="34">
        <v>2</v>
      </c>
      <c r="AD249" s="34">
        <v>0</v>
      </c>
      <c r="AE249" s="34">
        <v>1</v>
      </c>
      <c r="AF249" s="34">
        <v>0</v>
      </c>
      <c r="AG249" s="34">
        <v>1</v>
      </c>
      <c r="AH249" s="34">
        <v>0</v>
      </c>
      <c r="AI249" s="34">
        <v>0</v>
      </c>
      <c r="AJ249" s="34">
        <v>0</v>
      </c>
      <c r="AK249" s="33">
        <v>2</v>
      </c>
      <c r="AL249" s="33">
        <v>0</v>
      </c>
      <c r="AM249" s="33">
        <v>0</v>
      </c>
      <c r="AN249" s="34">
        <v>0</v>
      </c>
      <c r="AO249" s="33">
        <v>0</v>
      </c>
      <c r="AP249" s="33">
        <v>0</v>
      </c>
      <c r="AQ249" s="33">
        <v>0</v>
      </c>
      <c r="AR249" s="92"/>
      <c r="AS249" s="92"/>
      <c r="AT249" s="93"/>
      <c r="AU249" s="92"/>
      <c r="AV249" s="33"/>
      <c r="AW249" s="33"/>
      <c r="AX249" s="33"/>
      <c r="AY249" s="33"/>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68"/>
      <c r="CL249" s="68"/>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c r="EA249" s="34"/>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c r="FD249" s="34"/>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c r="IU249" s="33" t="e">
        <f t="shared" si="16"/>
        <v>#NAME?</v>
      </c>
      <c r="IV249" s="33"/>
      <c r="IW249" s="33"/>
      <c r="IX249" s="33"/>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x14ac:dyDescent="0.35">
      <c r="A250" s="62" t="str">
        <f>IF($F250="SC",_xlfn.CONCAT(Input[[#This Row],[Name of Adolescent]],"_",Input[[#This Row],[Current Worker (Initials)]]),IF($F250="SCP",_xlfn.CONCAT(Input[[#This Row],[Name of Adolescent]],"_",Input[[#This Row],[Current Worker (Initials)]]),""))</f>
        <v>Nadhirah _Vid</v>
      </c>
      <c r="B250" s="34" t="s">
        <v>336</v>
      </c>
      <c r="C250" s="33" t="s">
        <v>925</v>
      </c>
      <c r="D250" s="34"/>
      <c r="E250" s="88">
        <v>821624</v>
      </c>
      <c r="F250" s="33" t="str">
        <f t="shared" si="15"/>
        <v>SC</v>
      </c>
      <c r="G250" s="33" t="s">
        <v>390</v>
      </c>
      <c r="H250" s="35"/>
      <c r="I250" s="35" t="s">
        <v>391</v>
      </c>
      <c r="J250" s="33" t="s">
        <v>395</v>
      </c>
      <c r="K250" s="33"/>
      <c r="L250" s="63"/>
      <c r="M250" s="63"/>
      <c r="N250" s="33" t="s">
        <v>926</v>
      </c>
      <c r="O250" s="33" t="s">
        <v>854</v>
      </c>
      <c r="P250" s="166" t="s">
        <v>319</v>
      </c>
      <c r="Q250" s="33" t="s">
        <v>12</v>
      </c>
      <c r="R250" s="61">
        <v>44165</v>
      </c>
      <c r="S250" s="61">
        <v>44649</v>
      </c>
      <c r="T250" s="33" t="s">
        <v>308</v>
      </c>
      <c r="U250" s="91">
        <v>44649</v>
      </c>
      <c r="V250" s="65"/>
      <c r="W250" s="66">
        <v>45292</v>
      </c>
      <c r="X250" s="60"/>
      <c r="Y250" s="33"/>
      <c r="Z250" s="33"/>
      <c r="AA250" s="69"/>
      <c r="AB250" s="34">
        <v>0</v>
      </c>
      <c r="AC250" s="34">
        <v>1</v>
      </c>
      <c r="AD250" s="34">
        <v>1</v>
      </c>
      <c r="AE250" s="34">
        <v>1</v>
      </c>
      <c r="AF250" s="34">
        <v>0</v>
      </c>
      <c r="AG250" s="34">
        <v>1</v>
      </c>
      <c r="AH250" s="34">
        <v>1</v>
      </c>
      <c r="AI250" s="34">
        <v>1</v>
      </c>
      <c r="AJ250" s="34">
        <v>0</v>
      </c>
      <c r="AK250" s="33">
        <v>1</v>
      </c>
      <c r="AL250" s="33">
        <v>1</v>
      </c>
      <c r="AM250" s="33">
        <v>1</v>
      </c>
      <c r="AN250" s="34">
        <v>1</v>
      </c>
      <c r="AO250" s="33">
        <v>1</v>
      </c>
      <c r="AP250" s="33">
        <v>1</v>
      </c>
      <c r="AQ250" s="33">
        <v>1</v>
      </c>
      <c r="AR250" s="92"/>
      <c r="AS250" s="92"/>
      <c r="AT250" s="93"/>
      <c r="AU250" s="92"/>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si="16"/>
        <v>#NAME?</v>
      </c>
      <c r="IV250" s="33"/>
      <c r="IW250" s="33"/>
      <c r="IX250" s="33"/>
      <c r="IY250" s="69"/>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x14ac:dyDescent="0.35">
      <c r="A251" s="62" t="str">
        <f>IF($F251="SC",_xlfn.CONCAT(Input[[#This Row],[Name of Adolescent]],"_",Input[[#This Row],[Current Worker (Initials)]]),IF($F251="SCP",_xlfn.CONCAT(Input[[#This Row],[Name of Adolescent]],"_",Input[[#This Row],[Current Worker (Initials)]]),""))</f>
        <v>Daniel Black_Xing Huan</v>
      </c>
      <c r="B251" s="34" t="s">
        <v>336</v>
      </c>
      <c r="C251" s="33" t="s">
        <v>927</v>
      </c>
      <c r="D251" s="34"/>
      <c r="E251" s="34">
        <v>460420</v>
      </c>
      <c r="F251" s="33" t="str">
        <f t="shared" si="15"/>
        <v>SCP</v>
      </c>
      <c r="G251" s="33" t="s">
        <v>398</v>
      </c>
      <c r="H251" s="35"/>
      <c r="I251" s="35" t="s">
        <v>348</v>
      </c>
      <c r="J251" s="33" t="s">
        <v>399</v>
      </c>
      <c r="K251" s="33"/>
      <c r="L251" s="170" t="s">
        <v>928</v>
      </c>
      <c r="M251" s="63" t="s">
        <v>929</v>
      </c>
      <c r="N251" s="33" t="s">
        <v>930</v>
      </c>
      <c r="O251" s="33" t="s">
        <v>854</v>
      </c>
      <c r="P251" s="166" t="s">
        <v>307</v>
      </c>
      <c r="Q251" s="33" t="s">
        <v>12</v>
      </c>
      <c r="R251" s="61">
        <v>44237</v>
      </c>
      <c r="S251" s="41">
        <v>44641</v>
      </c>
      <c r="T251" s="33" t="s">
        <v>308</v>
      </c>
      <c r="U251" s="91">
        <v>44650</v>
      </c>
      <c r="V251" s="87">
        <v>44650</v>
      </c>
      <c r="W251" s="66"/>
      <c r="X251" s="60"/>
      <c r="Y251" s="33"/>
      <c r="Z251" s="33" t="s">
        <v>326</v>
      </c>
      <c r="AA251" s="67">
        <v>44237</v>
      </c>
      <c r="AB251" s="34">
        <v>1</v>
      </c>
      <c r="AC251" s="34">
        <v>1</v>
      </c>
      <c r="AD251" s="34">
        <v>1</v>
      </c>
      <c r="AE251" s="34">
        <v>1</v>
      </c>
      <c r="AF251" s="34">
        <v>0</v>
      </c>
      <c r="AG251" s="34">
        <v>1</v>
      </c>
      <c r="AH251" s="34">
        <v>0</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6"/>
        <v>#NAME?</v>
      </c>
      <c r="IV251" s="33"/>
      <c r="IW251" s="33"/>
      <c r="IX251" s="33"/>
      <c r="IY251" s="67">
        <v>44237</v>
      </c>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x14ac:dyDescent="0.35">
      <c r="A252" s="94" t="str">
        <f>IF($F252="SC",_xlfn.CONCAT(Input[[#This Row],[Name of Adolescent]],"_",Input[[#This Row],[Current Worker (Initials)]]),IF($F252="SCP",_xlfn.CONCAT(Input[[#This Row],[Name of Adolescent]],"_",Input[[#This Row],[Current Worker (Initials)]]),""))</f>
        <v>Javier Chong_Zhichao</v>
      </c>
      <c r="B252" s="34" t="s">
        <v>313</v>
      </c>
      <c r="C252" s="34" t="s">
        <v>931</v>
      </c>
      <c r="D252" s="34"/>
      <c r="E252" s="88">
        <v>400333</v>
      </c>
      <c r="F252" s="33" t="str">
        <f t="shared" si="15"/>
        <v>SC</v>
      </c>
      <c r="G252" s="33" t="s">
        <v>417</v>
      </c>
      <c r="H252" s="35"/>
      <c r="I252" s="35" t="s">
        <v>348</v>
      </c>
      <c r="J252" s="33" t="s">
        <v>413</v>
      </c>
      <c r="K252" s="33"/>
      <c r="L252" s="63"/>
      <c r="M252" s="63"/>
      <c r="N252" s="96" t="s">
        <v>932</v>
      </c>
      <c r="O252" s="33" t="s">
        <v>854</v>
      </c>
      <c r="P252" s="166" t="s">
        <v>319</v>
      </c>
      <c r="Q252" s="33" t="s">
        <v>11</v>
      </c>
      <c r="R252" s="61">
        <v>44614</v>
      </c>
      <c r="S252" s="41">
        <v>44712</v>
      </c>
      <c r="T252" s="33" t="s">
        <v>308</v>
      </c>
      <c r="U252" s="79">
        <v>44713</v>
      </c>
      <c r="V252" s="65"/>
      <c r="W252" s="78">
        <v>45046</v>
      </c>
      <c r="X252" s="60" t="s">
        <v>320</v>
      </c>
      <c r="Y252" s="33"/>
      <c r="Z252" s="33" t="s">
        <v>326</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309</v>
      </c>
      <c r="AS252" s="34" t="s">
        <v>321</v>
      </c>
      <c r="AT252" s="34" t="s">
        <v>311</v>
      </c>
      <c r="AU252" s="34"/>
      <c r="AV252" s="33" t="s">
        <v>309</v>
      </c>
      <c r="AW252" s="33" t="s">
        <v>321</v>
      </c>
      <c r="AX252" s="33" t="s">
        <v>311</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6"/>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x14ac:dyDescent="0.35">
      <c r="A253" s="62" t="str">
        <f>IF($F253="SC",_xlfn.CONCAT(Input[[#This Row],[Name of Adolescent]],"_",Input[[#This Row],[Current Worker (Initials)]]),IF($F253="SCP",_xlfn.CONCAT(Input[[#This Row],[Name of Adolescent]],"_",Input[[#This Row],[Current Worker (Initials)]]),""))</f>
        <v>Lewis_Zhichao</v>
      </c>
      <c r="B253" s="34" t="s">
        <v>313</v>
      </c>
      <c r="C253" s="34" t="s">
        <v>933</v>
      </c>
      <c r="D253" s="34"/>
      <c r="E253" s="34">
        <v>440051</v>
      </c>
      <c r="F253" s="33" t="str">
        <f t="shared" si="15"/>
        <v>SCP</v>
      </c>
      <c r="G253" s="89" t="s">
        <v>934</v>
      </c>
      <c r="H253" s="89"/>
      <c r="I253" s="89" t="s">
        <v>442</v>
      </c>
      <c r="J253" s="33" t="s">
        <v>413</v>
      </c>
      <c r="K253" s="33"/>
      <c r="L253" s="63"/>
      <c r="M253" s="63"/>
      <c r="N253" s="33" t="s">
        <v>935</v>
      </c>
      <c r="O253" s="33" t="s">
        <v>854</v>
      </c>
      <c r="P253" s="166" t="s">
        <v>307</v>
      </c>
      <c r="Q253" s="33" t="s">
        <v>13</v>
      </c>
      <c r="R253" s="171">
        <v>43831</v>
      </c>
      <c r="S253" s="41">
        <v>44713</v>
      </c>
      <c r="T253" s="33" t="s">
        <v>308</v>
      </c>
      <c r="U253" s="79">
        <v>44713</v>
      </c>
      <c r="V253" s="87">
        <v>44713</v>
      </c>
      <c r="W253" s="66"/>
      <c r="X253" s="60"/>
      <c r="Y253" s="33"/>
      <c r="Z253" s="33" t="s">
        <v>326</v>
      </c>
      <c r="AA253" s="67">
        <v>43495</v>
      </c>
      <c r="AB253" s="34">
        <v>1</v>
      </c>
      <c r="AC253" s="34">
        <v>2</v>
      </c>
      <c r="AD253" s="34">
        <v>1</v>
      </c>
      <c r="AE253" s="34">
        <v>1</v>
      </c>
      <c r="AF253" s="34">
        <v>0</v>
      </c>
      <c r="AG253" s="34">
        <v>1</v>
      </c>
      <c r="AH253" s="34">
        <v>0</v>
      </c>
      <c r="AI253" s="34">
        <v>0</v>
      </c>
      <c r="AJ253" s="34"/>
      <c r="AK253" s="33"/>
      <c r="AL253" s="33"/>
      <c r="AM253" s="33"/>
      <c r="AN253" s="34"/>
      <c r="AO253" s="33"/>
      <c r="AP253" s="33"/>
      <c r="AQ253" s="33"/>
      <c r="AR253" s="92" t="s">
        <v>309</v>
      </c>
      <c r="AS253" s="92" t="s">
        <v>321</v>
      </c>
      <c r="AT253" s="34" t="s">
        <v>311</v>
      </c>
      <c r="AU253" s="92"/>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6"/>
        <v>#NAME?</v>
      </c>
      <c r="IV253" s="33"/>
      <c r="IW253" s="33"/>
      <c r="IX253" s="33"/>
      <c r="IY253" s="67">
        <v>43495</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x14ac:dyDescent="0.35">
      <c r="A254" s="62" t="str">
        <f>IF($F254="SC",_xlfn.CONCAT(Input[[#This Row],[Name of Adolescent]],"_",Input[[#This Row],[Current Worker (Initials)]]),IF($F254="SCP",_xlfn.CONCAT(Input[[#This Row],[Name of Adolescent]],"_",Input[[#This Row],[Current Worker (Initials)]]),""))</f>
        <v>Gerald Tan_Zhichao</v>
      </c>
      <c r="B254" s="34" t="s">
        <v>313</v>
      </c>
      <c r="C254" s="34" t="s">
        <v>936</v>
      </c>
      <c r="D254" s="34"/>
      <c r="E254" s="88">
        <v>400012</v>
      </c>
      <c r="F254" s="33" t="str">
        <f t="shared" si="15"/>
        <v>SC</v>
      </c>
      <c r="G254" s="33" t="s">
        <v>417</v>
      </c>
      <c r="H254" s="35"/>
      <c r="I254" s="35" t="s">
        <v>348</v>
      </c>
      <c r="J254" s="33" t="s">
        <v>413</v>
      </c>
      <c r="K254" s="33"/>
      <c r="L254" s="63"/>
      <c r="M254" s="172"/>
      <c r="N254" s="96" t="s">
        <v>937</v>
      </c>
      <c r="O254" s="33" t="s">
        <v>854</v>
      </c>
      <c r="P254" s="166" t="s">
        <v>307</v>
      </c>
      <c r="Q254" s="33" t="s">
        <v>11</v>
      </c>
      <c r="R254" s="61">
        <v>44614</v>
      </c>
      <c r="S254" s="87">
        <v>44713</v>
      </c>
      <c r="T254" s="33" t="s">
        <v>308</v>
      </c>
      <c r="U254" s="79">
        <v>44713</v>
      </c>
      <c r="V254" s="65"/>
      <c r="W254" s="66"/>
      <c r="X254" s="60"/>
      <c r="Y254" s="33"/>
      <c r="Z254" s="33" t="s">
        <v>326</v>
      </c>
      <c r="AA254" s="67">
        <v>44614</v>
      </c>
      <c r="AB254" s="34">
        <v>0</v>
      </c>
      <c r="AC254" s="34">
        <v>2</v>
      </c>
      <c r="AD254" s="34">
        <v>1</v>
      </c>
      <c r="AE254" s="34">
        <v>2</v>
      </c>
      <c r="AF254" s="34">
        <v>1</v>
      </c>
      <c r="AG254" s="34">
        <v>1</v>
      </c>
      <c r="AH254" s="34">
        <v>1</v>
      </c>
      <c r="AI254" s="34">
        <v>1</v>
      </c>
      <c r="AJ254" s="34"/>
      <c r="AK254" s="33"/>
      <c r="AL254" s="33"/>
      <c r="AM254" s="33"/>
      <c r="AN254" s="34"/>
      <c r="AO254" s="33"/>
      <c r="AP254" s="33"/>
      <c r="AQ254" s="33"/>
      <c r="AR254" s="34" t="s">
        <v>309</v>
      </c>
      <c r="AS254" s="34" t="s">
        <v>321</v>
      </c>
      <c r="AT254" s="34" t="s">
        <v>311</v>
      </c>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6"/>
        <v>#NAME?</v>
      </c>
      <c r="IV254" s="33"/>
      <c r="IW254" s="33"/>
      <c r="IX254" s="33"/>
      <c r="IY254" s="67">
        <v>44614</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x14ac:dyDescent="0.35">
      <c r="A255" s="62" t="str">
        <f>IF($F255="SC",_xlfn.CONCAT(Input[[#This Row],[Name of Adolescent]],"_",Input[[#This Row],[Current Worker (Initials)]]),IF($F255="SCP",_xlfn.CONCAT(Input[[#This Row],[Name of Adolescent]],"_",Input[[#This Row],[Current Worker (Initials)]]),""))</f>
        <v>Syarif_Zhichao</v>
      </c>
      <c r="B255" s="34" t="s">
        <v>313</v>
      </c>
      <c r="C255" s="34" t="s">
        <v>938</v>
      </c>
      <c r="D255" s="34"/>
      <c r="E255" s="88">
        <v>521872</v>
      </c>
      <c r="F255" s="33" t="str">
        <f t="shared" si="15"/>
        <v>SC</v>
      </c>
      <c r="G255" s="33" t="s">
        <v>347</v>
      </c>
      <c r="H255" s="35"/>
      <c r="I255" s="35" t="s">
        <v>348</v>
      </c>
      <c r="J255" s="169" t="s">
        <v>413</v>
      </c>
      <c r="K255" s="33"/>
      <c r="L255" s="63"/>
      <c r="M255" s="63"/>
      <c r="N255" s="96" t="s">
        <v>939</v>
      </c>
      <c r="O255" s="33" t="s">
        <v>854</v>
      </c>
      <c r="P255" s="166" t="s">
        <v>307</v>
      </c>
      <c r="Q255" s="33" t="s">
        <v>12</v>
      </c>
      <c r="R255" s="61">
        <v>44621</v>
      </c>
      <c r="S255" s="61">
        <v>44713</v>
      </c>
      <c r="T255" s="33" t="s">
        <v>308</v>
      </c>
      <c r="U255" s="79">
        <v>44720</v>
      </c>
      <c r="V255" s="65"/>
      <c r="W255" s="66"/>
      <c r="X255" s="60"/>
      <c r="Y255" s="33"/>
      <c r="Z255" s="33" t="s">
        <v>326</v>
      </c>
      <c r="AA255" s="67">
        <v>44621</v>
      </c>
      <c r="AB255" s="34">
        <v>0</v>
      </c>
      <c r="AC255" s="34">
        <v>2</v>
      </c>
      <c r="AD255" s="34">
        <v>2</v>
      </c>
      <c r="AE255" s="34">
        <v>2</v>
      </c>
      <c r="AF255" s="34">
        <v>1</v>
      </c>
      <c r="AG255" s="34">
        <v>2</v>
      </c>
      <c r="AH255" s="34">
        <v>2</v>
      </c>
      <c r="AI255" s="34">
        <v>2</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6"/>
        <v>#NAME?</v>
      </c>
      <c r="IV255" s="33"/>
      <c r="IW255" s="33"/>
      <c r="IX255" s="33"/>
      <c r="IY255" s="67">
        <v>44621</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x14ac:dyDescent="0.35">
      <c r="A256" s="62" t="str">
        <f>IF($F256="SC",_xlfn.CONCAT(Input[[#This Row],[Name of Adolescent]],"_",Input[[#This Row],[Current Worker (Initials)]]),IF($F256="SCP",_xlfn.CONCAT(Input[[#This Row],[Name of Adolescent]],"_",Input[[#This Row],[Current Worker (Initials)]]),""))</f>
        <v>Edwin _Zhiqiang</v>
      </c>
      <c r="B256" s="34" t="s">
        <v>313</v>
      </c>
      <c r="C256" s="34" t="s">
        <v>940</v>
      </c>
      <c r="D256" s="34"/>
      <c r="E256" s="88">
        <v>521872</v>
      </c>
      <c r="F256" s="33" t="str">
        <f t="shared" si="15"/>
        <v>SC</v>
      </c>
      <c r="G256" s="33" t="s">
        <v>347</v>
      </c>
      <c r="H256" s="35"/>
      <c r="I256" s="35" t="s">
        <v>348</v>
      </c>
      <c r="J256" s="33" t="s">
        <v>408</v>
      </c>
      <c r="K256" s="33"/>
      <c r="L256" s="63"/>
      <c r="M256" s="63"/>
      <c r="N256" s="33" t="s">
        <v>941</v>
      </c>
      <c r="O256" s="33" t="s">
        <v>854</v>
      </c>
      <c r="P256" s="166" t="s">
        <v>307</v>
      </c>
      <c r="Q256" s="33" t="s">
        <v>11</v>
      </c>
      <c r="R256" s="61">
        <v>44621</v>
      </c>
      <c r="S256" s="87">
        <v>44720</v>
      </c>
      <c r="T256" s="33" t="s">
        <v>308</v>
      </c>
      <c r="U256" s="79">
        <v>44720</v>
      </c>
      <c r="V256" s="65"/>
      <c r="W256" s="66"/>
      <c r="X256" s="60"/>
      <c r="Y256" s="33"/>
      <c r="Z256" s="33" t="s">
        <v>326</v>
      </c>
      <c r="AA256" s="67">
        <v>44621</v>
      </c>
      <c r="AB256" s="34">
        <v>0</v>
      </c>
      <c r="AC256" s="34">
        <v>0</v>
      </c>
      <c r="AD256" s="34">
        <v>2</v>
      </c>
      <c r="AE256" s="34">
        <v>1</v>
      </c>
      <c r="AF256" s="34">
        <v>0</v>
      </c>
      <c r="AG256" s="34">
        <v>1</v>
      </c>
      <c r="AH256" s="34">
        <v>1</v>
      </c>
      <c r="AI256" s="34">
        <v>1</v>
      </c>
      <c r="AJ256" s="34"/>
      <c r="AK256" s="33"/>
      <c r="AL256" s="33"/>
      <c r="AM256" s="33"/>
      <c r="AN256" s="34"/>
      <c r="AO256" s="33"/>
      <c r="AP256" s="33"/>
      <c r="AQ256" s="33"/>
      <c r="AR256" s="34"/>
      <c r="AS256" s="34"/>
      <c r="AT256" s="34"/>
      <c r="AU256" s="34"/>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6"/>
        <v>#NAME?</v>
      </c>
      <c r="IV256" s="33"/>
      <c r="IW256" s="33"/>
      <c r="IX256" s="33"/>
      <c r="IY256" s="67">
        <v>44621</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x14ac:dyDescent="0.35">
      <c r="A257" s="62" t="str">
        <f>IF($F257="SC",_xlfn.CONCAT(Input[[#This Row],[Name of Adolescent]],"_",Input[[#This Row],[Current Worker (Initials)]]),IF($F257="SCP",_xlfn.CONCAT(Input[[#This Row],[Name of Adolescent]],"_",Input[[#This Row],[Current Worker (Initials)]]),""))</f>
        <v>Vasan_Zhiqiang</v>
      </c>
      <c r="B257" s="34" t="s">
        <v>313</v>
      </c>
      <c r="C257" s="34" t="s">
        <v>942</v>
      </c>
      <c r="D257" s="34"/>
      <c r="E257" s="88">
        <v>522299</v>
      </c>
      <c r="F257" s="33" t="str">
        <f t="shared" si="15"/>
        <v>SC</v>
      </c>
      <c r="G257" s="33" t="s">
        <v>347</v>
      </c>
      <c r="H257" s="35"/>
      <c r="I257" s="35" t="s">
        <v>348</v>
      </c>
      <c r="J257" s="33" t="s">
        <v>408</v>
      </c>
      <c r="K257" s="33"/>
      <c r="L257" s="63"/>
      <c r="M257" s="63"/>
      <c r="N257" s="33" t="s">
        <v>943</v>
      </c>
      <c r="O257" s="33" t="s">
        <v>854</v>
      </c>
      <c r="P257" s="166" t="s">
        <v>307</v>
      </c>
      <c r="Q257" s="33" t="s">
        <v>13</v>
      </c>
      <c r="R257" s="61">
        <v>44621</v>
      </c>
      <c r="S257" s="61">
        <v>44713</v>
      </c>
      <c r="T257" s="33" t="s">
        <v>308</v>
      </c>
      <c r="U257" s="79">
        <v>44720</v>
      </c>
      <c r="V257" s="65"/>
      <c r="W257" s="66"/>
      <c r="X257" s="60"/>
      <c r="Y257" s="33"/>
      <c r="Z257" s="33" t="s">
        <v>326</v>
      </c>
      <c r="AA257" s="67">
        <v>44621</v>
      </c>
      <c r="AB257" s="34">
        <v>0</v>
      </c>
      <c r="AC257" s="34">
        <v>2</v>
      </c>
      <c r="AD257" s="34">
        <v>2</v>
      </c>
      <c r="AE257" s="34">
        <v>2</v>
      </c>
      <c r="AF257" s="34">
        <v>1</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6"/>
        <v>#NAME?</v>
      </c>
      <c r="IV257" s="33"/>
      <c r="IW257" s="33"/>
      <c r="IX257" s="33"/>
      <c r="IY257" s="67">
        <v>44621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x14ac:dyDescent="0.35">
      <c r="A258" s="62" t="str">
        <f>IF($F258="SC",_xlfn.CONCAT(Input[[#This Row],[Name of Adolescent]],"_",Input[[#This Row],[Current Worker (Initials)]]),IF($F258="SCP",_xlfn.CONCAT(Input[[#This Row],[Name of Adolescent]],"_",Input[[#This Row],[Current Worker (Initials)]]),""))</f>
        <v>Syahmi_Hui Earm</v>
      </c>
      <c r="B258" s="34" t="s">
        <v>313</v>
      </c>
      <c r="C258" s="34" t="s">
        <v>944</v>
      </c>
      <c r="D258" s="34"/>
      <c r="E258" s="88">
        <v>460420</v>
      </c>
      <c r="F258" s="33" t="s">
        <v>17</v>
      </c>
      <c r="G258" s="33" t="s">
        <v>398</v>
      </c>
      <c r="H258" s="35"/>
      <c r="I258" s="35" t="s">
        <v>428</v>
      </c>
      <c r="J258" s="33" t="s">
        <v>420</v>
      </c>
      <c r="K258" s="33"/>
      <c r="L258" s="63"/>
      <c r="M258" s="63"/>
      <c r="N258" s="33" t="s">
        <v>945</v>
      </c>
      <c r="O258" s="33" t="s">
        <v>854</v>
      </c>
      <c r="P258" s="166" t="s">
        <v>307</v>
      </c>
      <c r="Q258" s="33" t="s">
        <v>12</v>
      </c>
      <c r="R258" s="61">
        <v>44547</v>
      </c>
      <c r="S258" s="90">
        <v>44743</v>
      </c>
      <c r="T258" s="33" t="s">
        <v>308</v>
      </c>
      <c r="U258" s="79">
        <v>44743</v>
      </c>
      <c r="V258" s="87">
        <v>45068</v>
      </c>
      <c r="W258" s="66"/>
      <c r="X258" s="60"/>
      <c r="Y258" s="33"/>
      <c r="Z258" s="33" t="s">
        <v>326</v>
      </c>
      <c r="AA258" s="67">
        <v>44547</v>
      </c>
      <c r="AB258" s="34">
        <v>1</v>
      </c>
      <c r="AC258" s="34">
        <v>2</v>
      </c>
      <c r="AD258" s="34">
        <v>2</v>
      </c>
      <c r="AE258" s="34">
        <v>2</v>
      </c>
      <c r="AF258" s="34">
        <v>1</v>
      </c>
      <c r="AG258" s="34">
        <v>1</v>
      </c>
      <c r="AH258" s="34">
        <v>1</v>
      </c>
      <c r="AI258" s="34">
        <v>1</v>
      </c>
      <c r="AJ258" s="34"/>
      <c r="AK258" s="33"/>
      <c r="AL258" s="33"/>
      <c r="AM258" s="33"/>
      <c r="AN258" s="34"/>
      <c r="AO258" s="33"/>
      <c r="AP258" s="33"/>
      <c r="AQ258" s="33"/>
      <c r="AR258" s="92"/>
      <c r="AS258" s="92"/>
      <c r="AT258" s="93"/>
      <c r="AU258" s="92"/>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6"/>
        <v>#NAME?</v>
      </c>
      <c r="IV258" s="33"/>
      <c r="IW258" s="33"/>
      <c r="IX258" s="33"/>
      <c r="IY258" s="67">
        <v>44547</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x14ac:dyDescent="0.35">
      <c r="A259" s="62" t="str">
        <f>IF($F259="SC",_xlfn.CONCAT(Input[[#This Row],[Name of Adolescent]],"_",Input[[#This Row],[Current Worker (Initials)]]),IF($F259="SCP",_xlfn.CONCAT(Input[[#This Row],[Name of Adolescent]],"_",Input[[#This Row],[Current Worker (Initials)]]),""))</f>
        <v>Jayden Wang_Zhichao</v>
      </c>
      <c r="B259" s="34" t="s">
        <v>313</v>
      </c>
      <c r="C259" s="34" t="s">
        <v>946</v>
      </c>
      <c r="D259" s="34"/>
      <c r="E259" s="34">
        <v>533986</v>
      </c>
      <c r="F259" s="33" t="str">
        <f>IF(AND($N259&lt;&gt;"",$U259&lt;&gt;"",$V259&lt;&gt;"",$J259&lt;&gt;""),"SCP",IF(AND($N259&lt;&gt;"",$U259&lt;&gt;"",$J259&lt;&gt;""),"SC",IF(AND($N259&lt;&gt;"",$R259&lt;&gt;"",$J259="",$U259=""),"PC",IF($N259&lt;&gt;"","Check Status",""))))</f>
        <v>SCP</v>
      </c>
      <c r="G259" s="33" t="s">
        <v>347</v>
      </c>
      <c r="H259" s="35"/>
      <c r="I259" s="35" t="s">
        <v>348</v>
      </c>
      <c r="J259" s="33" t="s">
        <v>413</v>
      </c>
      <c r="K259" s="33"/>
      <c r="L259" s="63"/>
      <c r="M259" s="63"/>
      <c r="N259" s="33" t="s">
        <v>947</v>
      </c>
      <c r="O259" s="33" t="s">
        <v>854</v>
      </c>
      <c r="P259" s="166" t="s">
        <v>307</v>
      </c>
      <c r="Q259" s="33" t="s">
        <v>11</v>
      </c>
      <c r="R259" s="61">
        <v>44735</v>
      </c>
      <c r="S259" s="61">
        <v>44755</v>
      </c>
      <c r="T259" s="33" t="s">
        <v>308</v>
      </c>
      <c r="U259" s="79">
        <v>44755</v>
      </c>
      <c r="V259" s="87">
        <v>44777</v>
      </c>
      <c r="W259" s="66"/>
      <c r="X259" s="60"/>
      <c r="Y259" s="33"/>
      <c r="Z259" s="33" t="s">
        <v>388</v>
      </c>
      <c r="AA259" s="67">
        <v>44735</v>
      </c>
      <c r="AB259" s="34"/>
      <c r="AC259" s="34"/>
      <c r="AD259" s="34"/>
      <c r="AE259" s="34"/>
      <c r="AF259" s="34"/>
      <c r="AG259" s="34"/>
      <c r="AH259" s="34"/>
      <c r="AI259" s="34"/>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6"/>
        <v>#NAME?</v>
      </c>
      <c r="IV259" s="33"/>
      <c r="IW259" s="33"/>
      <c r="IX259" s="33"/>
      <c r="IY259" s="67">
        <v>44735</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x14ac:dyDescent="0.35">
      <c r="A260" s="62" t="str">
        <f>IF($F260="SC",_xlfn.CONCAT(Input[[#This Row],[Name of Adolescent]],"_",Input[[#This Row],[Current Worker (Initials)]]),IF($F260="SCP",_xlfn.CONCAT(Input[[#This Row],[Name of Adolescent]],"_",Input[[#This Row],[Current Worker (Initials)]]),""))</f>
        <v>Azim_Flora Tan</v>
      </c>
      <c r="B260" s="34" t="s">
        <v>313</v>
      </c>
      <c r="C260" s="34" t="s">
        <v>948</v>
      </c>
      <c r="D260" s="34"/>
      <c r="E260" s="88">
        <v>521208</v>
      </c>
      <c r="F260" s="33" t="str">
        <f>IF(AND($M260&lt;&gt;"",$U260&lt;&gt;"",$V260&lt;&gt;"",$J260&lt;&gt;""),"SCP",IF(AND($M260&lt;&gt;"",$U260&lt;&gt;"",$J260&lt;&gt;""),"SC",IF(AND($M260&lt;&gt;"",$R260&lt;&gt;"",$J260="",$U260=""),"PC",IF($M260&lt;&gt;"","Check Status",""))))</f>
        <v>SCP</v>
      </c>
      <c r="G260" s="33" t="s">
        <v>347</v>
      </c>
      <c r="H260" s="35"/>
      <c r="I260" s="35"/>
      <c r="J260" s="33" t="s">
        <v>459</v>
      </c>
      <c r="K260" s="33"/>
      <c r="L260" s="63" t="s">
        <v>949</v>
      </c>
      <c r="M260" s="33" t="s">
        <v>950</v>
      </c>
      <c r="N260" s="33" t="s">
        <v>951</v>
      </c>
      <c r="O260" s="33" t="s">
        <v>854</v>
      </c>
      <c r="P260" s="166" t="s">
        <v>307</v>
      </c>
      <c r="Q260" s="33" t="s">
        <v>12</v>
      </c>
      <c r="R260" s="61">
        <v>44756</v>
      </c>
      <c r="S260" s="41">
        <v>44769</v>
      </c>
      <c r="T260" s="33" t="s">
        <v>308</v>
      </c>
      <c r="U260" s="79">
        <v>44769</v>
      </c>
      <c r="V260" s="87">
        <v>45068</v>
      </c>
      <c r="W260" s="66"/>
      <c r="X260" s="60"/>
      <c r="Y260" s="33"/>
      <c r="Z260" s="33" t="s">
        <v>326</v>
      </c>
      <c r="AA260" s="67">
        <v>44756</v>
      </c>
      <c r="AB260" s="34">
        <v>0</v>
      </c>
      <c r="AC260" s="34">
        <v>2</v>
      </c>
      <c r="AD260" s="34">
        <v>1</v>
      </c>
      <c r="AE260" s="34">
        <v>1</v>
      </c>
      <c r="AF260" s="34">
        <v>0</v>
      </c>
      <c r="AG260" s="34">
        <v>2</v>
      </c>
      <c r="AH260" s="34">
        <v>1</v>
      </c>
      <c r="AI260" s="34">
        <v>1</v>
      </c>
      <c r="AJ260" s="34"/>
      <c r="AK260" s="33"/>
      <c r="AL260" s="33"/>
      <c r="AM260" s="33"/>
      <c r="AN260" s="34"/>
      <c r="AO260" s="33"/>
      <c r="AP260" s="33"/>
      <c r="AQ260" s="33"/>
      <c r="AR260" s="34"/>
      <c r="AS260" s="34"/>
      <c r="AT260" s="34"/>
      <c r="AU260" s="34"/>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6"/>
        <v>#NAME?</v>
      </c>
      <c r="IV260" s="33"/>
      <c r="IW260" s="33"/>
      <c r="IX260" s="33"/>
      <c r="IY260" s="67">
        <v>44756</v>
      </c>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x14ac:dyDescent="0.35">
      <c r="A261" s="62" t="str">
        <f>IF($F261="SC",_xlfn.CONCAT(Input[[#This Row],[Name of Adolescent]],"_",Input[[#This Row],[Current Worker (Initials)]]),IF($F261="SCP",_xlfn.CONCAT(Input[[#This Row],[Name of Adolescent]],"_",Input[[#This Row],[Current Worker (Initials)]]),""))</f>
        <v>Iqa_Vid</v>
      </c>
      <c r="B261" s="34" t="s">
        <v>313</v>
      </c>
      <c r="C261" s="34" t="s">
        <v>952</v>
      </c>
      <c r="D261" s="34"/>
      <c r="E261" s="88">
        <v>380096</v>
      </c>
      <c r="F261" s="33" t="s">
        <v>16</v>
      </c>
      <c r="G261" s="33" t="s">
        <v>427</v>
      </c>
      <c r="H261" s="35"/>
      <c r="I261" s="35" t="s">
        <v>442</v>
      </c>
      <c r="J261" s="33" t="s">
        <v>395</v>
      </c>
      <c r="K261" s="33"/>
      <c r="L261" s="63"/>
      <c r="M261" s="63"/>
      <c r="N261" s="33" t="s">
        <v>953</v>
      </c>
      <c r="O261" s="33" t="s">
        <v>854</v>
      </c>
      <c r="P261" s="166" t="s">
        <v>319</v>
      </c>
      <c r="Q261" s="33" t="s">
        <v>12</v>
      </c>
      <c r="R261" s="61">
        <v>44228</v>
      </c>
      <c r="S261" s="41">
        <v>44774</v>
      </c>
      <c r="T261" s="33" t="s">
        <v>308</v>
      </c>
      <c r="U261" s="79">
        <v>44774</v>
      </c>
      <c r="V261" s="65"/>
      <c r="W261" s="66">
        <v>45292</v>
      </c>
      <c r="X261" s="60"/>
      <c r="Y261" s="33"/>
      <c r="Z261" s="33"/>
      <c r="AA261" s="69"/>
      <c r="AB261" s="34">
        <v>0</v>
      </c>
      <c r="AC261" s="34">
        <v>1</v>
      </c>
      <c r="AD261" s="34">
        <v>1</v>
      </c>
      <c r="AE261" s="34">
        <v>1</v>
      </c>
      <c r="AF261" s="34">
        <v>0</v>
      </c>
      <c r="AG261" s="34">
        <v>1</v>
      </c>
      <c r="AH261" s="34">
        <v>1</v>
      </c>
      <c r="AI261" s="34">
        <v>1</v>
      </c>
      <c r="AJ261" s="34">
        <v>0</v>
      </c>
      <c r="AK261" s="33">
        <v>1</v>
      </c>
      <c r="AL261" s="33">
        <v>0</v>
      </c>
      <c r="AM261" s="33">
        <v>1</v>
      </c>
      <c r="AN261" s="34">
        <v>1</v>
      </c>
      <c r="AO261" s="33">
        <v>0</v>
      </c>
      <c r="AP261" s="33">
        <v>0</v>
      </c>
      <c r="AQ261" s="33">
        <v>0</v>
      </c>
      <c r="AR261" s="34"/>
      <c r="AS261" s="34"/>
      <c r="AT261" s="34"/>
      <c r="AU261" s="34"/>
      <c r="AV261" s="33"/>
      <c r="AW261" s="33"/>
      <c r="AX261" s="33"/>
      <c r="AY261" s="33"/>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33" t="e">
        <f t="shared" si="16"/>
        <v>#NAME?</v>
      </c>
      <c r="IV261" s="33"/>
      <c r="IW261" s="33"/>
      <c r="IX261" s="33"/>
      <c r="IY261" s="69"/>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x14ac:dyDescent="0.35">
      <c r="A262" s="62" t="str">
        <f>IF($F262="SC",_xlfn.CONCAT(Input[[#This Row],[Name of Adolescent]],"_",Input[[#This Row],[Current Worker (Initials)]]),IF($F262="SCP",_xlfn.CONCAT(Input[[#This Row],[Name of Adolescent]],"_",Input[[#This Row],[Current Worker (Initials)]]),""))</f>
        <v>Jabias_Gabriel Heng</v>
      </c>
      <c r="B262" s="34" t="s">
        <v>313</v>
      </c>
      <c r="C262" s="34" t="s">
        <v>954</v>
      </c>
      <c r="D262" s="34"/>
      <c r="E262" s="34">
        <v>510258</v>
      </c>
      <c r="F262" s="33" t="str">
        <f>IF(AND($N262&lt;&gt;"",$U262&lt;&gt;"",$V262&lt;&gt;"",$J262&lt;&gt;""),"SCP",IF(AND($N262&lt;&gt;"",$U262&lt;&gt;"",$J262&lt;&gt;""),"SC",IF(AND($N262&lt;&gt;"",$R262&lt;&gt;"",$J262="",$U262=""),"PC",IF($N262&lt;&gt;"","Check Status",""))))</f>
        <v>SCP</v>
      </c>
      <c r="G262" s="33" t="s">
        <v>350</v>
      </c>
      <c r="H262" s="35"/>
      <c r="I262" s="35" t="s">
        <v>578</v>
      </c>
      <c r="J262" s="98" t="s">
        <v>385</v>
      </c>
      <c r="K262" s="35" t="s">
        <v>459</v>
      </c>
      <c r="L262" s="63"/>
      <c r="M262" s="63"/>
      <c r="N262" s="33" t="s">
        <v>955</v>
      </c>
      <c r="O262" s="33" t="s">
        <v>854</v>
      </c>
      <c r="P262" s="166" t="s">
        <v>307</v>
      </c>
      <c r="Q262" s="33" t="s">
        <v>11</v>
      </c>
      <c r="R262" s="87">
        <v>44778</v>
      </c>
      <c r="S262" s="87">
        <v>44778</v>
      </c>
      <c r="T262" s="33" t="s">
        <v>308</v>
      </c>
      <c r="U262" s="79">
        <v>44778</v>
      </c>
      <c r="V262" s="87">
        <v>44778</v>
      </c>
      <c r="W262" s="66"/>
      <c r="X262" s="59"/>
      <c r="Y262" s="35"/>
      <c r="Z262" s="33" t="s">
        <v>353</v>
      </c>
      <c r="AA262" s="69">
        <v>44778</v>
      </c>
      <c r="AB262" s="34">
        <v>1</v>
      </c>
      <c r="AC262" s="34">
        <v>1</v>
      </c>
      <c r="AD262" s="34">
        <v>1</v>
      </c>
      <c r="AE262" s="34">
        <v>2</v>
      </c>
      <c r="AF262" s="34">
        <v>0</v>
      </c>
      <c r="AG262" s="34">
        <v>2</v>
      </c>
      <c r="AH262" s="34">
        <v>0</v>
      </c>
      <c r="AI262" s="34">
        <v>0</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si="16"/>
        <v>#NAME?</v>
      </c>
      <c r="IV262" s="33"/>
      <c r="IW262" s="33"/>
      <c r="IX262" s="33"/>
      <c r="IY262" s="69">
        <v>44778</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x14ac:dyDescent="0.35">
      <c r="A263" s="62" t="str">
        <f>IF($F263="SC",_xlfn.CONCAT(Input[[#This Row],[Name of Adolescent]],"_",Input[[#This Row],[Current Worker (Initials)]]),IF($F263="SCP",_xlfn.CONCAT(Input[[#This Row],[Name of Adolescent]],"_",Input[[#This Row],[Current Worker (Initials)]]),""))</f>
        <v>Charlene_Hui Earm</v>
      </c>
      <c r="B263" s="34" t="s">
        <v>313</v>
      </c>
      <c r="C263" s="34" t="s">
        <v>956</v>
      </c>
      <c r="D263" s="34"/>
      <c r="E263" s="88">
        <v>400333</v>
      </c>
      <c r="F263" s="33" t="str">
        <f>IF(AND($N263&lt;&gt;"",$U263&lt;&gt;"",$V263&lt;&gt;"",$J263&lt;&gt;""),"SCP",IF(AND($N263&lt;&gt;"",$U263&lt;&gt;"",$J263&lt;&gt;""),"SC",IF(AND($N263&lt;&gt;"",$R263&lt;&gt;"",$J263="",$U263=""),"PC",IF($N263&lt;&gt;"","Check Status",""))))</f>
        <v>SC</v>
      </c>
      <c r="G263" s="33" t="s">
        <v>417</v>
      </c>
      <c r="H263" s="35"/>
      <c r="I263" s="35" t="s">
        <v>348</v>
      </c>
      <c r="J263" s="33" t="s">
        <v>420</v>
      </c>
      <c r="K263" s="33"/>
      <c r="L263" s="63"/>
      <c r="M263" s="63"/>
      <c r="N263" s="33" t="s">
        <v>957</v>
      </c>
      <c r="O263" s="33" t="s">
        <v>854</v>
      </c>
      <c r="P263" s="166" t="s">
        <v>319</v>
      </c>
      <c r="Q263" s="33" t="s">
        <v>11</v>
      </c>
      <c r="R263" s="61">
        <v>44614</v>
      </c>
      <c r="S263" s="41">
        <v>44792</v>
      </c>
      <c r="T263" s="33" t="s">
        <v>308</v>
      </c>
      <c r="U263" s="79">
        <v>44792</v>
      </c>
      <c r="V263" s="65"/>
      <c r="W263" s="66">
        <v>45261</v>
      </c>
      <c r="X263" s="60" t="s">
        <v>320</v>
      </c>
      <c r="Y263" s="33"/>
      <c r="Z263" s="33" t="s">
        <v>326</v>
      </c>
      <c r="AA263" s="67">
        <v>44614</v>
      </c>
      <c r="AB263" s="34">
        <v>0</v>
      </c>
      <c r="AC263" s="34">
        <v>1</v>
      </c>
      <c r="AD263" s="34">
        <v>0</v>
      </c>
      <c r="AE263" s="34">
        <v>2</v>
      </c>
      <c r="AF263" s="34">
        <v>0</v>
      </c>
      <c r="AG263" s="34">
        <v>1</v>
      </c>
      <c r="AH263" s="34">
        <v>2</v>
      </c>
      <c r="AI263" s="34">
        <v>1</v>
      </c>
      <c r="AJ263" s="34">
        <v>0</v>
      </c>
      <c r="AK263" s="34">
        <v>1</v>
      </c>
      <c r="AL263" s="34">
        <v>1</v>
      </c>
      <c r="AM263" s="34">
        <v>2</v>
      </c>
      <c r="AN263" s="34">
        <v>0</v>
      </c>
      <c r="AO263" s="34">
        <v>1</v>
      </c>
      <c r="AP263" s="34">
        <v>2</v>
      </c>
      <c r="AQ263" s="34">
        <v>1</v>
      </c>
      <c r="AR263" s="34" t="s">
        <v>309</v>
      </c>
      <c r="AS263" s="34" t="s">
        <v>321</v>
      </c>
      <c r="AT263" s="34" t="s">
        <v>311</v>
      </c>
      <c r="AU263" s="34"/>
      <c r="AV263" s="33" t="s">
        <v>311</v>
      </c>
      <c r="AW263" s="33"/>
      <c r="AX263" s="33" t="s">
        <v>311</v>
      </c>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7">
        <v>44614</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x14ac:dyDescent="0.35">
      <c r="A264" s="62" t="str">
        <f>IF($F264="SC",_xlfn.CONCAT(Input[[#This Row],[Name of Adolescent]],"_",Input[[#This Row],[Current Worker (Initials)]]),IF($F264="SCP",_xlfn.CONCAT(Input[[#This Row],[Name of Adolescent]],"_",Input[[#This Row],[Current Worker (Initials)]]),""))</f>
        <v>Cayden Loh_Gabriel Heng</v>
      </c>
      <c r="B264" s="34" t="s">
        <v>313</v>
      </c>
      <c r="C264" s="34" t="s">
        <v>958</v>
      </c>
      <c r="D264" s="34"/>
      <c r="E264" s="34">
        <v>521208</v>
      </c>
      <c r="F264" s="33" t="str">
        <f>IF(AND($N264&lt;&gt;"",$U264&lt;&gt;"",$V264&lt;&gt;"",$J264&lt;&gt;""),"SCP",IF(AND($N264&lt;&gt;"",$U264&lt;&gt;"",$J264&lt;&gt;""),"SC",IF(AND($N264&lt;&gt;"",$R264&lt;&gt;"",$J264="",$U264=""),"PC",IF($N264&lt;&gt;"","Check Status",""))))</f>
        <v>SCP</v>
      </c>
      <c r="G264" s="33" t="s">
        <v>350</v>
      </c>
      <c r="H264" s="35"/>
      <c r="I264" s="35"/>
      <c r="J264" s="169" t="s">
        <v>385</v>
      </c>
      <c r="K264" s="33"/>
      <c r="L264" s="63"/>
      <c r="M264" s="63"/>
      <c r="N264" s="33" t="s">
        <v>959</v>
      </c>
      <c r="O264" s="33" t="s">
        <v>854</v>
      </c>
      <c r="P264" s="166" t="s">
        <v>307</v>
      </c>
      <c r="Q264" s="33" t="s">
        <v>11</v>
      </c>
      <c r="R264" s="61">
        <v>44805</v>
      </c>
      <c r="S264" s="41">
        <v>44805</v>
      </c>
      <c r="T264" s="33" t="s">
        <v>308</v>
      </c>
      <c r="U264" s="79">
        <v>44810</v>
      </c>
      <c r="V264" s="87">
        <v>44810</v>
      </c>
      <c r="W264" s="66"/>
      <c r="X264" s="59"/>
      <c r="Y264" s="35"/>
      <c r="Z264" s="33" t="s">
        <v>910</v>
      </c>
      <c r="AA264" s="69">
        <v>44805</v>
      </c>
      <c r="AB264" s="34">
        <v>0</v>
      </c>
      <c r="AC264" s="34">
        <v>2</v>
      </c>
      <c r="AD264" s="34">
        <v>2</v>
      </c>
      <c r="AE264" s="34">
        <v>1</v>
      </c>
      <c r="AF264" s="34">
        <v>2</v>
      </c>
      <c r="AG264" s="34">
        <v>1</v>
      </c>
      <c r="AH264" s="34">
        <v>1</v>
      </c>
      <c r="AI264" s="34">
        <v>1</v>
      </c>
      <c r="AJ264" s="173"/>
      <c r="AK264" s="33"/>
      <c r="AL264" s="33"/>
      <c r="AM264" s="33"/>
      <c r="AN264" s="34"/>
      <c r="AO264" s="33"/>
      <c r="AP264" s="33"/>
      <c r="AQ264" s="33"/>
      <c r="AR264" s="34" t="s">
        <v>309</v>
      </c>
      <c r="AS264" s="34" t="s">
        <v>321</v>
      </c>
      <c r="AT264" s="34" t="s">
        <v>311</v>
      </c>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44805</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x14ac:dyDescent="0.35">
      <c r="A265" s="62" t="str">
        <f>IF($F265="SC",_xlfn.CONCAT(Input[[#This Row],[Name of Adolescent]],"_",Input[[#This Row],[Current Worker (Initials)]]),IF($F265="SCP",_xlfn.CONCAT(Input[[#This Row],[Name of Adolescent]],"_",Input[[#This Row],[Current Worker (Initials)]]),""))</f>
        <v>Ewald _Flora Tan</v>
      </c>
      <c r="B265" s="34" t="s">
        <v>313</v>
      </c>
      <c r="C265" s="34" t="s">
        <v>960</v>
      </c>
      <c r="D265" s="34"/>
      <c r="E265" s="34"/>
      <c r="F265" s="33" t="str">
        <f>IF(AND($N265&lt;&gt;"",$U265&lt;&gt;"",$V265&lt;&gt;"",$J265&lt;&gt;""),"SCP",IF(AND($N265&lt;&gt;"",$U265&lt;&gt;"",$J265&lt;&gt;""),"SC",IF(AND($N265&lt;&gt;"",$R265&lt;&gt;"",$J265="",$U265=""),"PC",IF($N265&lt;&gt;"","Check Status",""))))</f>
        <v>SC</v>
      </c>
      <c r="G265" s="33" t="s">
        <v>390</v>
      </c>
      <c r="H265" s="35"/>
      <c r="I265" s="35" t="s">
        <v>391</v>
      </c>
      <c r="J265" s="98" t="s">
        <v>459</v>
      </c>
      <c r="K265" s="35" t="s">
        <v>395</v>
      </c>
      <c r="L265" s="156"/>
      <c r="M265" s="63"/>
      <c r="N265" s="33" t="s">
        <v>961</v>
      </c>
      <c r="O265" s="33" t="s">
        <v>854</v>
      </c>
      <c r="P265" s="166" t="s">
        <v>307</v>
      </c>
      <c r="Q265" s="33" t="s">
        <v>11</v>
      </c>
      <c r="R265" s="61">
        <v>44165</v>
      </c>
      <c r="S265" s="41">
        <v>44837</v>
      </c>
      <c r="T265" s="33" t="s">
        <v>308</v>
      </c>
      <c r="U265" s="79">
        <v>44837</v>
      </c>
      <c r="V265" s="65"/>
      <c r="W265" s="66"/>
      <c r="X265" s="60"/>
      <c r="Y265" s="33"/>
      <c r="Z265" s="33"/>
      <c r="AA265" s="69"/>
      <c r="AB265" s="34">
        <v>0</v>
      </c>
      <c r="AC265" s="34">
        <v>2</v>
      </c>
      <c r="AD265" s="34">
        <v>0</v>
      </c>
      <c r="AE265" s="34">
        <v>1</v>
      </c>
      <c r="AF265" s="34">
        <v>1</v>
      </c>
      <c r="AG265" s="34">
        <v>1</v>
      </c>
      <c r="AH265" s="34">
        <v>1</v>
      </c>
      <c r="AI265" s="34">
        <v>1</v>
      </c>
      <c r="AJ265" s="34"/>
      <c r="AK265" s="33"/>
      <c r="AL265" s="33"/>
      <c r="AM265" s="33"/>
      <c r="AN265" s="34"/>
      <c r="AO265" s="33"/>
      <c r="AP265" s="33"/>
      <c r="AQ265" s="33"/>
      <c r="AR265" s="34"/>
      <c r="AS265" s="34"/>
      <c r="AT265" s="34"/>
      <c r="AU265" s="34"/>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x14ac:dyDescent="0.35">
      <c r="A266" s="62" t="str">
        <f>IF($F266="SC",_xlfn.CONCAT(Input[[#This Row],[Name of Adolescent]],"_",Input[[#This Row],[Current Worker (Initials)]]),IF($F266="SCP",_xlfn.CONCAT(Input[[#This Row],[Name of Adolescent]],"_",Input[[#This Row],[Current Worker (Initials)]]),""))</f>
        <v>Rifqi_Xing Huan</v>
      </c>
      <c r="B266" s="34" t="s">
        <v>313</v>
      </c>
      <c r="C266" s="34" t="s">
        <v>962</v>
      </c>
      <c r="D266" s="34"/>
      <c r="E266" s="88">
        <v>520842</v>
      </c>
      <c r="F266" s="33" t="s">
        <v>17</v>
      </c>
      <c r="G266" s="33" t="s">
        <v>347</v>
      </c>
      <c r="H266" s="35"/>
      <c r="I266" s="35" t="s">
        <v>348</v>
      </c>
      <c r="J266" s="98" t="s">
        <v>399</v>
      </c>
      <c r="K266" s="35"/>
      <c r="L266" s="174" t="s">
        <v>963</v>
      </c>
      <c r="M266" s="175" t="s">
        <v>964</v>
      </c>
      <c r="N266" s="33" t="s">
        <v>965</v>
      </c>
      <c r="O266" s="33" t="s">
        <v>854</v>
      </c>
      <c r="P266" s="166" t="s">
        <v>307</v>
      </c>
      <c r="Q266" s="33" t="s">
        <v>12</v>
      </c>
      <c r="R266" s="61">
        <v>44756</v>
      </c>
      <c r="S266" s="61">
        <v>44841</v>
      </c>
      <c r="T266" s="33" t="s">
        <v>308</v>
      </c>
      <c r="U266" s="79">
        <v>44841</v>
      </c>
      <c r="V266" s="87">
        <v>45068</v>
      </c>
      <c r="W266" s="66"/>
      <c r="X266" s="60"/>
      <c r="Y266" s="33"/>
      <c r="Z266" s="33" t="s">
        <v>326</v>
      </c>
      <c r="AA266" s="67">
        <v>44756</v>
      </c>
      <c r="AB266" s="34">
        <v>0</v>
      </c>
      <c r="AC266" s="34">
        <v>1</v>
      </c>
      <c r="AD266" s="34">
        <v>1</v>
      </c>
      <c r="AE266" s="34">
        <v>1</v>
      </c>
      <c r="AF266" s="34">
        <v>0</v>
      </c>
      <c r="AG266" s="34">
        <v>2</v>
      </c>
      <c r="AH266" s="34">
        <v>1</v>
      </c>
      <c r="AI266" s="34">
        <v>1</v>
      </c>
      <c r="AJ266" s="34"/>
      <c r="AK266" s="33"/>
      <c r="AL266" s="33"/>
      <c r="AM266" s="33"/>
      <c r="AN266" s="34"/>
      <c r="AO266" s="33"/>
      <c r="AP266" s="33"/>
      <c r="AQ266" s="33"/>
      <c r="AR266" s="34"/>
      <c r="AS266" s="34"/>
      <c r="AT266" s="34"/>
      <c r="AU266" s="34"/>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7">
        <v>44756</v>
      </c>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x14ac:dyDescent="0.35">
      <c r="A267" s="168" t="str">
        <f>IF($F267="SC",_xlfn.CONCAT(Input[[#This Row],[Name of Adolescent]],"_",Input[[#This Row],[Current Worker (Initials)]]),IF($F267="SCP",_xlfn.CONCAT(Input[[#This Row],[Name of Adolescent]],"_",Input[[#This Row],[Current Worker (Initials)]]),""))</f>
        <v>Areef_Bryan Yang</v>
      </c>
      <c r="B267" s="34" t="s">
        <v>313</v>
      </c>
      <c r="C267" s="34" t="s">
        <v>966</v>
      </c>
      <c r="D267" s="34"/>
      <c r="E267" s="34">
        <v>520842</v>
      </c>
      <c r="F267" s="33" t="s">
        <v>17</v>
      </c>
      <c r="G267" s="33" t="s">
        <v>347</v>
      </c>
      <c r="H267" s="35"/>
      <c r="I267" s="35" t="s">
        <v>348</v>
      </c>
      <c r="J267" s="98" t="s">
        <v>904</v>
      </c>
      <c r="K267" s="35" t="s">
        <v>905</v>
      </c>
      <c r="L267" s="63"/>
      <c r="M267" s="63"/>
      <c r="N267" s="33" t="s">
        <v>967</v>
      </c>
      <c r="O267" s="33" t="s">
        <v>854</v>
      </c>
      <c r="P267" s="166" t="s">
        <v>319</v>
      </c>
      <c r="Q267" s="33" t="s">
        <v>12</v>
      </c>
      <c r="R267" s="61">
        <v>44763</v>
      </c>
      <c r="S267" s="90">
        <v>44958</v>
      </c>
      <c r="T267" s="33" t="s">
        <v>308</v>
      </c>
      <c r="U267" s="79">
        <v>44958</v>
      </c>
      <c r="V267" s="87">
        <v>45068</v>
      </c>
      <c r="W267" s="78">
        <v>45107</v>
      </c>
      <c r="X267" s="60" t="s">
        <v>361</v>
      </c>
      <c r="Y267" s="33"/>
      <c r="Z267" s="33" t="s">
        <v>388</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309</v>
      </c>
      <c r="AS267" s="34" t="s">
        <v>321</v>
      </c>
      <c r="AT267" s="34" t="s">
        <v>311</v>
      </c>
      <c r="AU267" s="34"/>
      <c r="AV267" s="33" t="s">
        <v>309</v>
      </c>
      <c r="AW267" s="33" t="s">
        <v>321</v>
      </c>
      <c r="AX267" s="33" t="s">
        <v>311</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x14ac:dyDescent="0.35">
      <c r="A268" s="62" t="str">
        <f>IF($F268="SC",_xlfn.CONCAT(Input[[#This Row],[Name of Adolescent]],"_",Input[[#This Row],[Current Worker (Initials)]]),IF($F268="SCP",_xlfn.CONCAT(Input[[#This Row],[Name of Adolescent]],"_",Input[[#This Row],[Current Worker (Initials)]]),""))</f>
        <v>Gina_Joy Lee</v>
      </c>
      <c r="B268" s="34" t="s">
        <v>313</v>
      </c>
      <c r="C268" s="34" t="s">
        <v>968</v>
      </c>
      <c r="D268" s="34"/>
      <c r="E268" s="176"/>
      <c r="F268" s="33" t="str">
        <f>IF(AND($N268&lt;&gt;"",$U268&lt;&gt;"",$V268&lt;&gt;"",$J268&lt;&gt;""),"SCP",IF(AND($N268&lt;&gt;"",$U268&lt;&gt;"",$J268&lt;&gt;""),"SC",IF(AND($N268&lt;&gt;"",$R268&lt;&gt;"",$J268="",$U268=""),"PC",IF($N268&lt;&gt;"","Check Status",""))))</f>
        <v>SC</v>
      </c>
      <c r="G268" s="33" t="s">
        <v>417</v>
      </c>
      <c r="H268" s="35"/>
      <c r="I268" s="35" t="s">
        <v>348</v>
      </c>
      <c r="J268" s="35" t="s">
        <v>301</v>
      </c>
      <c r="K268" s="35"/>
      <c r="L268" s="63" t="s">
        <v>969</v>
      </c>
      <c r="M268" s="63" t="s">
        <v>970</v>
      </c>
      <c r="N268" s="33" t="s">
        <v>971</v>
      </c>
      <c r="O268" s="33" t="s">
        <v>854</v>
      </c>
      <c r="P268" s="166" t="s">
        <v>319</v>
      </c>
      <c r="Q268" s="33" t="s">
        <v>11</v>
      </c>
      <c r="R268" s="61">
        <v>44614</v>
      </c>
      <c r="S268" s="61">
        <v>44960</v>
      </c>
      <c r="T268" s="33" t="s">
        <v>308</v>
      </c>
      <c r="U268" s="79">
        <v>44960</v>
      </c>
      <c r="V268" s="177"/>
      <c r="W268" s="66"/>
      <c r="X268" s="60"/>
      <c r="Y268" s="33"/>
      <c r="Z268" s="33" t="s">
        <v>326</v>
      </c>
      <c r="AA268" s="67">
        <v>44614</v>
      </c>
      <c r="AB268" s="34">
        <v>0</v>
      </c>
      <c r="AC268" s="34">
        <v>0</v>
      </c>
      <c r="AD268" s="34">
        <v>0</v>
      </c>
      <c r="AE268" s="34">
        <v>2</v>
      </c>
      <c r="AF268" s="34">
        <v>0</v>
      </c>
      <c r="AG268" s="34">
        <v>1</v>
      </c>
      <c r="AH268" s="34">
        <v>0</v>
      </c>
      <c r="AI268" s="34">
        <v>0</v>
      </c>
      <c r="AJ268" s="34"/>
      <c r="AK268" s="33"/>
      <c r="AL268" s="33"/>
      <c r="AM268" s="33"/>
      <c r="AN268" s="34"/>
      <c r="AO268" s="33"/>
      <c r="AP268" s="33"/>
      <c r="AQ268" s="33"/>
      <c r="AR268" s="34" t="s">
        <v>309</v>
      </c>
      <c r="AS268" s="34" t="s">
        <v>321</v>
      </c>
      <c r="AT268" s="34" t="s">
        <v>311</v>
      </c>
      <c r="AU268" s="34"/>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7">
        <v>44614</v>
      </c>
      <c r="IZ268" s="69"/>
      <c r="JA268" s="70"/>
      <c r="JB268" s="33"/>
      <c r="JC268" s="33"/>
      <c r="JD268" s="33"/>
      <c r="JE268" s="33"/>
      <c r="JF268" s="33"/>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x14ac:dyDescent="0.35">
      <c r="A269" s="62" t="str">
        <f>IF($F269="SC",_xlfn.CONCAT(Input[[#This Row],[Name of Adolescent]],"_",Input[[#This Row],[Current Worker (Initials)]]),IF($F269="SCP",_xlfn.CONCAT(Input[[#This Row],[Name of Adolescent]],"_",Input[[#This Row],[Current Worker (Initials)]]),""))</f>
        <v>Mohamad Qais Tufail_Colin Gan</v>
      </c>
      <c r="B269" s="34" t="s">
        <v>313</v>
      </c>
      <c r="C269" s="34" t="s">
        <v>972</v>
      </c>
      <c r="D269" s="33"/>
      <c r="E269" s="34">
        <v>400012</v>
      </c>
      <c r="F269" s="33" t="s">
        <v>16</v>
      </c>
      <c r="G269" s="33" t="s">
        <v>436</v>
      </c>
      <c r="H269" s="35" t="s">
        <v>437</v>
      </c>
      <c r="I269" s="35" t="s">
        <v>438</v>
      </c>
      <c r="J269" s="35" t="s">
        <v>439</v>
      </c>
      <c r="K269" s="35"/>
      <c r="L269" s="63" t="s">
        <v>973</v>
      </c>
      <c r="M269" s="63"/>
      <c r="N269" s="33" t="s">
        <v>974</v>
      </c>
      <c r="O269" s="33" t="s">
        <v>854</v>
      </c>
      <c r="P269" s="166" t="s">
        <v>307</v>
      </c>
      <c r="Q269" s="33" t="s">
        <v>12</v>
      </c>
      <c r="R269" s="61">
        <v>44862</v>
      </c>
      <c r="S269" s="41">
        <v>44970</v>
      </c>
      <c r="T269" s="33" t="s">
        <v>308</v>
      </c>
      <c r="U269" s="79">
        <v>44970</v>
      </c>
      <c r="V269" s="65"/>
      <c r="W269" s="66"/>
      <c r="X269" s="59"/>
      <c r="Y269" s="35"/>
      <c r="Z269" s="33"/>
      <c r="AA269" s="69"/>
      <c r="AB269" s="34"/>
      <c r="AC269" s="34"/>
      <c r="AD269" s="34"/>
      <c r="AE269" s="34"/>
      <c r="AF269" s="34"/>
      <c r="AG269" s="34"/>
      <c r="AH269" s="34"/>
      <c r="AI269" s="34"/>
      <c r="AJ269" s="34"/>
      <c r="AK269" s="34"/>
      <c r="AL269" s="34"/>
      <c r="AM269" s="34"/>
      <c r="AN269" s="34"/>
      <c r="AO269" s="34"/>
      <c r="AP269" s="34"/>
      <c r="AQ269" s="34"/>
      <c r="AR269" s="34" t="s">
        <v>309</v>
      </c>
      <c r="AS269" s="34" t="s">
        <v>321</v>
      </c>
      <c r="AT269" s="34" t="s">
        <v>309</v>
      </c>
      <c r="AU269" s="88" t="s">
        <v>527</v>
      </c>
      <c r="AV269" s="33"/>
      <c r="AW269" s="33"/>
      <c r="AX269" s="33"/>
      <c r="AY269" s="33"/>
      <c r="AZ269" s="68">
        <v>3</v>
      </c>
      <c r="BA269" s="68">
        <v>4</v>
      </c>
      <c r="BB269" s="68">
        <v>3</v>
      </c>
      <c r="BC269" s="68">
        <v>4</v>
      </c>
      <c r="BD269" s="68">
        <v>1</v>
      </c>
      <c r="BE269" s="68">
        <v>4</v>
      </c>
      <c r="BF269" s="68">
        <v>4</v>
      </c>
      <c r="BG269" s="68">
        <v>2</v>
      </c>
      <c r="BH269" s="68">
        <v>3</v>
      </c>
      <c r="BI269" s="68">
        <v>2</v>
      </c>
      <c r="BJ269" s="68">
        <v>4</v>
      </c>
      <c r="BK269" s="68">
        <v>3</v>
      </c>
      <c r="BL269" s="68">
        <v>1</v>
      </c>
      <c r="BM269" s="68">
        <v>5</v>
      </c>
      <c r="BN269" s="68">
        <v>3</v>
      </c>
      <c r="BO269" s="68">
        <v>2</v>
      </c>
      <c r="BP269" s="68">
        <v>4</v>
      </c>
      <c r="BQ269" s="68">
        <v>3</v>
      </c>
      <c r="BR269" s="68">
        <v>4</v>
      </c>
      <c r="BS269" s="68">
        <v>3</v>
      </c>
      <c r="BT269" s="68">
        <v>3</v>
      </c>
      <c r="BU269" s="68">
        <v>1</v>
      </c>
      <c r="BV269" s="68">
        <v>3</v>
      </c>
      <c r="BW269" s="68">
        <v>4</v>
      </c>
      <c r="BX269" s="68">
        <v>4</v>
      </c>
      <c r="BY269" s="68">
        <v>4</v>
      </c>
      <c r="BZ269" s="68">
        <v>3</v>
      </c>
      <c r="CA269" s="68">
        <v>1</v>
      </c>
      <c r="CB269" s="68">
        <v>5</v>
      </c>
      <c r="CC269" s="68">
        <v>4</v>
      </c>
      <c r="CD269" s="68">
        <v>2</v>
      </c>
      <c r="CE269" s="68">
        <v>4</v>
      </c>
      <c r="CF269" s="68">
        <v>4</v>
      </c>
      <c r="CG269" s="68">
        <v>4</v>
      </c>
      <c r="CH269" s="68">
        <v>4</v>
      </c>
      <c r="CI269" s="68">
        <v>2</v>
      </c>
      <c r="CJ269" s="68">
        <v>3</v>
      </c>
      <c r="CK269" s="68">
        <v>3</v>
      </c>
      <c r="CL269" s="68">
        <v>3</v>
      </c>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v>85224697</v>
      </c>
      <c r="IU269" s="33"/>
      <c r="IV269" s="33"/>
      <c r="IW269" s="33"/>
      <c r="IX269" s="33" t="s">
        <v>312</v>
      </c>
      <c r="IY269" s="69"/>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x14ac:dyDescent="0.35">
      <c r="A270" s="62" t="str">
        <f>IF($F270="SC",_xlfn.CONCAT(Input[[#This Row],[Name of Adolescent]],"_",Input[[#This Row],[Current Worker (Initials)]]),IF($F270="SCP",_xlfn.CONCAT(Input[[#This Row],[Name of Adolescent]],"_",Input[[#This Row],[Current Worker (Initials)]]),""))</f>
        <v>Rizqie_Farzana</v>
      </c>
      <c r="B270" s="34" t="s">
        <v>313</v>
      </c>
      <c r="C270" s="34" t="s">
        <v>975</v>
      </c>
      <c r="D270" s="34"/>
      <c r="E270" s="34">
        <v>370037</v>
      </c>
      <c r="F270" s="33" t="str">
        <f>IF(AND($N270&lt;&gt;"",$U270&lt;&gt;"",$V270&lt;&gt;"",$J270&lt;&gt;""),"SCP",IF(AND($N270&lt;&gt;"",$U270&lt;&gt;"",$J270&lt;&gt;""),"SC",IF(AND($N270&lt;&gt;"",$R270&lt;&gt;"",$J270="",$U270=""),"PC",IF($N270&lt;&gt;"","Check Status",""))))</f>
        <v>SC</v>
      </c>
      <c r="G270" s="33" t="s">
        <v>427</v>
      </c>
      <c r="H270" s="35" t="s">
        <v>976</v>
      </c>
      <c r="I270" s="35" t="s">
        <v>348</v>
      </c>
      <c r="J270" s="98" t="s">
        <v>302</v>
      </c>
      <c r="K270" s="35"/>
      <c r="L270" s="63" t="s">
        <v>977</v>
      </c>
      <c r="M270" s="63" t="s">
        <v>978</v>
      </c>
      <c r="N270" s="33" t="s">
        <v>979</v>
      </c>
      <c r="O270" s="33" t="s">
        <v>854</v>
      </c>
      <c r="P270" s="166" t="s">
        <v>307</v>
      </c>
      <c r="Q270" s="33" t="s">
        <v>12</v>
      </c>
      <c r="R270" s="61">
        <v>44567</v>
      </c>
      <c r="S270" s="61">
        <v>44986</v>
      </c>
      <c r="T270" s="33" t="s">
        <v>308</v>
      </c>
      <c r="U270" s="79">
        <v>44986</v>
      </c>
      <c r="V270" s="65"/>
      <c r="W270" s="66"/>
      <c r="X270" s="60"/>
      <c r="Y270" s="33"/>
      <c r="Z270" s="33" t="s">
        <v>326</v>
      </c>
      <c r="AA270" s="67">
        <v>44567</v>
      </c>
      <c r="AB270" s="34">
        <v>1</v>
      </c>
      <c r="AC270" s="34">
        <v>2</v>
      </c>
      <c r="AD270" s="34">
        <v>1</v>
      </c>
      <c r="AE270" s="34">
        <v>2</v>
      </c>
      <c r="AF270" s="34">
        <v>0</v>
      </c>
      <c r="AG270" s="34">
        <v>2</v>
      </c>
      <c r="AH270" s="34">
        <v>1</v>
      </c>
      <c r="AI270" s="34">
        <v>0</v>
      </c>
      <c r="AJ270" s="34"/>
      <c r="AK270" s="33"/>
      <c r="AL270" s="33"/>
      <c r="AM270" s="33"/>
      <c r="AN270" s="34"/>
      <c r="AO270" s="33"/>
      <c r="AP270" s="33"/>
      <c r="AQ270" s="33"/>
      <c r="AR270" s="34" t="s">
        <v>309</v>
      </c>
      <c r="AS270" s="34" t="s">
        <v>321</v>
      </c>
      <c r="AT270" s="34" t="s">
        <v>311</v>
      </c>
      <c r="AU270" s="34"/>
      <c r="AV270" s="33"/>
      <c r="AW270" s="33"/>
      <c r="AX270" s="33"/>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v>3</v>
      </c>
      <c r="EA270" s="34">
        <v>2</v>
      </c>
      <c r="EB270" s="34">
        <v>3</v>
      </c>
      <c r="EC270" s="34">
        <v>4</v>
      </c>
      <c r="ED270" s="34">
        <v>3</v>
      </c>
      <c r="EE270" s="34">
        <v>4</v>
      </c>
      <c r="EF270" s="34">
        <v>4</v>
      </c>
      <c r="EG270" s="34">
        <v>5</v>
      </c>
      <c r="EH270" s="34">
        <v>2</v>
      </c>
      <c r="EI270" s="34">
        <v>3</v>
      </c>
      <c r="EJ270" s="34">
        <v>2</v>
      </c>
      <c r="EK270" s="34">
        <v>3</v>
      </c>
      <c r="EL270" s="34">
        <v>1</v>
      </c>
      <c r="EM270" s="34">
        <v>1</v>
      </c>
      <c r="EN270" s="34">
        <v>3</v>
      </c>
      <c r="EO270" s="34">
        <v>3</v>
      </c>
      <c r="EP270" s="34">
        <v>4</v>
      </c>
      <c r="EQ270" s="34">
        <v>4</v>
      </c>
      <c r="ER270" s="34">
        <v>1</v>
      </c>
      <c r="ES270" s="34">
        <v>1</v>
      </c>
      <c r="ET270" s="34">
        <v>5</v>
      </c>
      <c r="EU270" s="34">
        <v>5</v>
      </c>
      <c r="EV270" s="34">
        <v>4</v>
      </c>
      <c r="EW270" s="34">
        <v>3</v>
      </c>
      <c r="EX270" s="34">
        <v>1</v>
      </c>
      <c r="EY270" s="34">
        <v>2</v>
      </c>
      <c r="EZ270" s="34">
        <v>1</v>
      </c>
      <c r="FA270" s="34">
        <v>1</v>
      </c>
      <c r="FB270" s="34">
        <v>1</v>
      </c>
      <c r="FC270" s="34">
        <v>1</v>
      </c>
      <c r="FD270" s="34">
        <v>1</v>
      </c>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v>88978791</v>
      </c>
      <c r="IU270" s="33" t="e">
        <f>happynewyear</f>
        <v>#NAME?</v>
      </c>
      <c r="IV270" s="33"/>
      <c r="IW270" s="33"/>
      <c r="IX270" s="33"/>
      <c r="IY270" s="67">
        <v>44567</v>
      </c>
      <c r="IZ270" s="69"/>
      <c r="JA270" s="70"/>
      <c r="JB270" s="33"/>
      <c r="JC270" s="33"/>
      <c r="JD270" s="33"/>
      <c r="JE270" s="33"/>
      <c r="JF270" s="33"/>
      <c r="JG270" s="101"/>
      <c r="JH270" s="101"/>
      <c r="JI270" s="101"/>
      <c r="JJ270" s="101"/>
      <c r="JK270" s="101"/>
      <c r="JL270" s="101"/>
      <c r="JM270" s="101"/>
      <c r="JN270" s="101"/>
      <c r="JO270" s="101"/>
      <c r="JP270" s="101"/>
      <c r="JQ270" s="101"/>
      <c r="JR270" s="101"/>
      <c r="JS270" s="101"/>
      <c r="JT270" s="101"/>
      <c r="JU270" s="101"/>
      <c r="JV270" s="101"/>
      <c r="JW270" s="101"/>
      <c r="JX270" s="101"/>
      <c r="JY270" s="101"/>
      <c r="JZ270" s="101"/>
      <c r="KA270" s="101"/>
      <c r="KB270" s="101"/>
      <c r="KC270" s="101"/>
      <c r="KD270" s="101"/>
    </row>
    <row r="271" spans="1:290" x14ac:dyDescent="0.35">
      <c r="A271" s="62" t="str">
        <f>IF($F271="SC",_xlfn.CONCAT(Input[[#This Row],[Name of Adolescent]],"_",Input[[#This Row],[Current Worker (Initials)]]),IF($F271="SCP",_xlfn.CONCAT(Input[[#This Row],[Name of Adolescent]],"_",Input[[#This Row],[Current Worker (Initials)]]),""))</f>
        <v>Nadya_Joy Lee</v>
      </c>
      <c r="B271" s="34" t="s">
        <v>313</v>
      </c>
      <c r="C271" s="34" t="s">
        <v>980</v>
      </c>
      <c r="D271" s="33"/>
      <c r="E271" s="34">
        <v>380113</v>
      </c>
      <c r="F271" s="33" t="str">
        <f>IF(AND($N271&lt;&gt;"",$U271&lt;&gt;"",$V271&lt;&gt;"",$J271&lt;&gt;""),"SCP",IF(AND($N271&lt;&gt;"",$U271&lt;&gt;"",$J271&lt;&gt;""),"SC",IF(AND($N271&lt;&gt;"",$R271&lt;&gt;"",$J271="",$U271=""),"PC",IF($N271&lt;&gt;"","Check Status",""))))</f>
        <v>SC</v>
      </c>
      <c r="G271" s="33" t="s">
        <v>299</v>
      </c>
      <c r="H271" s="35" t="s">
        <v>981</v>
      </c>
      <c r="I271" s="35" t="s">
        <v>316</v>
      </c>
      <c r="J271" s="35" t="s">
        <v>301</v>
      </c>
      <c r="K271" s="35"/>
      <c r="L271" s="63"/>
      <c r="M271" s="63"/>
      <c r="N271" s="33" t="s">
        <v>982</v>
      </c>
      <c r="O271" s="33" t="s">
        <v>854</v>
      </c>
      <c r="P271" s="166" t="s">
        <v>319</v>
      </c>
      <c r="Q271" s="33" t="s">
        <v>12</v>
      </c>
      <c r="R271" s="61">
        <v>44964</v>
      </c>
      <c r="S271" s="61">
        <v>44994</v>
      </c>
      <c r="T271" s="33" t="s">
        <v>308</v>
      </c>
      <c r="U271" s="79">
        <v>44994</v>
      </c>
      <c r="V271" s="65"/>
      <c r="W271" s="66"/>
      <c r="X271" s="59"/>
      <c r="Y271" s="35"/>
      <c r="Z271" s="33"/>
      <c r="AA271" s="69"/>
      <c r="AB271" s="34">
        <v>1</v>
      </c>
      <c r="AC271" s="34">
        <v>1</v>
      </c>
      <c r="AD271" s="34">
        <v>1</v>
      </c>
      <c r="AE271" s="34">
        <v>1</v>
      </c>
      <c r="AF271" s="34">
        <v>0</v>
      </c>
      <c r="AG271" s="34">
        <v>0</v>
      </c>
      <c r="AH271" s="34">
        <v>1</v>
      </c>
      <c r="AI271" s="34">
        <v>1</v>
      </c>
      <c r="AJ271" s="34"/>
      <c r="AK271" s="33"/>
      <c r="AL271" s="33"/>
      <c r="AM271" s="33"/>
      <c r="AN271" s="34"/>
      <c r="AO271" s="33"/>
      <c r="AP271" s="33"/>
      <c r="AQ271" s="33"/>
      <c r="AR271" s="34" t="s">
        <v>311</v>
      </c>
      <c r="AS271" s="34"/>
      <c r="AT271" s="34" t="s">
        <v>311</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v>81742063</v>
      </c>
      <c r="IU271" s="33" t="s">
        <v>983</v>
      </c>
      <c r="IV271" s="33" t="s">
        <v>984</v>
      </c>
      <c r="IW271" s="33"/>
      <c r="IX271" s="33" t="s">
        <v>312</v>
      </c>
      <c r="IY271" s="69"/>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x14ac:dyDescent="0.35">
      <c r="A272" s="62" t="str">
        <f>IF($F272="SC",_xlfn.CONCAT(Input[[#This Row],[Name of Adolescent]],"_",Input[[#This Row],[Current Worker (Initials)]]),IF($F272="SCP",_xlfn.CONCAT(Input[[#This Row],[Name of Adolescent]],"_",Input[[#This Row],[Current Worker (Initials)]]),""))</f>
        <v>Chloe Ang_Joy Lee</v>
      </c>
      <c r="B272" s="34" t="s">
        <v>313</v>
      </c>
      <c r="C272" s="34" t="s">
        <v>985</v>
      </c>
      <c r="D272" s="33"/>
      <c r="E272" s="34">
        <v>188021</v>
      </c>
      <c r="F272" s="33" t="str">
        <f>IF(AND($N272&lt;&gt;"",$U272&lt;&gt;"",$V272&lt;&gt;"",$J272&lt;&gt;""),"SCP",IF(AND($N272&lt;&gt;"",$U272&lt;&gt;"",$J272&lt;&gt;""),"SC",IF(AND($N272&lt;&gt;"",$R272&lt;&gt;"",$J272="",$U272=""),"PC",IF($N272&lt;&gt;"","Check Status",""))))</f>
        <v>SC</v>
      </c>
      <c r="G272" s="33" t="s">
        <v>299</v>
      </c>
      <c r="H272" s="35" t="s">
        <v>986</v>
      </c>
      <c r="I272" s="35" t="s">
        <v>316</v>
      </c>
      <c r="J272" s="35" t="s">
        <v>301</v>
      </c>
      <c r="K272" s="35"/>
      <c r="L272" s="63" t="s">
        <v>987</v>
      </c>
      <c r="M272" s="63" t="s">
        <v>988</v>
      </c>
      <c r="N272" s="33" t="s">
        <v>988</v>
      </c>
      <c r="O272" s="33" t="s">
        <v>854</v>
      </c>
      <c r="P272" s="166" t="s">
        <v>319</v>
      </c>
      <c r="Q272" s="33" t="s">
        <v>11</v>
      </c>
      <c r="R272" s="61">
        <v>44918</v>
      </c>
      <c r="S272" s="61">
        <v>45007</v>
      </c>
      <c r="T272" s="33" t="s">
        <v>308</v>
      </c>
      <c r="U272" s="79">
        <v>45007</v>
      </c>
      <c r="V272" s="65"/>
      <c r="W272" s="66"/>
      <c r="X272" s="59"/>
      <c r="Y272" s="35"/>
      <c r="Z272" s="33"/>
      <c r="AA272" s="69"/>
      <c r="AB272" s="34">
        <v>0</v>
      </c>
      <c r="AC272" s="34">
        <v>0</v>
      </c>
      <c r="AD272" s="34">
        <v>1</v>
      </c>
      <c r="AE272" s="34">
        <v>1</v>
      </c>
      <c r="AF272" s="34">
        <v>1</v>
      </c>
      <c r="AG272" s="34">
        <v>1</v>
      </c>
      <c r="AH272" s="34">
        <v>0</v>
      </c>
      <c r="AI272" s="34">
        <v>1</v>
      </c>
      <c r="AJ272" s="34"/>
      <c r="AK272" s="33"/>
      <c r="AL272" s="33"/>
      <c r="AM272" s="33"/>
      <c r="AN272" s="34"/>
      <c r="AO272" s="33"/>
      <c r="AP272" s="33"/>
      <c r="AQ272" s="33"/>
      <c r="AR272" s="34" t="s">
        <v>311</v>
      </c>
      <c r="AS272" s="34"/>
      <c r="AT272" s="34" t="s">
        <v>311</v>
      </c>
      <c r="AU272" s="34"/>
      <c r="AV272" s="33"/>
      <c r="AW272" s="33"/>
      <c r="AX272" s="33"/>
      <c r="AY272" s="33"/>
      <c r="AZ272" s="68">
        <v>1</v>
      </c>
      <c r="BA272" s="68">
        <v>1</v>
      </c>
      <c r="BB272" s="68">
        <v>5</v>
      </c>
      <c r="BC272" s="68">
        <v>2</v>
      </c>
      <c r="BD272" s="68">
        <v>2</v>
      </c>
      <c r="BE272" s="68">
        <v>3</v>
      </c>
      <c r="BF272" s="68">
        <v>3</v>
      </c>
      <c r="BG272" s="68">
        <v>3</v>
      </c>
      <c r="BH272" s="68">
        <v>5</v>
      </c>
      <c r="BI272" s="68">
        <v>5</v>
      </c>
      <c r="BJ272" s="68">
        <v>3</v>
      </c>
      <c r="BK272" s="68">
        <v>1</v>
      </c>
      <c r="BL272" s="68">
        <v>5</v>
      </c>
      <c r="BM272" s="68">
        <v>3</v>
      </c>
      <c r="BN272" s="68">
        <v>3</v>
      </c>
      <c r="BO272" s="68">
        <v>3</v>
      </c>
      <c r="BP272" s="68">
        <v>5</v>
      </c>
      <c r="BQ272" s="68">
        <v>1</v>
      </c>
      <c r="BR272" s="68">
        <v>3</v>
      </c>
      <c r="BS272" s="68">
        <v>3</v>
      </c>
      <c r="BT272" s="68">
        <v>2</v>
      </c>
      <c r="BU272" s="68">
        <v>1</v>
      </c>
      <c r="BV272" s="68">
        <v>3</v>
      </c>
      <c r="BW272" s="68">
        <v>1</v>
      </c>
      <c r="BX272" s="68">
        <v>4</v>
      </c>
      <c r="BY272" s="68">
        <v>4</v>
      </c>
      <c r="BZ272" s="68">
        <v>1</v>
      </c>
      <c r="CA272" s="68">
        <v>1</v>
      </c>
      <c r="CB272" s="68">
        <v>1</v>
      </c>
      <c r="CC272" s="68">
        <v>1</v>
      </c>
      <c r="CD272" s="68">
        <v>3</v>
      </c>
      <c r="CE272" s="68">
        <v>3</v>
      </c>
      <c r="CF272" s="68">
        <v>3</v>
      </c>
      <c r="CG272" s="68">
        <v>3</v>
      </c>
      <c r="CH272" s="68">
        <v>3</v>
      </c>
      <c r="CI272" s="68">
        <v>2</v>
      </c>
      <c r="CJ272" s="68">
        <v>5</v>
      </c>
      <c r="CK272" s="68">
        <v>1</v>
      </c>
      <c r="CL272" s="68">
        <v>2</v>
      </c>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v>84447883</v>
      </c>
      <c r="IU272" s="33" t="s">
        <v>989</v>
      </c>
      <c r="IV272" s="33"/>
      <c r="IW272" s="33"/>
      <c r="IX272" s="33" t="s">
        <v>990</v>
      </c>
      <c r="IY272" s="69"/>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x14ac:dyDescent="0.35">
      <c r="A273" s="62" t="str">
        <f>IF($F273="SC",_xlfn.CONCAT(Input[[#This Row],[Name of Adolescent]],"_",Input[[#This Row],[Current Worker (Initials)]]),IF($F273="SCP",_xlfn.CONCAT(Input[[#This Row],[Name of Adolescent]],"_",Input[[#This Row],[Current Worker (Initials)]]),""))</f>
        <v>Yuwen_Diana</v>
      </c>
      <c r="B273" s="111" t="s">
        <v>297</v>
      </c>
      <c r="C273" s="112" t="s">
        <v>991</v>
      </c>
      <c r="D273" s="112"/>
      <c r="E273" s="34"/>
      <c r="F273" s="33" t="s">
        <v>17</v>
      </c>
      <c r="G273" s="33" t="s">
        <v>992</v>
      </c>
      <c r="H273" s="35"/>
      <c r="I273" s="35" t="s">
        <v>428</v>
      </c>
      <c r="J273" s="35" t="s">
        <v>303</v>
      </c>
      <c r="K273" s="35"/>
      <c r="L273" s="63"/>
      <c r="M273" s="63"/>
      <c r="N273" s="33" t="s">
        <v>993</v>
      </c>
      <c r="O273" s="33" t="s">
        <v>854</v>
      </c>
      <c r="P273" s="166" t="s">
        <v>319</v>
      </c>
      <c r="Q273" s="33" t="s">
        <v>12</v>
      </c>
      <c r="R273" s="61">
        <v>44256</v>
      </c>
      <c r="S273" s="61">
        <v>45062</v>
      </c>
      <c r="T273" s="33" t="s">
        <v>308</v>
      </c>
      <c r="U273" s="79">
        <v>45062</v>
      </c>
      <c r="V273" s="87">
        <v>45062</v>
      </c>
      <c r="W273" s="66"/>
      <c r="X273" s="60"/>
      <c r="Y273" s="33"/>
      <c r="Z273" s="33" t="s">
        <v>326</v>
      </c>
      <c r="AA273" s="67">
        <v>44256</v>
      </c>
      <c r="AB273" s="34">
        <v>1</v>
      </c>
      <c r="AC273" s="34">
        <v>1</v>
      </c>
      <c r="AD273" s="34">
        <v>1</v>
      </c>
      <c r="AE273" s="34">
        <v>2</v>
      </c>
      <c r="AF273" s="34">
        <v>2</v>
      </c>
      <c r="AG273" s="34">
        <v>2</v>
      </c>
      <c r="AH273" s="34">
        <v>1</v>
      </c>
      <c r="AI273" s="34">
        <v>1</v>
      </c>
      <c r="AJ273" s="34"/>
      <c r="AK273" s="33"/>
      <c r="AL273" s="33"/>
      <c r="AM273" s="33"/>
      <c r="AN273" s="34"/>
      <c r="AO273" s="33"/>
      <c r="AP273" s="33"/>
      <c r="AQ273" s="33"/>
      <c r="AR273" s="34" t="s">
        <v>309</v>
      </c>
      <c r="AS273" s="34" t="s">
        <v>321</v>
      </c>
      <c r="AT273" s="34" t="s">
        <v>311</v>
      </c>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44256</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x14ac:dyDescent="0.35">
      <c r="A274" s="62" t="str">
        <f>IF($F274="SC",_xlfn.CONCAT(Input[[#This Row],[Name of Adolescent]],"_",Input[[#This Row],[Current Worker (Initials)]]),IF($F274="SCP",_xlfn.CONCAT(Input[[#This Row],[Name of Adolescent]],"_",Input[[#This Row],[Current Worker (Initials)]]),""))</f>
        <v>Koh Yong Jun_Colin Gan</v>
      </c>
      <c r="B274" s="111" t="s">
        <v>297</v>
      </c>
      <c r="C274" s="112" t="s">
        <v>994</v>
      </c>
      <c r="D274" s="112"/>
      <c r="E274" s="34">
        <v>400012</v>
      </c>
      <c r="F274" s="33" t="s">
        <v>16</v>
      </c>
      <c r="G274" s="33" t="s">
        <v>436</v>
      </c>
      <c r="H274" s="35" t="s">
        <v>437</v>
      </c>
      <c r="I274" s="35" t="s">
        <v>438</v>
      </c>
      <c r="J274" s="35" t="s">
        <v>439</v>
      </c>
      <c r="K274" s="35" t="s">
        <v>370</v>
      </c>
      <c r="L274" s="63" t="s">
        <v>995</v>
      </c>
      <c r="M274" s="63"/>
      <c r="N274" s="33" t="s">
        <v>996</v>
      </c>
      <c r="O274" s="33" t="s">
        <v>854</v>
      </c>
      <c r="P274" s="166" t="s">
        <v>307</v>
      </c>
      <c r="Q274" s="33" t="s">
        <v>11</v>
      </c>
      <c r="R274" s="61">
        <v>44862</v>
      </c>
      <c r="S274" s="61">
        <v>45065</v>
      </c>
      <c r="T274" s="33" t="s">
        <v>308</v>
      </c>
      <c r="U274" s="79">
        <v>45065</v>
      </c>
      <c r="V274" s="65"/>
      <c r="W274" s="66"/>
      <c r="X274" s="59"/>
      <c r="Y274" s="35"/>
      <c r="Z274" s="33"/>
      <c r="AA274" s="69"/>
      <c r="AB274" s="34"/>
      <c r="AC274" s="34"/>
      <c r="AD274" s="34"/>
      <c r="AE274" s="34"/>
      <c r="AF274" s="34"/>
      <c r="AG274" s="34"/>
      <c r="AH274" s="34"/>
      <c r="AI274" s="34"/>
      <c r="AJ274" s="34"/>
      <c r="AK274" s="34"/>
      <c r="AL274" s="34"/>
      <c r="AM274" s="34"/>
      <c r="AN274" s="34"/>
      <c r="AO274" s="34"/>
      <c r="AP274" s="34"/>
      <c r="AQ274" s="34"/>
      <c r="AR274" s="34" t="s">
        <v>309</v>
      </c>
      <c r="AS274" s="34" t="s">
        <v>607</v>
      </c>
      <c r="AT274" s="34" t="s">
        <v>311</v>
      </c>
      <c r="AU274" s="34"/>
      <c r="AV274" s="33"/>
      <c r="AW274" s="33"/>
      <c r="AX274" s="33"/>
      <c r="AY274" s="33"/>
      <c r="AZ274" s="68">
        <v>4</v>
      </c>
      <c r="BA274" s="68">
        <v>4</v>
      </c>
      <c r="BB274" s="68">
        <v>2</v>
      </c>
      <c r="BC274" s="68">
        <v>4</v>
      </c>
      <c r="BD274" s="68">
        <v>2</v>
      </c>
      <c r="BE274" s="68">
        <v>2</v>
      </c>
      <c r="BF274" s="68">
        <v>2</v>
      </c>
      <c r="BG274" s="68">
        <v>4</v>
      </c>
      <c r="BH274" s="68">
        <v>3</v>
      </c>
      <c r="BI274" s="68">
        <v>4</v>
      </c>
      <c r="BJ274" s="68">
        <v>3</v>
      </c>
      <c r="BK274" s="68">
        <v>2</v>
      </c>
      <c r="BL274" s="68">
        <v>1</v>
      </c>
      <c r="BM274" s="68">
        <v>1</v>
      </c>
      <c r="BN274" s="68">
        <v>4</v>
      </c>
      <c r="BO274" s="68">
        <v>2</v>
      </c>
      <c r="BP274" s="68">
        <v>3</v>
      </c>
      <c r="BQ274" s="68">
        <v>2</v>
      </c>
      <c r="BR274" s="68">
        <v>2</v>
      </c>
      <c r="BS274" s="68">
        <v>3</v>
      </c>
      <c r="BT274" s="68">
        <v>3</v>
      </c>
      <c r="BU274" s="68">
        <v>4</v>
      </c>
      <c r="BV274" s="68">
        <v>1</v>
      </c>
      <c r="BW274" s="68">
        <v>2</v>
      </c>
      <c r="BX274" s="68">
        <v>4</v>
      </c>
      <c r="BY274" s="68">
        <v>4</v>
      </c>
      <c r="BZ274" s="68">
        <v>3</v>
      </c>
      <c r="CA274" s="68">
        <v>3</v>
      </c>
      <c r="CB274" s="68">
        <v>4</v>
      </c>
      <c r="CC274" s="68">
        <v>4</v>
      </c>
      <c r="CD274" s="68">
        <v>2</v>
      </c>
      <c r="CE274" s="68">
        <v>3</v>
      </c>
      <c r="CF274" s="68">
        <v>2</v>
      </c>
      <c r="CG274" s="68">
        <v>1</v>
      </c>
      <c r="CH274" s="68">
        <v>3</v>
      </c>
      <c r="CI274" s="68">
        <v>3</v>
      </c>
      <c r="CJ274" s="68">
        <v>4</v>
      </c>
      <c r="CK274" s="68">
        <v>4</v>
      </c>
      <c r="CL274" s="68">
        <v>4</v>
      </c>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v>3</v>
      </c>
      <c r="EA274" s="34">
        <v>3</v>
      </c>
      <c r="EB274" s="34">
        <v>3</v>
      </c>
      <c r="EC274" s="34">
        <v>3</v>
      </c>
      <c r="ED274" s="34">
        <v>2</v>
      </c>
      <c r="EE274" s="34">
        <v>3</v>
      </c>
      <c r="EF274" s="34">
        <v>3</v>
      </c>
      <c r="EG274" s="34">
        <v>4</v>
      </c>
      <c r="EH274" s="34">
        <v>2</v>
      </c>
      <c r="EI274" s="34">
        <v>1</v>
      </c>
      <c r="EJ274" s="34">
        <v>2</v>
      </c>
      <c r="EK274" s="34">
        <v>3</v>
      </c>
      <c r="EL274" s="34">
        <v>3</v>
      </c>
      <c r="EM274" s="34">
        <v>3</v>
      </c>
      <c r="EN274" s="34">
        <v>5</v>
      </c>
      <c r="EO274" s="34">
        <v>5</v>
      </c>
      <c r="EP274" s="34">
        <v>5</v>
      </c>
      <c r="EQ274" s="34">
        <v>5</v>
      </c>
      <c r="ER274" s="34">
        <v>3</v>
      </c>
      <c r="ES274" s="34">
        <v>4</v>
      </c>
      <c r="ET274" s="34">
        <v>5</v>
      </c>
      <c r="EU274" s="34">
        <v>5</v>
      </c>
      <c r="EV274" s="34">
        <v>5</v>
      </c>
      <c r="EW274" s="34">
        <v>2</v>
      </c>
      <c r="EX274" s="34">
        <v>2</v>
      </c>
      <c r="EY274" s="34">
        <v>3</v>
      </c>
      <c r="EZ274" s="34">
        <v>3</v>
      </c>
      <c r="FA274" s="34">
        <v>4</v>
      </c>
      <c r="FB274" s="34">
        <v>1</v>
      </c>
      <c r="FC274" s="34">
        <v>5</v>
      </c>
      <c r="FD274" s="34">
        <v>2</v>
      </c>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96782562</v>
      </c>
      <c r="IU274" s="33"/>
      <c r="IV274" s="33"/>
      <c r="IW274" s="33"/>
      <c r="IX274" s="33" t="s">
        <v>312</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x14ac:dyDescent="0.35">
      <c r="A275" s="62" t="str">
        <f>IF($F275="SC",_xlfn.CONCAT(Input[[#This Row],[Name of Adolescent]],"_",Input[[#This Row],[Current Worker (Initials)]]),IF($F275="SCP",_xlfn.CONCAT(Input[[#This Row],[Name of Adolescent]],"_",Input[[#This Row],[Current Worker (Initials)]]),""))</f>
        <v>Zahirah _Vid</v>
      </c>
      <c r="B275" s="111" t="s">
        <v>297</v>
      </c>
      <c r="C275" s="112" t="s">
        <v>997</v>
      </c>
      <c r="D275" s="112"/>
      <c r="E275" s="34"/>
      <c r="F275" s="33" t="s">
        <v>16</v>
      </c>
      <c r="G275" s="33" t="s">
        <v>390</v>
      </c>
      <c r="H275" s="35"/>
      <c r="I275" s="35" t="s">
        <v>391</v>
      </c>
      <c r="J275" s="35" t="s">
        <v>395</v>
      </c>
      <c r="K275" s="35"/>
      <c r="L275" s="63"/>
      <c r="M275" s="63"/>
      <c r="N275" s="33" t="s">
        <v>998</v>
      </c>
      <c r="O275" s="33" t="s">
        <v>854</v>
      </c>
      <c r="P275" s="166" t="s">
        <v>319</v>
      </c>
      <c r="Q275" s="33" t="s">
        <v>12</v>
      </c>
      <c r="R275" s="61">
        <v>44165</v>
      </c>
      <c r="S275" s="41">
        <v>45070</v>
      </c>
      <c r="T275" s="33" t="s">
        <v>308</v>
      </c>
      <c r="U275" s="79">
        <v>45070</v>
      </c>
      <c r="V275" s="65"/>
      <c r="W275" s="66">
        <v>45292</v>
      </c>
      <c r="X275" s="60"/>
      <c r="Y275" s="33"/>
      <c r="Z275" s="33"/>
      <c r="AA275" s="69"/>
      <c r="AB275" s="34">
        <v>0</v>
      </c>
      <c r="AC275" s="34">
        <v>1</v>
      </c>
      <c r="AD275" s="34">
        <v>1</v>
      </c>
      <c r="AE275" s="34">
        <v>1</v>
      </c>
      <c r="AF275" s="34">
        <v>0</v>
      </c>
      <c r="AG275" s="34">
        <v>1</v>
      </c>
      <c r="AH275" s="34">
        <v>1</v>
      </c>
      <c r="AI275" s="34">
        <v>1</v>
      </c>
      <c r="AJ275" s="34">
        <v>0</v>
      </c>
      <c r="AK275" s="33">
        <v>0</v>
      </c>
      <c r="AL275" s="33">
        <v>0</v>
      </c>
      <c r="AM275" s="33">
        <v>1</v>
      </c>
      <c r="AN275" s="34">
        <v>0</v>
      </c>
      <c r="AO275" s="33">
        <v>0</v>
      </c>
      <c r="AP275" s="33">
        <v>0</v>
      </c>
      <c r="AQ275" s="33">
        <v>0</v>
      </c>
      <c r="AR275" s="88" t="s">
        <v>309</v>
      </c>
      <c r="AS275" s="88" t="s">
        <v>321</v>
      </c>
      <c r="AT275" s="34" t="s">
        <v>309</v>
      </c>
      <c r="AU275" s="88" t="s">
        <v>380</v>
      </c>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x14ac:dyDescent="0.35">
      <c r="A276" s="62" t="s">
        <v>999</v>
      </c>
      <c r="B276" s="111" t="s">
        <v>297</v>
      </c>
      <c r="C276" s="112" t="s">
        <v>1000</v>
      </c>
      <c r="D276" s="112"/>
      <c r="E276" s="34">
        <v>530983</v>
      </c>
      <c r="F276" s="33" t="str">
        <f>IF(AND($N276&lt;&gt;"",$U276&lt;&gt;"",$V276&lt;&gt;"",$J276&lt;&gt;""),"SCP",IF(AND($N276&lt;&gt;"",$U276&lt;&gt;"",$J276&lt;&gt;""),"SC",IF(AND($N276&lt;&gt;"",$R276&lt;&gt;"",$J276="",$U276=""),"PC",IF($N276&lt;&gt;"","Check Status",""))))</f>
        <v>SC</v>
      </c>
      <c r="G276" s="101" t="s">
        <v>465</v>
      </c>
      <c r="H276" s="73"/>
      <c r="I276" s="35" t="s">
        <v>302</v>
      </c>
      <c r="J276" s="35" t="s">
        <v>302</v>
      </c>
      <c r="K276" s="35"/>
      <c r="L276" s="63"/>
      <c r="M276" s="63"/>
      <c r="N276" s="33" t="s">
        <v>1001</v>
      </c>
      <c r="O276" s="33" t="s">
        <v>854</v>
      </c>
      <c r="P276" s="166" t="s">
        <v>307</v>
      </c>
      <c r="Q276" s="33" t="s">
        <v>12</v>
      </c>
      <c r="R276" s="61">
        <v>44952</v>
      </c>
      <c r="S276" s="61">
        <v>45088</v>
      </c>
      <c r="T276" s="33" t="s">
        <v>308</v>
      </c>
      <c r="U276" s="77">
        <v>45088</v>
      </c>
      <c r="V276" s="65"/>
      <c r="W276" s="66"/>
      <c r="X276" s="59"/>
      <c r="Y276" s="35"/>
      <c r="Z276" s="33"/>
      <c r="AA276" s="69"/>
      <c r="AB276" s="34">
        <v>1</v>
      </c>
      <c r="AC276" s="34">
        <v>2</v>
      </c>
      <c r="AD276" s="34">
        <v>2</v>
      </c>
      <c r="AE276" s="34">
        <v>2</v>
      </c>
      <c r="AF276" s="34">
        <v>1</v>
      </c>
      <c r="AG276" s="34">
        <v>2</v>
      </c>
      <c r="AH276" s="34">
        <v>2</v>
      </c>
      <c r="AI276" s="34">
        <v>2</v>
      </c>
      <c r="AJ276" s="34"/>
      <c r="AK276" s="33"/>
      <c r="AL276" s="33"/>
      <c r="AM276" s="33"/>
      <c r="AN276" s="34"/>
      <c r="AO276" s="33"/>
      <c r="AP276" s="33"/>
      <c r="AQ276" s="33"/>
      <c r="AR276" s="88" t="s">
        <v>311</v>
      </c>
      <c r="AS276" s="34"/>
      <c r="AT276" s="34" t="s">
        <v>311</v>
      </c>
      <c r="AU276" s="34"/>
      <c r="AV276" s="33"/>
      <c r="AW276" s="33"/>
      <c r="AX276" s="33"/>
      <c r="AY276" s="33"/>
      <c r="AZ276" s="68"/>
      <c r="BA276" s="68"/>
      <c r="BB276" s="68"/>
      <c r="BC276" s="68"/>
      <c r="BD276" s="68"/>
      <c r="BE276" s="68"/>
      <c r="BF276" s="68"/>
      <c r="BG276" s="68"/>
      <c r="BH276" s="68"/>
      <c r="BI276" s="68"/>
      <c r="BJ276" s="68"/>
      <c r="BK276" s="68"/>
      <c r="BL276" s="68"/>
      <c r="BM276" s="68"/>
      <c r="BN276" s="68"/>
      <c r="BO276" s="68"/>
      <c r="BP276" s="68"/>
      <c r="BQ276" s="68"/>
      <c r="BR276" s="68"/>
      <c r="BS276" s="68"/>
      <c r="BT276" s="68"/>
      <c r="BU276" s="68"/>
      <c r="BV276" s="68"/>
      <c r="BW276" s="68"/>
      <c r="BX276" s="68"/>
      <c r="BY276" s="68"/>
      <c r="BZ276" s="68"/>
      <c r="CA276" s="68"/>
      <c r="CB276" s="68"/>
      <c r="CC276" s="68"/>
      <c r="CD276" s="68"/>
      <c r="CE276" s="68"/>
      <c r="CF276" s="68"/>
      <c r="CG276" s="68"/>
      <c r="CH276" s="68"/>
      <c r="CI276" s="68"/>
      <c r="CJ276" s="68"/>
      <c r="CK276" s="68"/>
      <c r="CL276" s="68"/>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c r="IV276" s="33" t="s">
        <v>1002</v>
      </c>
      <c r="IW276" s="33"/>
      <c r="IX276" s="33" t="s">
        <v>322</v>
      </c>
      <c r="IY276" s="69"/>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t="333.5" x14ac:dyDescent="0.35">
      <c r="A277" s="62" t="str">
        <f>IF($F277="SC",_xlfn.CONCAT(Input[[#This Row],[Name of Adolescent]],"_",Input[[#This Row],[Current Worker (Initials)]]),IF($F277="SCP",_xlfn.CONCAT(Input[[#This Row],[Name of Adolescent]],"_",Input[[#This Row],[Current Worker (Initials)]]),""))</f>
        <v>Jia Jia_Farzana</v>
      </c>
      <c r="B277" s="111" t="s">
        <v>297</v>
      </c>
      <c r="C277" s="112" t="s">
        <v>1003</v>
      </c>
      <c r="D277" s="112"/>
      <c r="E277" s="34">
        <v>530983</v>
      </c>
      <c r="F277" s="33" t="str">
        <f>IF(AND($N277&lt;&gt;"",$U277&lt;&gt;"",$V277&lt;&gt;"",$J277&lt;&gt;""),"SCP",IF(AND($N277&lt;&gt;"",$U277&lt;&gt;"",$J277&lt;&gt;""),"SC",IF(AND($N277&lt;&gt;"",$R277&lt;&gt;"",$J277="",$U277=""),"PC",IF($N277&lt;&gt;"","Check Status",""))))</f>
        <v>SC</v>
      </c>
      <c r="G277" s="101" t="s">
        <v>465</v>
      </c>
      <c r="H277" s="73"/>
      <c r="I277" s="35" t="s">
        <v>1004</v>
      </c>
      <c r="J277" s="35" t="s">
        <v>302</v>
      </c>
      <c r="K277" s="35"/>
      <c r="L277" s="63"/>
      <c r="M277" s="63"/>
      <c r="N277" s="33" t="s">
        <v>1005</v>
      </c>
      <c r="O277" s="33" t="s">
        <v>854</v>
      </c>
      <c r="P277" s="166" t="s">
        <v>319</v>
      </c>
      <c r="Q277" s="33" t="s">
        <v>11</v>
      </c>
      <c r="R277" s="61">
        <v>44952</v>
      </c>
      <c r="S277" s="41">
        <v>45088</v>
      </c>
      <c r="T277" s="33" t="s">
        <v>308</v>
      </c>
      <c r="U277" s="77">
        <v>45088</v>
      </c>
      <c r="V277" s="65"/>
      <c r="W277" s="66"/>
      <c r="X277" s="59"/>
      <c r="Y277" s="35"/>
      <c r="Z277" s="33"/>
      <c r="AA277" s="69"/>
      <c r="AB277" s="34">
        <v>0</v>
      </c>
      <c r="AC277" s="34">
        <v>2</v>
      </c>
      <c r="AD277" s="34">
        <v>1</v>
      </c>
      <c r="AE277" s="34">
        <v>2</v>
      </c>
      <c r="AF277" s="34">
        <v>0</v>
      </c>
      <c r="AG277" s="34">
        <v>1</v>
      </c>
      <c r="AH277" s="34">
        <v>0</v>
      </c>
      <c r="AI277" s="34">
        <v>2</v>
      </c>
      <c r="AJ277" s="34"/>
      <c r="AK277" s="33"/>
      <c r="AL277" s="33"/>
      <c r="AM277" s="33"/>
      <c r="AN277" s="34"/>
      <c r="AO277" s="33"/>
      <c r="AP277" s="33"/>
      <c r="AQ277" s="33"/>
      <c r="AR277" s="88" t="s">
        <v>309</v>
      </c>
      <c r="AS277" s="88" t="s">
        <v>321</v>
      </c>
      <c r="AT277" s="34" t="s">
        <v>311</v>
      </c>
      <c r="AU277" s="34"/>
      <c r="AV277" s="33"/>
      <c r="AW277" s="33"/>
      <c r="AX277" s="33"/>
      <c r="AY277" s="33"/>
      <c r="AZ277" s="68"/>
      <c r="BA277" s="68"/>
      <c r="BB277" s="68"/>
      <c r="BC277" s="68"/>
      <c r="BD277" s="68"/>
      <c r="BE277" s="68"/>
      <c r="BF277" s="68"/>
      <c r="BG277" s="68"/>
      <c r="BH277" s="68"/>
      <c r="BI277" s="68"/>
      <c r="BJ277" s="68"/>
      <c r="BK277" s="68"/>
      <c r="BL277" s="68"/>
      <c r="BM277" s="68"/>
      <c r="BN277" s="68"/>
      <c r="BO277" s="68"/>
      <c r="BP277" s="68"/>
      <c r="BQ277" s="68"/>
      <c r="BR277" s="68"/>
      <c r="BS277" s="68"/>
      <c r="BT277" s="68"/>
      <c r="BU277" s="68"/>
      <c r="BV277" s="68"/>
      <c r="BW277" s="68"/>
      <c r="BX277" s="68"/>
      <c r="BY277" s="68"/>
      <c r="BZ277" s="68"/>
      <c r="CA277" s="68"/>
      <c r="CB277" s="68"/>
      <c r="CC277" s="68"/>
      <c r="CD277" s="68"/>
      <c r="CE277" s="68"/>
      <c r="CF277" s="68"/>
      <c r="CG277" s="68"/>
      <c r="CH277" s="68"/>
      <c r="CI277" s="68"/>
      <c r="CJ277" s="68"/>
      <c r="CK277" s="68"/>
      <c r="CL277" s="68"/>
      <c r="CM277" s="68"/>
      <c r="CN277" s="68"/>
      <c r="CO277" s="68"/>
      <c r="CP277" s="68"/>
      <c r="CQ277" s="68"/>
      <c r="CR277" s="68"/>
      <c r="CS277" s="68"/>
      <c r="CT277" s="68"/>
      <c r="CU277" s="68"/>
      <c r="CV277" s="68"/>
      <c r="CW277" s="68"/>
      <c r="CX277" s="68"/>
      <c r="CY277" s="68"/>
      <c r="CZ277" s="68"/>
      <c r="DA277" s="68"/>
      <c r="DB277" s="68"/>
      <c r="DC277" s="68"/>
      <c r="DD277" s="68"/>
      <c r="DE277" s="68"/>
      <c r="DF277" s="68"/>
      <c r="DG277" s="68"/>
      <c r="DH277" s="68"/>
      <c r="DI277" s="68"/>
      <c r="DJ277" s="68"/>
      <c r="DK277" s="68"/>
      <c r="DL277" s="68"/>
      <c r="DM277" s="68"/>
      <c r="DN277" s="68"/>
      <c r="DO277" s="68"/>
      <c r="DP277" s="68"/>
      <c r="DQ277" s="68"/>
      <c r="DR277" s="68"/>
      <c r="DS277" s="68"/>
      <c r="DT277" s="68"/>
      <c r="DU277" s="68"/>
      <c r="DV277" s="68"/>
      <c r="DW277" s="68"/>
      <c r="DX277" s="68"/>
      <c r="DY277" s="68"/>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91294789</v>
      </c>
      <c r="IU277" s="33"/>
      <c r="IV277" s="33"/>
      <c r="IW277" s="84" t="s">
        <v>1006</v>
      </c>
      <c r="IX277" s="33" t="s">
        <v>322</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x14ac:dyDescent="0.35">
      <c r="A278" s="62" t="str">
        <f>IF($F278="SC",_xlfn.CONCAT(Input[[#This Row],[Name of Adolescent]],"_",Input[[#This Row],[Current Worker (Initials)]]),IF($F278="SCP",_xlfn.CONCAT(Input[[#This Row],[Name of Adolescent]],"_",Input[[#This Row],[Current Worker (Initials)]]),""))</f>
        <v>Aden_Gabriel Heng</v>
      </c>
      <c r="B278" s="111" t="s">
        <v>297</v>
      </c>
      <c r="C278" s="112" t="s">
        <v>1007</v>
      </c>
      <c r="D278" s="112"/>
      <c r="E278" s="34">
        <v>828761</v>
      </c>
      <c r="F278" s="33" t="str">
        <f>IF(AND($N278&lt;&gt;"",$U278&lt;&gt;"",$V278&lt;&gt;"",$J278&lt;&gt;""),"SCP",IF(AND($N278&lt;&gt;"",$U278&lt;&gt;"",$J278&lt;&gt;""),"SC",IF(AND($N278&lt;&gt;"",$R278&lt;&gt;"",$J278="",$U278=""),"PC",IF($N278&lt;&gt;"","Check Status",""))))</f>
        <v>SC</v>
      </c>
      <c r="G278" s="33"/>
      <c r="H278" s="35" t="s">
        <v>1008</v>
      </c>
      <c r="I278" s="35" t="s">
        <v>302</v>
      </c>
      <c r="J278" s="35" t="s">
        <v>385</v>
      </c>
      <c r="K278" s="35"/>
      <c r="L278" s="63"/>
      <c r="M278" s="63"/>
      <c r="N278" s="33" t="s">
        <v>1009</v>
      </c>
      <c r="O278" s="33" t="s">
        <v>854</v>
      </c>
      <c r="P278" s="166" t="s">
        <v>307</v>
      </c>
      <c r="Q278" s="33" t="s">
        <v>11</v>
      </c>
      <c r="R278" s="61">
        <v>45087</v>
      </c>
      <c r="S278" s="61">
        <v>45102</v>
      </c>
      <c r="T278" s="33" t="s">
        <v>308</v>
      </c>
      <c r="U278" s="79">
        <v>45102</v>
      </c>
      <c r="V278" s="65"/>
      <c r="W278" s="66"/>
      <c r="X278" s="59"/>
      <c r="Y278" s="35"/>
      <c r="Z278" s="33"/>
      <c r="AA278" s="69"/>
      <c r="AB278" s="34">
        <v>1</v>
      </c>
      <c r="AC278" s="34">
        <v>0</v>
      </c>
      <c r="AD278" s="34">
        <v>0</v>
      </c>
      <c r="AE278" s="34">
        <v>2</v>
      </c>
      <c r="AF278" s="34">
        <v>0</v>
      </c>
      <c r="AG278" s="34">
        <v>1</v>
      </c>
      <c r="AH278" s="34">
        <v>0</v>
      </c>
      <c r="AI278" s="34">
        <v>0</v>
      </c>
      <c r="AJ278" s="34"/>
      <c r="AK278" s="33"/>
      <c r="AL278" s="33"/>
      <c r="AM278" s="33"/>
      <c r="AN278" s="34"/>
      <c r="AO278" s="33"/>
      <c r="AP278" s="33"/>
      <c r="AQ278" s="33"/>
      <c r="AR278" s="34" t="s">
        <v>309</v>
      </c>
      <c r="AS278" s="34" t="s">
        <v>321</v>
      </c>
      <c r="AT278" s="34" t="s">
        <v>311</v>
      </c>
      <c r="AU278" s="34"/>
      <c r="AV278" s="33"/>
      <c r="AW278" s="33"/>
      <c r="AX278" s="33"/>
      <c r="AY278" s="33"/>
      <c r="AZ278" s="68"/>
      <c r="BA278" s="68"/>
      <c r="BB278" s="68"/>
      <c r="BC278" s="68"/>
      <c r="BD278" s="68"/>
      <c r="BE278" s="68"/>
      <c r="BF278" s="68"/>
      <c r="BG278" s="68"/>
      <c r="BH278" s="68"/>
      <c r="BI278" s="68"/>
      <c r="BJ278" s="68"/>
      <c r="BK278" s="68"/>
      <c r="BL278" s="68"/>
      <c r="BM278" s="68"/>
      <c r="BN278" s="68"/>
      <c r="BO278" s="68"/>
      <c r="BP278" s="68"/>
      <c r="BQ278" s="68"/>
      <c r="BR278" s="68"/>
      <c r="BS278" s="68"/>
      <c r="BT278" s="68"/>
      <c r="BU278" s="68"/>
      <c r="BV278" s="68"/>
      <c r="BW278" s="68"/>
      <c r="BX278" s="68"/>
      <c r="BY278" s="68"/>
      <c r="BZ278" s="68"/>
      <c r="CA278" s="68"/>
      <c r="CB278" s="68"/>
      <c r="CC278" s="68"/>
      <c r="CD278" s="68"/>
      <c r="CE278" s="68"/>
      <c r="CF278" s="68"/>
      <c r="CG278" s="68"/>
      <c r="CH278" s="68"/>
      <c r="CI278" s="68"/>
      <c r="CJ278" s="68"/>
      <c r="CK278" s="68"/>
      <c r="CL278" s="68"/>
      <c r="CM278" s="68"/>
      <c r="CN278" s="68"/>
      <c r="CO278" s="68"/>
      <c r="CP278" s="68"/>
      <c r="CQ278" s="68"/>
      <c r="CR278" s="68"/>
      <c r="CS278" s="68"/>
      <c r="CT278" s="68"/>
      <c r="CU278" s="68"/>
      <c r="CV278" s="68"/>
      <c r="CW278" s="68"/>
      <c r="CX278" s="68"/>
      <c r="CY278" s="68"/>
      <c r="CZ278" s="68"/>
      <c r="DA278" s="68"/>
      <c r="DB278" s="68"/>
      <c r="DC278" s="68"/>
      <c r="DD278" s="68"/>
      <c r="DE278" s="68"/>
      <c r="DF278" s="68"/>
      <c r="DG278" s="68"/>
      <c r="DH278" s="68"/>
      <c r="DI278" s="68"/>
      <c r="DJ278" s="68"/>
      <c r="DK278" s="68"/>
      <c r="DL278" s="68"/>
      <c r="DM278" s="68"/>
      <c r="DN278" s="68"/>
      <c r="DO278" s="68"/>
      <c r="DP278" s="68"/>
      <c r="DQ278" s="68"/>
      <c r="DR278" s="68"/>
      <c r="DS278" s="68"/>
      <c r="DT278" s="68"/>
      <c r="DU278" s="68"/>
      <c r="DV278" s="68"/>
      <c r="DW278" s="68"/>
      <c r="DX278" s="68"/>
      <c r="DY278" s="68"/>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81019781</v>
      </c>
      <c r="IU278" s="33" t="s">
        <v>1010</v>
      </c>
      <c r="IV278" s="33"/>
      <c r="IW278" s="33" t="s">
        <v>1011</v>
      </c>
      <c r="IX278" s="33" t="s">
        <v>480</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x14ac:dyDescent="0.35">
      <c r="A279" s="62" t="str">
        <f>IF($F279="SC",_xlfn.CONCAT(Input[[#This Row],[Name of Adolescent]],"_",Input[[#This Row],[Current Worker (Initials)]]),IF($F279="SCP",_xlfn.CONCAT(Input[[#This Row],[Name of Adolescent]],"_",Input[[#This Row],[Current Worker (Initials)]]),""))</f>
        <v>Hafiz_Farzana</v>
      </c>
      <c r="B279" s="111" t="s">
        <v>297</v>
      </c>
      <c r="C279" s="112" t="s">
        <v>1012</v>
      </c>
      <c r="D279" s="112"/>
      <c r="E279" s="34">
        <v>828761</v>
      </c>
      <c r="F279" s="33" t="str">
        <f>IF(AND($N279&lt;&gt;"",$U279&lt;&gt;"",$V279&lt;&gt;"",$J279&lt;&gt;""),"SCP",IF(AND($N279&lt;&gt;"",$U279&lt;&gt;"",$J279&lt;&gt;""),"SC",IF(AND($N279&lt;&gt;"",$R279&lt;&gt;"",$J279="",$U279=""),"PC",IF($N279&lt;&gt;"","Check Status",""))))</f>
        <v>SC</v>
      </c>
      <c r="G279" s="101" t="s">
        <v>350</v>
      </c>
      <c r="H279" s="35" t="s">
        <v>1013</v>
      </c>
      <c r="I279" s="35" t="s">
        <v>1004</v>
      </c>
      <c r="J279" s="35" t="s">
        <v>302</v>
      </c>
      <c r="K279" s="35"/>
      <c r="L279" s="63"/>
      <c r="M279" s="63"/>
      <c r="N279" s="33" t="s">
        <v>1014</v>
      </c>
      <c r="O279" s="33" t="s">
        <v>854</v>
      </c>
      <c r="P279" s="166" t="s">
        <v>307</v>
      </c>
      <c r="Q279" s="33" t="s">
        <v>12</v>
      </c>
      <c r="R279" s="61">
        <v>45100</v>
      </c>
      <c r="S279" s="41">
        <v>45103</v>
      </c>
      <c r="T279" s="33" t="s">
        <v>308</v>
      </c>
      <c r="U279" s="77">
        <v>45103</v>
      </c>
      <c r="V279" s="65"/>
      <c r="W279" s="66"/>
      <c r="X279" s="59"/>
      <c r="Y279" s="35"/>
      <c r="Z279" s="33" t="s">
        <v>910</v>
      </c>
      <c r="AA279" s="69">
        <v>45034</v>
      </c>
      <c r="AB279" s="34">
        <v>0</v>
      </c>
      <c r="AC279" s="34">
        <v>2</v>
      </c>
      <c r="AD279" s="34">
        <v>2</v>
      </c>
      <c r="AE279" s="34">
        <v>0</v>
      </c>
      <c r="AF279" s="34">
        <v>0</v>
      </c>
      <c r="AG279" s="34">
        <v>2</v>
      </c>
      <c r="AH279" s="34">
        <v>2</v>
      </c>
      <c r="AI279" s="34">
        <v>2</v>
      </c>
      <c r="AJ279" s="34"/>
      <c r="AK279" s="33"/>
      <c r="AL279" s="33"/>
      <c r="AM279" s="33"/>
      <c r="AN279" s="34"/>
      <c r="AO279" s="33"/>
      <c r="AP279" s="33"/>
      <c r="AQ279" s="33"/>
      <c r="AR279" s="88" t="s">
        <v>311</v>
      </c>
      <c r="AS279" s="34"/>
      <c r="AT279" s="34" t="s">
        <v>311</v>
      </c>
      <c r="AU279" s="34"/>
      <c r="AV279" s="33"/>
      <c r="AW279" s="33"/>
      <c r="AX279" s="33"/>
      <c r="AY279" s="33"/>
      <c r="AZ279" s="68"/>
      <c r="BA279" s="68"/>
      <c r="BB279" s="68"/>
      <c r="BC279" s="68"/>
      <c r="BD279" s="68"/>
      <c r="BE279" s="68"/>
      <c r="BF279" s="68"/>
      <c r="BG279" s="68"/>
      <c r="BH279" s="68"/>
      <c r="BI279" s="68"/>
      <c r="BJ279" s="68"/>
      <c r="BK279" s="68"/>
      <c r="BL279" s="68"/>
      <c r="BM279" s="68"/>
      <c r="BN279" s="68"/>
      <c r="BO279" s="68"/>
      <c r="BP279" s="68"/>
      <c r="BQ279" s="68"/>
      <c r="BR279" s="68"/>
      <c r="BS279" s="68"/>
      <c r="BT279" s="68"/>
      <c r="BU279" s="68"/>
      <c r="BV279" s="68"/>
      <c r="BW279" s="68"/>
      <c r="BX279" s="68"/>
      <c r="BY279" s="68"/>
      <c r="BZ279" s="68"/>
      <c r="CA279" s="68"/>
      <c r="CB279" s="68"/>
      <c r="CC279" s="68"/>
      <c r="CD279" s="68"/>
      <c r="CE279" s="68"/>
      <c r="CF279" s="68"/>
      <c r="CG279" s="68"/>
      <c r="CH279" s="68"/>
      <c r="CI279" s="68"/>
      <c r="CJ279" s="68"/>
      <c r="CK279" s="68"/>
      <c r="CL279" s="68"/>
      <c r="CM279" s="68"/>
      <c r="CN279" s="68"/>
      <c r="CO279" s="68"/>
      <c r="CP279" s="68"/>
      <c r="CQ279" s="68"/>
      <c r="CR279" s="68"/>
      <c r="CS279" s="68"/>
      <c r="CT279" s="68"/>
      <c r="CU279" s="68"/>
      <c r="CV279" s="68"/>
      <c r="CW279" s="68"/>
      <c r="CX279" s="68"/>
      <c r="CY279" s="68"/>
      <c r="CZ279" s="68"/>
      <c r="DA279" s="68"/>
      <c r="DB279" s="68"/>
      <c r="DC279" s="68"/>
      <c r="DD279" s="68"/>
      <c r="DE279" s="68"/>
      <c r="DF279" s="68"/>
      <c r="DG279" s="68"/>
      <c r="DH279" s="68"/>
      <c r="DI279" s="68"/>
      <c r="DJ279" s="68"/>
      <c r="DK279" s="68"/>
      <c r="DL279" s="68"/>
      <c r="DM279" s="68"/>
      <c r="DN279" s="68"/>
      <c r="DO279" s="68"/>
      <c r="DP279" s="68"/>
      <c r="DQ279" s="68"/>
      <c r="DR279" s="68"/>
      <c r="DS279" s="68"/>
      <c r="DT279" s="68"/>
      <c r="DU279" s="68"/>
      <c r="DV279" s="68"/>
      <c r="DW279" s="68"/>
      <c r="DX279" s="68"/>
      <c r="DY279" s="68"/>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87750961</v>
      </c>
      <c r="IU279" s="33"/>
      <c r="IV279" s="33"/>
      <c r="IW279" s="33" t="s">
        <v>1015</v>
      </c>
      <c r="IX279" s="33" t="s">
        <v>480</v>
      </c>
      <c r="IY279" s="69">
        <v>45034</v>
      </c>
      <c r="IZ279" s="69">
        <v>45100</v>
      </c>
      <c r="JA279" s="70">
        <f>IS219</f>
        <v>0</v>
      </c>
      <c r="JB279" s="33" t="s">
        <v>1016</v>
      </c>
      <c r="JC279" s="117" t="s">
        <v>1017</v>
      </c>
      <c r="JD279" s="33" t="s">
        <v>1014</v>
      </c>
      <c r="JE279" s="33" t="s">
        <v>309</v>
      </c>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x14ac:dyDescent="0.35">
      <c r="A280" s="62" t="str">
        <f>IF($F280="SC",_xlfn.CONCAT(Input[[#This Row],[Name of Adolescent]],"_",Input[[#This Row],[Current Worker (Initials)]]),IF($F280="SCP",_xlfn.CONCAT(Input[[#This Row],[Name of Adolescent]],"_",Input[[#This Row],[Current Worker (Initials)]]),""))</f>
        <v>Mizrael_Gabriel Heng</v>
      </c>
      <c r="B280" s="34" t="s">
        <v>297</v>
      </c>
      <c r="C280" s="118" t="s">
        <v>1018</v>
      </c>
      <c r="D280" s="34"/>
      <c r="E280" s="34">
        <v>400002</v>
      </c>
      <c r="F280" s="33" t="str">
        <f>IF(AND($N280&lt;&gt;"",$U280&lt;&gt;"",$V280&lt;&gt;"",$J280&lt;&gt;""),"SCP",IF(AND($N280&lt;&gt;"",$U280&lt;&gt;"",$J280&lt;&gt;""),"SC",IF(AND($N280&lt;&gt;"",$R280&lt;&gt;"",$J280="",$U280=""),"PC",IF($N280&lt;&gt;"","Check Status",""))))</f>
        <v>SCP</v>
      </c>
      <c r="G280" s="33" t="s">
        <v>436</v>
      </c>
      <c r="H280" s="35" t="s">
        <v>627</v>
      </c>
      <c r="I280" s="35" t="s">
        <v>385</v>
      </c>
      <c r="J280" s="35" t="s">
        <v>385</v>
      </c>
      <c r="K280" s="35"/>
      <c r="L280" s="63" t="s">
        <v>1019</v>
      </c>
      <c r="M280" s="63" t="s">
        <v>1020</v>
      </c>
      <c r="N280" s="33" t="s">
        <v>1021</v>
      </c>
      <c r="O280" s="33" t="s">
        <v>854</v>
      </c>
      <c r="P280" s="166" t="s">
        <v>307</v>
      </c>
      <c r="Q280" s="33" t="s">
        <v>12</v>
      </c>
      <c r="R280" s="61">
        <v>44721</v>
      </c>
      <c r="S280" s="41">
        <v>45128</v>
      </c>
      <c r="T280" s="33" t="s">
        <v>308</v>
      </c>
      <c r="U280" s="79">
        <v>45128</v>
      </c>
      <c r="V280" s="87">
        <v>45183</v>
      </c>
      <c r="W280" s="66"/>
      <c r="X280" s="60"/>
      <c r="Y280" s="33"/>
      <c r="Z280" s="33" t="s">
        <v>326</v>
      </c>
      <c r="AA280" s="67">
        <v>44810</v>
      </c>
      <c r="AB280" s="34">
        <v>0</v>
      </c>
      <c r="AC280" s="34">
        <v>0</v>
      </c>
      <c r="AD280" s="34">
        <v>0</v>
      </c>
      <c r="AE280" s="34">
        <v>0</v>
      </c>
      <c r="AF280" s="34">
        <v>0</v>
      </c>
      <c r="AG280" s="34">
        <v>1</v>
      </c>
      <c r="AH280" s="34">
        <v>0</v>
      </c>
      <c r="AI280" s="34">
        <v>0</v>
      </c>
      <c r="AJ280" s="34"/>
      <c r="AK280" s="33"/>
      <c r="AL280" s="33"/>
      <c r="AM280" s="33"/>
      <c r="AN280" s="34"/>
      <c r="AO280" s="33"/>
      <c r="AP280" s="33"/>
      <c r="AQ280" s="33"/>
      <c r="AR280" s="34" t="s">
        <v>309</v>
      </c>
      <c r="AS280" s="34" t="s">
        <v>321</v>
      </c>
      <c r="AT280" s="34" t="s">
        <v>311</v>
      </c>
      <c r="AU280" s="34"/>
      <c r="AV280" s="33"/>
      <c r="AW280" s="33"/>
      <c r="AX280" s="33"/>
      <c r="AY280" s="33"/>
      <c r="AZ280" s="68">
        <v>3</v>
      </c>
      <c r="BA280" s="68">
        <v>3</v>
      </c>
      <c r="BB280" s="68">
        <v>3</v>
      </c>
      <c r="BC280" s="68">
        <v>3</v>
      </c>
      <c r="BD280" s="68">
        <v>3</v>
      </c>
      <c r="BE280" s="68">
        <v>5</v>
      </c>
      <c r="BF280" s="68">
        <v>5</v>
      </c>
      <c r="BG280" s="68">
        <v>4</v>
      </c>
      <c r="BH280" s="68">
        <v>3</v>
      </c>
      <c r="BI280" s="68">
        <v>1</v>
      </c>
      <c r="BJ280" s="68">
        <v>2</v>
      </c>
      <c r="BK280" s="68">
        <v>5</v>
      </c>
      <c r="BL280" s="68">
        <v>1</v>
      </c>
      <c r="BM280" s="68">
        <v>5</v>
      </c>
      <c r="BN280" s="68">
        <v>5</v>
      </c>
      <c r="BO280" s="68">
        <v>5</v>
      </c>
      <c r="BP280" s="68">
        <v>5</v>
      </c>
      <c r="BQ280" s="68">
        <v>1</v>
      </c>
      <c r="BR280" s="68">
        <v>5</v>
      </c>
      <c r="BS280" s="68">
        <v>5</v>
      </c>
      <c r="BT280" s="68">
        <v>5</v>
      </c>
      <c r="BU280" s="68">
        <v>1</v>
      </c>
      <c r="BV280" s="68">
        <v>5</v>
      </c>
      <c r="BW280" s="68">
        <v>5</v>
      </c>
      <c r="BX280" s="68">
        <v>5</v>
      </c>
      <c r="BY280" s="68">
        <v>5</v>
      </c>
      <c r="BZ280" s="68">
        <v>3</v>
      </c>
      <c r="CA280" s="68">
        <v>3</v>
      </c>
      <c r="CB280" s="68">
        <v>3</v>
      </c>
      <c r="CC280" s="68">
        <v>5</v>
      </c>
      <c r="CD280" s="68">
        <v>3</v>
      </c>
      <c r="CE280" s="68">
        <v>5</v>
      </c>
      <c r="CF280" s="68">
        <v>5</v>
      </c>
      <c r="CG280" s="68">
        <v>5</v>
      </c>
      <c r="CH280" s="68">
        <v>5</v>
      </c>
      <c r="CI280" s="68">
        <v>1</v>
      </c>
      <c r="CJ280" s="68">
        <v>5</v>
      </c>
      <c r="CK280" s="68">
        <v>5</v>
      </c>
      <c r="CL280" s="68">
        <v>5</v>
      </c>
      <c r="CM280" s="68"/>
      <c r="CN280" s="68"/>
      <c r="CO280" s="68"/>
      <c r="CP280" s="68"/>
      <c r="CQ280" s="68"/>
      <c r="CR280" s="68"/>
      <c r="CS280" s="68"/>
      <c r="CT280" s="68"/>
      <c r="CU280" s="68"/>
      <c r="CV280" s="68"/>
      <c r="CW280" s="68"/>
      <c r="CX280" s="68"/>
      <c r="CY280" s="68"/>
      <c r="CZ280" s="68"/>
      <c r="DA280" s="68"/>
      <c r="DB280" s="68"/>
      <c r="DC280" s="68"/>
      <c r="DD280" s="68"/>
      <c r="DE280" s="68"/>
      <c r="DF280" s="68"/>
      <c r="DG280" s="68"/>
      <c r="DH280" s="68"/>
      <c r="DI280" s="68"/>
      <c r="DJ280" s="68"/>
      <c r="DK280" s="68"/>
      <c r="DL280" s="68"/>
      <c r="DM280" s="68"/>
      <c r="DN280" s="68"/>
      <c r="DO280" s="68"/>
      <c r="DP280" s="68"/>
      <c r="DQ280" s="68"/>
      <c r="DR280" s="68"/>
      <c r="DS280" s="68"/>
      <c r="DT280" s="68"/>
      <c r="DU280" s="68"/>
      <c r="DV280" s="68"/>
      <c r="DW280" s="68"/>
      <c r="DX280" s="68"/>
      <c r="DY280" s="68"/>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v>4</v>
      </c>
      <c r="GK280" s="34">
        <v>4</v>
      </c>
      <c r="GL280" s="34">
        <v>3</v>
      </c>
      <c r="GM280" s="34">
        <v>3</v>
      </c>
      <c r="GN280" s="34">
        <v>5</v>
      </c>
      <c r="GO280" s="34">
        <v>5</v>
      </c>
      <c r="GP280" s="34">
        <v>3</v>
      </c>
      <c r="GQ280" s="34">
        <v>4</v>
      </c>
      <c r="GR280" s="34">
        <v>2</v>
      </c>
      <c r="GS280" s="34">
        <v>3</v>
      </c>
      <c r="GT280" s="34">
        <v>4</v>
      </c>
      <c r="GU280" s="34">
        <v>2</v>
      </c>
      <c r="GV280" s="34">
        <v>3</v>
      </c>
      <c r="GW280" s="34">
        <v>5</v>
      </c>
      <c r="GX280" s="34">
        <v>5</v>
      </c>
      <c r="GY280" s="34">
        <v>1</v>
      </c>
      <c r="GZ280" s="34">
        <v>3</v>
      </c>
      <c r="HA280" s="34">
        <v>5</v>
      </c>
      <c r="HB280" s="34">
        <v>5</v>
      </c>
      <c r="HC280" s="34">
        <v>3</v>
      </c>
      <c r="HD280" s="34">
        <v>3</v>
      </c>
      <c r="HE280" s="34">
        <v>5</v>
      </c>
      <c r="HF280" s="34">
        <v>3</v>
      </c>
      <c r="HG280" s="34">
        <v>3</v>
      </c>
      <c r="HH280" s="34">
        <v>3</v>
      </c>
      <c r="HI280" s="34">
        <v>4</v>
      </c>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c r="IU280" s="33" t="s">
        <v>1022</v>
      </c>
      <c r="IV280" s="33"/>
      <c r="IW280" s="33"/>
      <c r="IX280" s="33"/>
      <c r="IY280" s="67">
        <v>44810</v>
      </c>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x14ac:dyDescent="0.35">
      <c r="A281" s="62" t="str">
        <f>IF($F281="SC",_xlfn.CONCAT(Input[[#This Row],[Name of Adolescent]],"_",Input[[#This Row],[Current Worker (Initials)]]),IF($F281="SCP",_xlfn.CONCAT(Input[[#This Row],[Name of Adolescent]],"_",Input[[#This Row],[Current Worker (Initials)]]),""))</f>
        <v>Wei Jie _Xing Huan</v>
      </c>
      <c r="B281" s="34" t="s">
        <v>297</v>
      </c>
      <c r="C281" s="60" t="s">
        <v>1023</v>
      </c>
      <c r="D281" s="33"/>
      <c r="E281" s="34">
        <v>828726</v>
      </c>
      <c r="F281" s="33" t="s">
        <v>16</v>
      </c>
      <c r="G281" s="33"/>
      <c r="H281" s="35" t="s">
        <v>866</v>
      </c>
      <c r="I281" s="35" t="s">
        <v>399</v>
      </c>
      <c r="J281" s="35" t="s">
        <v>399</v>
      </c>
      <c r="K281" s="35"/>
      <c r="L281" s="63"/>
      <c r="M281" s="63" t="s">
        <v>1024</v>
      </c>
      <c r="N281" s="33" t="s">
        <v>1025</v>
      </c>
      <c r="O281" s="33" t="s">
        <v>854</v>
      </c>
      <c r="P281" s="166" t="s">
        <v>307</v>
      </c>
      <c r="Q281" s="33" t="s">
        <v>11</v>
      </c>
      <c r="R281" s="61">
        <v>45050</v>
      </c>
      <c r="S281" s="178">
        <v>45138</v>
      </c>
      <c r="T281" s="33" t="s">
        <v>308</v>
      </c>
      <c r="U281" s="179">
        <v>45138</v>
      </c>
      <c r="V281" s="65"/>
      <c r="W281" s="66"/>
      <c r="X281" s="59"/>
      <c r="Y281" s="35"/>
      <c r="Z281" s="33"/>
      <c r="AA281" s="69"/>
      <c r="AB281" s="34">
        <v>0</v>
      </c>
      <c r="AC281" s="34">
        <v>1</v>
      </c>
      <c r="AD281" s="34">
        <v>0</v>
      </c>
      <c r="AE281" s="34">
        <v>1</v>
      </c>
      <c r="AF281" s="34">
        <v>0</v>
      </c>
      <c r="AG281" s="34">
        <v>2</v>
      </c>
      <c r="AH281" s="34">
        <v>0</v>
      </c>
      <c r="AI281" s="34">
        <v>0</v>
      </c>
      <c r="AJ281" s="34"/>
      <c r="AK281" s="33"/>
      <c r="AL281" s="33"/>
      <c r="AM281" s="33"/>
      <c r="AN281" s="34"/>
      <c r="AO281" s="33"/>
      <c r="AP281" s="33"/>
      <c r="AQ281" s="33"/>
      <c r="AR281" s="34" t="s">
        <v>309</v>
      </c>
      <c r="AS281" s="34" t="s">
        <v>321</v>
      </c>
      <c r="AT281" s="34" t="s">
        <v>311</v>
      </c>
      <c r="AU281" s="34"/>
      <c r="AV281" s="33"/>
      <c r="AW281" s="33"/>
      <c r="AX281" s="33"/>
      <c r="AY281" s="33"/>
      <c r="AZ281" s="68"/>
      <c r="BA281" s="68"/>
      <c r="BB281" s="68"/>
      <c r="BC281" s="68"/>
      <c r="BD281" s="68"/>
      <c r="BE281" s="68"/>
      <c r="BF281" s="68"/>
      <c r="BG281" s="68"/>
      <c r="BH281" s="68"/>
      <c r="BI281" s="68"/>
      <c r="BJ281" s="68"/>
      <c r="BK281" s="68"/>
      <c r="BL281" s="68"/>
      <c r="BM281" s="68"/>
      <c r="BN281" s="68"/>
      <c r="BO281" s="68"/>
      <c r="BP281" s="68"/>
      <c r="BQ281" s="68"/>
      <c r="BR281" s="68"/>
      <c r="BS281" s="68"/>
      <c r="BT281" s="68"/>
      <c r="BU281" s="68"/>
      <c r="BV281" s="68"/>
      <c r="BW281" s="68"/>
      <c r="BX281" s="68"/>
      <c r="BY281" s="68"/>
      <c r="BZ281" s="68"/>
      <c r="CA281" s="68"/>
      <c r="CB281" s="68"/>
      <c r="CC281" s="68"/>
      <c r="CD281" s="68"/>
      <c r="CE281" s="68"/>
      <c r="CF281" s="68"/>
      <c r="CG281" s="68"/>
      <c r="CH281" s="68"/>
      <c r="CI281" s="68"/>
      <c r="CJ281" s="68"/>
      <c r="CK281" s="68"/>
      <c r="CL281" s="68"/>
      <c r="CM281" s="68"/>
      <c r="CN281" s="68"/>
      <c r="CO281" s="68"/>
      <c r="CP281" s="68"/>
      <c r="CQ281" s="68"/>
      <c r="CR281" s="68"/>
      <c r="CS281" s="68"/>
      <c r="CT281" s="68"/>
      <c r="CU281" s="68"/>
      <c r="CV281" s="68"/>
      <c r="CW281" s="68"/>
      <c r="CX281" s="68"/>
      <c r="CY281" s="68"/>
      <c r="CZ281" s="68"/>
      <c r="DA281" s="68"/>
      <c r="DB281" s="68"/>
      <c r="DC281" s="68"/>
      <c r="DD281" s="68"/>
      <c r="DE281" s="68"/>
      <c r="DF281" s="68"/>
      <c r="DG281" s="68"/>
      <c r="DH281" s="68"/>
      <c r="DI281" s="68"/>
      <c r="DJ281" s="68"/>
      <c r="DK281" s="68"/>
      <c r="DL281" s="68"/>
      <c r="DM281" s="68"/>
      <c r="DN281" s="68"/>
      <c r="DO281" s="68"/>
      <c r="DP281" s="68"/>
      <c r="DQ281" s="68"/>
      <c r="DR281" s="68"/>
      <c r="DS281" s="68"/>
      <c r="DT281" s="68"/>
      <c r="DU281" s="68"/>
      <c r="DV281" s="68"/>
      <c r="DW281" s="68"/>
      <c r="DX281" s="68"/>
      <c r="DY281" s="68"/>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88914745</v>
      </c>
      <c r="IU281" s="33" t="s">
        <v>1026</v>
      </c>
      <c r="IV281" s="33"/>
      <c r="IW281" s="33"/>
      <c r="IX281" s="33" t="s">
        <v>480</v>
      </c>
      <c r="IY281" s="69"/>
      <c r="IZ281" s="69"/>
      <c r="JA281" s="70"/>
      <c r="JB281" s="33"/>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x14ac:dyDescent="0.35">
      <c r="A282" s="62" t="str">
        <f>IF($F282="SC",_xlfn.CONCAT(Input[[#This Row],[Name of Adolescent]],"_",Input[[#This Row],[Current Worker (Initials)]]),IF($F282="SCP",_xlfn.CONCAT(Input[[#This Row],[Name of Adolescent]],"_",Input[[#This Row],[Current Worker (Initials)]]),""))</f>
        <v>Xiao Yi_Gabriel Heng</v>
      </c>
      <c r="B282" s="34" t="s">
        <v>297</v>
      </c>
      <c r="C282" s="33" t="s">
        <v>1027</v>
      </c>
      <c r="D282" s="33"/>
      <c r="E282" s="34">
        <v>520842</v>
      </c>
      <c r="F282" s="33" t="str">
        <f>IF(AND($N282&lt;&gt;"",$U282&lt;&gt;"",$V282&lt;&gt;"",$J282&lt;&gt;""),"SCP",IF(AND($N282&lt;&gt;"",$U282&lt;&gt;"",$J282&lt;&gt;""),"SC",IF(AND($N282&lt;&gt;"",$R282&lt;&gt;"",$J282="",$U282=""),"PC",IF($N282&lt;&gt;"","Check Status",""))))</f>
        <v>SC</v>
      </c>
      <c r="G282" s="33"/>
      <c r="H282" s="35" t="s">
        <v>1028</v>
      </c>
      <c r="I282" s="35" t="s">
        <v>459</v>
      </c>
      <c r="J282" s="35" t="s">
        <v>385</v>
      </c>
      <c r="K282" s="35"/>
      <c r="L282" s="63"/>
      <c r="M282" s="63"/>
      <c r="N282" s="33" t="s">
        <v>1029</v>
      </c>
      <c r="O282" s="33" t="s">
        <v>854</v>
      </c>
      <c r="P282" s="166" t="s">
        <v>307</v>
      </c>
      <c r="Q282" s="33" t="s">
        <v>11</v>
      </c>
      <c r="R282" s="61">
        <v>44981</v>
      </c>
      <c r="S282" s="61">
        <v>45141</v>
      </c>
      <c r="T282" s="33" t="s">
        <v>308</v>
      </c>
      <c r="U282" s="79">
        <v>45141</v>
      </c>
      <c r="V282" s="65"/>
      <c r="W282" s="66"/>
      <c r="X282" s="59"/>
      <c r="Y282" s="35"/>
      <c r="Z282" s="33"/>
      <c r="AA282" s="69"/>
      <c r="AB282" s="34">
        <v>0</v>
      </c>
      <c r="AC282" s="34">
        <v>0</v>
      </c>
      <c r="AD282" s="34">
        <v>0</v>
      </c>
      <c r="AE282" s="34">
        <v>2</v>
      </c>
      <c r="AF282" s="34">
        <v>0</v>
      </c>
      <c r="AG282" s="34">
        <v>1</v>
      </c>
      <c r="AH282" s="34">
        <v>0</v>
      </c>
      <c r="AI282" s="34">
        <v>0</v>
      </c>
      <c r="AJ282" s="34"/>
      <c r="AK282" s="33"/>
      <c r="AL282" s="33"/>
      <c r="AM282" s="33"/>
      <c r="AN282" s="34"/>
      <c r="AO282" s="33"/>
      <c r="AP282" s="33"/>
      <c r="AQ282" s="33"/>
      <c r="AR282" s="34" t="s">
        <v>309</v>
      </c>
      <c r="AS282" s="34" t="s">
        <v>321</v>
      </c>
      <c r="AT282" s="34" t="s">
        <v>311</v>
      </c>
      <c r="AU282" s="34"/>
      <c r="AV282" s="33"/>
      <c r="AW282" s="33"/>
      <c r="AX282" s="33"/>
      <c r="AY282" s="33"/>
      <c r="AZ282" s="68"/>
      <c r="BA282" s="68"/>
      <c r="BB282" s="68"/>
      <c r="BC282" s="68"/>
      <c r="BD282" s="68"/>
      <c r="BE282" s="68"/>
      <c r="BF282" s="68"/>
      <c r="BG282" s="68"/>
      <c r="BH282" s="68"/>
      <c r="BI282" s="68"/>
      <c r="BJ282" s="68"/>
      <c r="BK282" s="68"/>
      <c r="BL282" s="68"/>
      <c r="BM282" s="68"/>
      <c r="BN282" s="68"/>
      <c r="BO282" s="68"/>
      <c r="BP282" s="68"/>
      <c r="BQ282" s="68"/>
      <c r="BR282" s="68"/>
      <c r="BS282" s="68"/>
      <c r="BT282" s="68"/>
      <c r="BU282" s="68"/>
      <c r="BV282" s="68"/>
      <c r="BW282" s="68"/>
      <c r="BX282" s="68"/>
      <c r="BY282" s="68"/>
      <c r="BZ282" s="68"/>
      <c r="CA282" s="68"/>
      <c r="CB282" s="68"/>
      <c r="CC282" s="68"/>
      <c r="CD282" s="68"/>
      <c r="CE282" s="68"/>
      <c r="CF282" s="68"/>
      <c r="CG282" s="68"/>
      <c r="CH282" s="68"/>
      <c r="CI282" s="68"/>
      <c r="CJ282" s="68"/>
      <c r="CK282" s="68"/>
      <c r="CL282" s="68"/>
      <c r="CM282" s="68"/>
      <c r="CN282" s="68"/>
      <c r="CO282" s="68"/>
      <c r="CP282" s="68"/>
      <c r="CQ282" s="68"/>
      <c r="CR282" s="68"/>
      <c r="CS282" s="68"/>
      <c r="CT282" s="68"/>
      <c r="CU282" s="68"/>
      <c r="CV282" s="68"/>
      <c r="CW282" s="68"/>
      <c r="CX282" s="68"/>
      <c r="CY282" s="68"/>
      <c r="CZ282" s="68"/>
      <c r="DA282" s="68"/>
      <c r="DB282" s="68"/>
      <c r="DC282" s="68"/>
      <c r="DD282" s="68"/>
      <c r="DE282" s="68"/>
      <c r="DF282" s="68"/>
      <c r="DG282" s="68"/>
      <c r="DH282" s="68"/>
      <c r="DI282" s="68"/>
      <c r="DJ282" s="68"/>
      <c r="DK282" s="68"/>
      <c r="DL282" s="68"/>
      <c r="DM282" s="68"/>
      <c r="DN282" s="68"/>
      <c r="DO282" s="68"/>
      <c r="DP282" s="68"/>
      <c r="DQ282" s="68"/>
      <c r="DR282" s="68"/>
      <c r="DS282" s="68"/>
      <c r="DT282" s="68"/>
      <c r="DU282" s="68"/>
      <c r="DV282" s="68"/>
      <c r="DW282" s="68"/>
      <c r="DX282" s="68"/>
      <c r="DY282" s="68"/>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88943046</v>
      </c>
      <c r="IU282" s="33" t="s">
        <v>1030</v>
      </c>
      <c r="IV282" s="33"/>
      <c r="IW282" s="33" t="s">
        <v>1031</v>
      </c>
      <c r="IX282" s="33" t="s">
        <v>355</v>
      </c>
      <c r="IY282" s="69"/>
      <c r="IZ282" s="69"/>
      <c r="JA282" s="70"/>
      <c r="JB282" s="33"/>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t="409.5" x14ac:dyDescent="0.35">
      <c r="A283" s="180" t="str">
        <f>IF($F283="SC",_xlfn.CONCAT(Input[[#This Row],[Name of Adolescent]],"_",Input[[#This Row],[Current Worker (Initials)]]),IF($F283="SCP",_xlfn.CONCAT(Input[[#This Row],[Name of Adolescent]],"_",Input[[#This Row],[Current Worker (Initials)]]),""))</f>
        <v>Aryan_Farzana</v>
      </c>
      <c r="B283" s="181" t="s">
        <v>297</v>
      </c>
      <c r="C283" s="182" t="s">
        <v>1032</v>
      </c>
      <c r="D283" s="135"/>
      <c r="E283" s="181">
        <v>530991</v>
      </c>
      <c r="F283" s="33" t="str">
        <f>IF(AND($N283&lt;&gt;"",$U283&lt;&gt;"",$V283&lt;&gt;"",$J283&lt;&gt;""),"SCP",IF(AND($N283&lt;&gt;"",$U283&lt;&gt;"",$J283&lt;&gt;""),"SC",IF(AND($N283&lt;&gt;"",$R283&lt;&gt;"",$J283="",$U283=""),"PC",IF($N283&lt;&gt;"","Check Status",""))))</f>
        <v>SC</v>
      </c>
      <c r="G283" s="135" t="s">
        <v>465</v>
      </c>
      <c r="H283" s="183" t="s">
        <v>1033</v>
      </c>
      <c r="I283" s="183" t="s">
        <v>1004</v>
      </c>
      <c r="J283" s="183" t="s">
        <v>302</v>
      </c>
      <c r="K283" s="183"/>
      <c r="L283" s="184" t="s">
        <v>1034</v>
      </c>
      <c r="M283" s="184" t="s">
        <v>1035</v>
      </c>
      <c r="N283" s="135" t="s">
        <v>704</v>
      </c>
      <c r="O283" s="33" t="s">
        <v>854</v>
      </c>
      <c r="P283" s="166" t="s">
        <v>307</v>
      </c>
      <c r="Q283" s="135" t="s">
        <v>12</v>
      </c>
      <c r="R283" s="185">
        <v>45078</v>
      </c>
      <c r="S283" s="186">
        <v>45150</v>
      </c>
      <c r="T283" s="135" t="s">
        <v>308</v>
      </c>
      <c r="U283" s="187">
        <v>45150</v>
      </c>
      <c r="V283" s="86"/>
      <c r="W283" s="66"/>
      <c r="X283" s="188"/>
      <c r="Y283" s="183"/>
      <c r="Z283" s="135"/>
      <c r="AA283" s="67"/>
      <c r="AB283" s="181">
        <v>1</v>
      </c>
      <c r="AC283" s="181">
        <v>2</v>
      </c>
      <c r="AD283" s="181">
        <v>2</v>
      </c>
      <c r="AE283" s="181">
        <v>1</v>
      </c>
      <c r="AF283" s="181">
        <v>0</v>
      </c>
      <c r="AG283" s="181">
        <v>1</v>
      </c>
      <c r="AH283" s="181">
        <v>1</v>
      </c>
      <c r="AI283" s="181">
        <v>1</v>
      </c>
      <c r="AJ283" s="181"/>
      <c r="AK283" s="135"/>
      <c r="AL283" s="135"/>
      <c r="AM283" s="135"/>
      <c r="AN283" s="181"/>
      <c r="AO283" s="135"/>
      <c r="AP283" s="135"/>
      <c r="AQ283" s="135"/>
      <c r="AR283" s="189" t="s">
        <v>309</v>
      </c>
      <c r="AS283" s="189" t="s">
        <v>321</v>
      </c>
      <c r="AT283" s="181" t="s">
        <v>311</v>
      </c>
      <c r="AU283" s="181"/>
      <c r="AV283" s="135"/>
      <c r="AW283" s="135"/>
      <c r="AX283" s="135"/>
      <c r="AY283" s="135"/>
      <c r="AZ283" s="184"/>
      <c r="BA283" s="184"/>
      <c r="BB283" s="184"/>
      <c r="BC283" s="184"/>
      <c r="BD283" s="184"/>
      <c r="BE283" s="184"/>
      <c r="BF283" s="184"/>
      <c r="BG283" s="184"/>
      <c r="BH283" s="184"/>
      <c r="BI283" s="184"/>
      <c r="BJ283" s="184"/>
      <c r="BK283" s="184"/>
      <c r="BL283" s="184"/>
      <c r="BM283" s="184"/>
      <c r="BN283" s="184"/>
      <c r="BO283" s="184"/>
      <c r="BP283" s="184"/>
      <c r="BQ283" s="184"/>
      <c r="BR283" s="184"/>
      <c r="BS283" s="184"/>
      <c r="BT283" s="184"/>
      <c r="BU283" s="184"/>
      <c r="BV283" s="184"/>
      <c r="BW283" s="184"/>
      <c r="BX283" s="184"/>
      <c r="BY283" s="184"/>
      <c r="BZ283" s="184"/>
      <c r="CA283" s="184"/>
      <c r="CB283" s="184"/>
      <c r="CC283" s="184"/>
      <c r="CD283" s="184"/>
      <c r="CE283" s="184"/>
      <c r="CF283" s="184"/>
      <c r="CG283" s="184"/>
      <c r="CH283" s="184"/>
      <c r="CI283" s="184"/>
      <c r="CJ283" s="184"/>
      <c r="CK283" s="184"/>
      <c r="CL283" s="184"/>
      <c r="CM283" s="184"/>
      <c r="CN283" s="184"/>
      <c r="CO283" s="184"/>
      <c r="CP283" s="184"/>
      <c r="CQ283" s="184"/>
      <c r="CR283" s="184"/>
      <c r="CS283" s="184"/>
      <c r="CT283" s="184"/>
      <c r="CU283" s="184"/>
      <c r="CV283" s="184"/>
      <c r="CW283" s="184"/>
      <c r="CX283" s="184"/>
      <c r="CY283" s="184"/>
      <c r="CZ283" s="184"/>
      <c r="DA283" s="184"/>
      <c r="DB283" s="184"/>
      <c r="DC283" s="184"/>
      <c r="DD283" s="184"/>
      <c r="DE283" s="184"/>
      <c r="DF283" s="184"/>
      <c r="DG283" s="184"/>
      <c r="DH283" s="184"/>
      <c r="DI283" s="184"/>
      <c r="DJ283" s="184"/>
      <c r="DK283" s="184"/>
      <c r="DL283" s="184"/>
      <c r="DM283" s="184"/>
      <c r="DN283" s="184"/>
      <c r="DO283" s="184"/>
      <c r="DP283" s="184"/>
      <c r="DQ283" s="184"/>
      <c r="DR283" s="184"/>
      <c r="DS283" s="184"/>
      <c r="DT283" s="184"/>
      <c r="DU283" s="184"/>
      <c r="DV283" s="184"/>
      <c r="DW283" s="184"/>
      <c r="DX283" s="184"/>
      <c r="DY283" s="184"/>
      <c r="DZ283" s="181"/>
      <c r="EA283" s="181"/>
      <c r="EB283" s="181"/>
      <c r="EC283" s="181"/>
      <c r="ED283" s="181"/>
      <c r="EE283" s="181"/>
      <c r="EF283" s="181"/>
      <c r="EG283" s="181"/>
      <c r="EH283" s="181"/>
      <c r="EI283" s="181"/>
      <c r="EJ283" s="181"/>
      <c r="EK283" s="181"/>
      <c r="EL283" s="181"/>
      <c r="EM283" s="181"/>
      <c r="EN283" s="181"/>
      <c r="EO283" s="181"/>
      <c r="EP283" s="181"/>
      <c r="EQ283" s="181"/>
      <c r="ER283" s="181"/>
      <c r="ES283" s="181"/>
      <c r="ET283" s="181"/>
      <c r="EU283" s="181"/>
      <c r="EV283" s="181"/>
      <c r="EW283" s="181"/>
      <c r="EX283" s="181"/>
      <c r="EY283" s="181"/>
      <c r="EZ283" s="181"/>
      <c r="FA283" s="181"/>
      <c r="FB283" s="181"/>
      <c r="FC283" s="181"/>
      <c r="FD283" s="181"/>
      <c r="FE283" s="181"/>
      <c r="FF283" s="181"/>
      <c r="FG283" s="181"/>
      <c r="FH283" s="181"/>
      <c r="FI283" s="181"/>
      <c r="FJ283" s="181"/>
      <c r="FK283" s="181"/>
      <c r="FL283" s="181"/>
      <c r="FM283" s="181"/>
      <c r="FN283" s="181"/>
      <c r="FO283" s="181"/>
      <c r="FP283" s="181"/>
      <c r="FQ283" s="181"/>
      <c r="FR283" s="181"/>
      <c r="FS283" s="181"/>
      <c r="FT283" s="181"/>
      <c r="FU283" s="181"/>
      <c r="FV283" s="181"/>
      <c r="FW283" s="181"/>
      <c r="FX283" s="181"/>
      <c r="FY283" s="181"/>
      <c r="FZ283" s="181"/>
      <c r="GA283" s="181"/>
      <c r="GB283" s="181"/>
      <c r="GC283" s="181"/>
      <c r="GD283" s="181"/>
      <c r="GE283" s="181"/>
      <c r="GF283" s="181"/>
      <c r="GG283" s="181"/>
      <c r="GH283" s="181"/>
      <c r="GI283" s="181"/>
      <c r="GJ283" s="181"/>
      <c r="GK283" s="181"/>
      <c r="GL283" s="181"/>
      <c r="GM283" s="181"/>
      <c r="GN283" s="181"/>
      <c r="GO283" s="181"/>
      <c r="GP283" s="181"/>
      <c r="GQ283" s="181"/>
      <c r="GR283" s="181"/>
      <c r="GS283" s="181"/>
      <c r="GT283" s="181"/>
      <c r="GU283" s="181"/>
      <c r="GV283" s="181"/>
      <c r="GW283" s="181"/>
      <c r="GX283" s="181"/>
      <c r="GY283" s="181"/>
      <c r="GZ283" s="181"/>
      <c r="HA283" s="181"/>
      <c r="HB283" s="181"/>
      <c r="HC283" s="181"/>
      <c r="HD283" s="181"/>
      <c r="HE283" s="181"/>
      <c r="HF283" s="181"/>
      <c r="HG283" s="181"/>
      <c r="HH283" s="181"/>
      <c r="HI283" s="181"/>
      <c r="HJ283" s="181"/>
      <c r="HK283" s="181"/>
      <c r="HL283" s="181"/>
      <c r="HM283" s="181"/>
      <c r="HN283" s="181"/>
      <c r="HO283" s="181"/>
      <c r="HP283" s="181"/>
      <c r="HQ283" s="181"/>
      <c r="HR283" s="181"/>
      <c r="HS283" s="181"/>
      <c r="HT283" s="181"/>
      <c r="HU283" s="181"/>
      <c r="HV283" s="181"/>
      <c r="HW283" s="181"/>
      <c r="HX283" s="181"/>
      <c r="HY283" s="181"/>
      <c r="HZ283" s="181"/>
      <c r="IA283" s="181"/>
      <c r="IB283" s="181"/>
      <c r="IC283" s="181"/>
      <c r="ID283" s="181"/>
      <c r="IE283" s="181"/>
      <c r="IF283" s="181"/>
      <c r="IG283" s="181"/>
      <c r="IH283" s="181"/>
      <c r="II283" s="181"/>
      <c r="IJ283" s="181"/>
      <c r="IK283" s="181"/>
      <c r="IL283" s="181"/>
      <c r="IM283" s="181"/>
      <c r="IN283" s="181"/>
      <c r="IO283" s="181"/>
      <c r="IP283" s="181"/>
      <c r="IQ283" s="181"/>
      <c r="IR283" s="181"/>
      <c r="IS283" s="181"/>
      <c r="IT283" s="135">
        <v>88509379</v>
      </c>
      <c r="IU283" s="135"/>
      <c r="IV283" s="135" t="s">
        <v>1036</v>
      </c>
      <c r="IW283" s="190" t="s">
        <v>1037</v>
      </c>
      <c r="IX283" s="135" t="s">
        <v>322</v>
      </c>
      <c r="IY283" s="67"/>
      <c r="IZ283" s="67"/>
      <c r="JA283" s="191"/>
      <c r="JB283" s="135"/>
      <c r="JC283" s="135"/>
      <c r="JD283" s="135"/>
      <c r="JE283" s="135"/>
      <c r="JF283" s="135"/>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x14ac:dyDescent="0.35">
      <c r="A284" s="62" t="str">
        <f>IF($F284="SC",_xlfn.CONCAT(Input[[#This Row],[Name of Adolescent]],"_",Input[[#This Row],[Current Worker (Initials)]]),IF($F284="SCP",_xlfn.CONCAT(Input[[#This Row],[Name of Adolescent]],"_",Input[[#This Row],[Current Worker (Initials)]]),""))</f>
        <v>Damien_Xing Huan</v>
      </c>
      <c r="B284" s="34" t="s">
        <v>297</v>
      </c>
      <c r="C284" s="33" t="s">
        <v>1038</v>
      </c>
      <c r="D284" s="33"/>
      <c r="E284" s="34">
        <v>460420</v>
      </c>
      <c r="F284" s="101" t="s">
        <v>17</v>
      </c>
      <c r="G284" s="33" t="s">
        <v>398</v>
      </c>
      <c r="H284" s="35" t="s">
        <v>1039</v>
      </c>
      <c r="I284" s="35" t="s">
        <v>399</v>
      </c>
      <c r="J284" s="35" t="s">
        <v>399</v>
      </c>
      <c r="K284" s="35"/>
      <c r="L284" s="63"/>
      <c r="M284" s="63" t="s">
        <v>1040</v>
      </c>
      <c r="N284" s="133" t="s">
        <v>1041</v>
      </c>
      <c r="O284" s="33" t="s">
        <v>854</v>
      </c>
      <c r="P284" s="166" t="s">
        <v>307</v>
      </c>
      <c r="Q284" s="33" t="s">
        <v>12</v>
      </c>
      <c r="R284" s="61">
        <v>45056</v>
      </c>
      <c r="S284" s="61">
        <v>45174</v>
      </c>
      <c r="T284" s="33" t="s">
        <v>308</v>
      </c>
      <c r="U284" s="79">
        <v>45174</v>
      </c>
      <c r="V284" s="102">
        <v>45174</v>
      </c>
      <c r="W284" s="66"/>
      <c r="X284" s="59"/>
      <c r="Y284" s="35"/>
      <c r="Z284" s="33"/>
      <c r="AA284" s="69"/>
      <c r="AB284" s="34">
        <v>0</v>
      </c>
      <c r="AC284" s="34">
        <v>1</v>
      </c>
      <c r="AD284" s="34">
        <v>2</v>
      </c>
      <c r="AE284" s="34">
        <v>1</v>
      </c>
      <c r="AF284" s="34">
        <v>0</v>
      </c>
      <c r="AG284" s="34">
        <v>2</v>
      </c>
      <c r="AH284" s="34">
        <v>0</v>
      </c>
      <c r="AI284" s="34">
        <v>0</v>
      </c>
      <c r="AJ284" s="34"/>
      <c r="AK284" s="33"/>
      <c r="AL284" s="33"/>
      <c r="AM284" s="33"/>
      <c r="AN284" s="34"/>
      <c r="AO284" s="33"/>
      <c r="AP284" s="33"/>
      <c r="AQ284" s="33"/>
      <c r="AR284" s="34" t="s">
        <v>311</v>
      </c>
      <c r="AS284" s="34"/>
      <c r="AT284" s="34" t="s">
        <v>311</v>
      </c>
      <c r="AU284" s="34"/>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v>98609492</v>
      </c>
      <c r="IU284" s="33"/>
      <c r="IV284" s="33"/>
      <c r="IW284" s="192" t="s">
        <v>1042</v>
      </c>
      <c r="IX284" s="33" t="s">
        <v>369</v>
      </c>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t="87" x14ac:dyDescent="0.35">
      <c r="A285" s="62" t="str">
        <f>IF($F285="SC",_xlfn.CONCAT(Input[[#This Row],[Name of Adolescent]],"_",Input[[#This Row],[Current Worker (Initials)]]),IF($F285="SCP",_xlfn.CONCAT(Input[[#This Row],[Name of Adolescent]],"_",Input[[#This Row],[Current Worker (Initials)]]),""))</f>
        <v>Indra_Regina Heng</v>
      </c>
      <c r="B285" s="34" t="s">
        <v>297</v>
      </c>
      <c r="C285" s="33" t="s">
        <v>1043</v>
      </c>
      <c r="D285" s="33"/>
      <c r="E285" s="34">
        <v>440006</v>
      </c>
      <c r="F285" s="33" t="str">
        <f>IF(AND($N285&lt;&gt;"",$U285&lt;&gt;"",$V285&lt;&gt;"",$J285&lt;&gt;""),"SCP",IF(AND($N285&lt;&gt;"",$U285&lt;&gt;"",$J285&lt;&gt;""),"SC",IF(AND($N285&lt;&gt;"",$R285&lt;&gt;"",$J285="",$U285=""),"PC",IF($N285&lt;&gt;"","Check Status",""))))</f>
        <v>SCP</v>
      </c>
      <c r="G285" s="33" t="s">
        <v>779</v>
      </c>
      <c r="H285" s="35" t="s">
        <v>780</v>
      </c>
      <c r="I285" s="35" t="s">
        <v>370</v>
      </c>
      <c r="J285" s="35" t="s">
        <v>370</v>
      </c>
      <c r="K285" s="35"/>
      <c r="L285" s="63" t="s">
        <v>1044</v>
      </c>
      <c r="M285" s="63" t="s">
        <v>1045</v>
      </c>
      <c r="N285" s="33" t="s">
        <v>1046</v>
      </c>
      <c r="O285" s="33" t="s">
        <v>854</v>
      </c>
      <c r="P285" s="166" t="s">
        <v>307</v>
      </c>
      <c r="Q285" s="33" t="s">
        <v>12</v>
      </c>
      <c r="R285" s="61">
        <v>45000</v>
      </c>
      <c r="S285" s="61">
        <v>45162</v>
      </c>
      <c r="T285" s="33" t="s">
        <v>308</v>
      </c>
      <c r="U285" s="79">
        <v>45162</v>
      </c>
      <c r="V285" s="65">
        <v>45222</v>
      </c>
      <c r="W285" s="66"/>
      <c r="X285" s="59"/>
      <c r="Y285" s="35"/>
      <c r="Z285" s="33"/>
      <c r="AA285" s="69"/>
      <c r="AB285" s="34">
        <v>0</v>
      </c>
      <c r="AC285" s="34">
        <v>2</v>
      </c>
      <c r="AD285" s="34">
        <v>0</v>
      </c>
      <c r="AE285" s="34">
        <v>0</v>
      </c>
      <c r="AF285" s="34">
        <v>1</v>
      </c>
      <c r="AG285" s="34">
        <v>0</v>
      </c>
      <c r="AH285" s="34">
        <v>0</v>
      </c>
      <c r="AI285" s="34">
        <v>0</v>
      </c>
      <c r="AJ285" s="34"/>
      <c r="AK285" s="33"/>
      <c r="AL285" s="33"/>
      <c r="AM285" s="33"/>
      <c r="AN285" s="34"/>
      <c r="AO285" s="33"/>
      <c r="AP285" s="33"/>
      <c r="AQ285" s="33"/>
      <c r="AR285" s="34" t="s">
        <v>309</v>
      </c>
      <c r="AS285" s="34" t="s">
        <v>321</v>
      </c>
      <c r="AT285" s="34" t="s">
        <v>311</v>
      </c>
      <c r="AU285" s="34"/>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v>89151687</v>
      </c>
      <c r="IU285" s="33"/>
      <c r="IV285" s="33"/>
      <c r="IW285" s="84" t="s">
        <v>1047</v>
      </c>
      <c r="IX285" s="33" t="s">
        <v>312</v>
      </c>
      <c r="IY285" s="69"/>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x14ac:dyDescent="0.35">
      <c r="A286" s="62" t="str">
        <f>IF($F286="SC",_xlfn.CONCAT(Input[[#This Row],[Name of Adolescent]],"_",Input[[#This Row],[Current Worker (Initials)]]),IF($F286="SCP",_xlfn.CONCAT(Input[[#This Row],[Name of Adolescent]],"_",Input[[#This Row],[Current Worker (Initials)]]),""))</f>
        <v>Kisya_Vernice Kang</v>
      </c>
      <c r="B286" s="34" t="s">
        <v>297</v>
      </c>
      <c r="C286" s="33" t="s">
        <v>1048</v>
      </c>
      <c r="D286" s="33"/>
      <c r="E286" s="34">
        <v>530991</v>
      </c>
      <c r="F286" s="101" t="s">
        <v>16</v>
      </c>
      <c r="G286" s="33"/>
      <c r="H286" s="35" t="s">
        <v>1049</v>
      </c>
      <c r="I286" s="35" t="s">
        <v>1004</v>
      </c>
      <c r="J286" s="35" t="s">
        <v>489</v>
      </c>
      <c r="K286" s="35" t="s">
        <v>302</v>
      </c>
      <c r="L286" s="63" t="s">
        <v>1050</v>
      </c>
      <c r="M286" s="63" t="s">
        <v>1051</v>
      </c>
      <c r="N286" s="101" t="s">
        <v>865</v>
      </c>
      <c r="O286" s="33" t="s">
        <v>854</v>
      </c>
      <c r="P286" s="166" t="s">
        <v>319</v>
      </c>
      <c r="Q286" s="33" t="s">
        <v>12</v>
      </c>
      <c r="R286" s="61">
        <v>45083</v>
      </c>
      <c r="S286" s="61">
        <v>45176</v>
      </c>
      <c r="T286" s="33" t="s">
        <v>308</v>
      </c>
      <c r="U286" s="79">
        <v>45176</v>
      </c>
      <c r="V286" s="65"/>
      <c r="W286" s="66"/>
      <c r="X286" s="59"/>
      <c r="Y286" s="35"/>
      <c r="Z286" s="33"/>
      <c r="AA286" s="69"/>
      <c r="AB286" s="34">
        <v>0</v>
      </c>
      <c r="AC286" s="34">
        <v>2</v>
      </c>
      <c r="AD286" s="34">
        <v>1</v>
      </c>
      <c r="AE286" s="34">
        <v>1</v>
      </c>
      <c r="AF286" s="34">
        <v>1</v>
      </c>
      <c r="AG286" s="34">
        <v>1</v>
      </c>
      <c r="AH286" s="34">
        <v>1</v>
      </c>
      <c r="AI286" s="34">
        <v>0</v>
      </c>
      <c r="AJ286" s="34"/>
      <c r="AK286" s="33"/>
      <c r="AL286" s="33"/>
      <c r="AM286" s="33"/>
      <c r="AN286" s="34"/>
      <c r="AO286" s="33"/>
      <c r="AP286" s="33"/>
      <c r="AQ286" s="33"/>
      <c r="AR286" s="34" t="s">
        <v>309</v>
      </c>
      <c r="AS286" s="34" t="s">
        <v>321</v>
      </c>
      <c r="AT286" s="34" t="s">
        <v>311</v>
      </c>
      <c r="AU286" s="34"/>
      <c r="AV286" s="33"/>
      <c r="AW286" s="33"/>
      <c r="AX286" s="33"/>
      <c r="AY286" s="33"/>
      <c r="AZ286" s="63"/>
      <c r="BA286" s="63"/>
      <c r="BB286" s="63"/>
      <c r="BC286" s="63"/>
      <c r="BD286" s="63"/>
      <c r="BE286" s="63"/>
      <c r="BF286" s="63"/>
      <c r="BG286" s="63"/>
      <c r="BH286" s="63"/>
      <c r="BI286" s="63"/>
      <c r="BJ286" s="63"/>
      <c r="BK286" s="63"/>
      <c r="BL286" s="63"/>
      <c r="BM286" s="63"/>
      <c r="BN286" s="63"/>
      <c r="BO286" s="63"/>
      <c r="BP286" s="63"/>
      <c r="BQ286" s="63"/>
      <c r="BR286" s="63"/>
      <c r="BS286" s="63"/>
      <c r="BT286" s="63"/>
      <c r="BU286" s="63"/>
      <c r="BV286" s="63"/>
      <c r="BW286" s="63"/>
      <c r="BX286" s="63"/>
      <c r="BY286" s="63"/>
      <c r="BZ286" s="63"/>
      <c r="CA286" s="63"/>
      <c r="CB286" s="63"/>
      <c r="CC286" s="63"/>
      <c r="CD286" s="63"/>
      <c r="CE286" s="63"/>
      <c r="CF286" s="63"/>
      <c r="CG286" s="63"/>
      <c r="CH286" s="63"/>
      <c r="CI286" s="63"/>
      <c r="CJ286" s="63"/>
      <c r="CK286" s="63"/>
      <c r="CL286" s="63"/>
      <c r="CM286" s="63"/>
      <c r="CN286" s="63"/>
      <c r="CO286" s="63"/>
      <c r="CP286" s="63"/>
      <c r="CQ286" s="63"/>
      <c r="CR286" s="63"/>
      <c r="CS286" s="63"/>
      <c r="CT286" s="63"/>
      <c r="CU286" s="63"/>
      <c r="CV286" s="63"/>
      <c r="CW286" s="63"/>
      <c r="CX286" s="63"/>
      <c r="CY286" s="63"/>
      <c r="CZ286" s="63"/>
      <c r="DA286" s="63"/>
      <c r="DB286" s="63"/>
      <c r="DC286" s="63"/>
      <c r="DD286" s="63"/>
      <c r="DE286" s="63"/>
      <c r="DF286" s="63"/>
      <c r="DG286" s="63"/>
      <c r="DH286" s="63"/>
      <c r="DI286" s="63"/>
      <c r="DJ286" s="63"/>
      <c r="DK286" s="63"/>
      <c r="DL286" s="63"/>
      <c r="DM286" s="63"/>
      <c r="DN286" s="63"/>
      <c r="DO286" s="63"/>
      <c r="DP286" s="63"/>
      <c r="DQ286" s="63"/>
      <c r="DR286" s="63"/>
      <c r="DS286" s="63"/>
      <c r="DT286" s="63"/>
      <c r="DU286" s="63"/>
      <c r="DV286" s="63"/>
      <c r="DW286" s="63"/>
      <c r="DX286" s="63"/>
      <c r="DY286" s="63"/>
      <c r="DZ286" s="34">
        <v>4</v>
      </c>
      <c r="EA286" s="34">
        <v>3</v>
      </c>
      <c r="EB286" s="34">
        <v>4</v>
      </c>
      <c r="EC286" s="34">
        <v>3</v>
      </c>
      <c r="ED286" s="34">
        <v>2</v>
      </c>
      <c r="EE286" s="34">
        <v>3</v>
      </c>
      <c r="EF286" s="34">
        <v>2</v>
      </c>
      <c r="EG286" s="34">
        <v>4</v>
      </c>
      <c r="EH286" s="34">
        <v>5</v>
      </c>
      <c r="EI286" s="34">
        <v>4</v>
      </c>
      <c r="EJ286" s="34">
        <v>2</v>
      </c>
      <c r="EK286" s="34">
        <v>3</v>
      </c>
      <c r="EL286" s="34">
        <v>3</v>
      </c>
      <c r="EM286" s="34">
        <v>2</v>
      </c>
      <c r="EN286" s="34">
        <v>4</v>
      </c>
      <c r="EO286" s="34">
        <v>3</v>
      </c>
      <c r="EP286" s="34">
        <v>3</v>
      </c>
      <c r="EQ286" s="34">
        <v>5</v>
      </c>
      <c r="ER286" s="34">
        <v>3</v>
      </c>
      <c r="ES286" s="34">
        <v>3</v>
      </c>
      <c r="ET286" s="34">
        <v>2</v>
      </c>
      <c r="EU286" s="34">
        <v>4</v>
      </c>
      <c r="EV286" s="34">
        <v>4</v>
      </c>
      <c r="EW286" s="34">
        <v>4</v>
      </c>
      <c r="EX286" s="34">
        <v>1</v>
      </c>
      <c r="EY286" s="34">
        <v>2</v>
      </c>
      <c r="EZ286" s="34">
        <v>1</v>
      </c>
      <c r="FA286" s="34">
        <v>2</v>
      </c>
      <c r="FB286" s="34">
        <v>1</v>
      </c>
      <c r="FC286" s="34">
        <v>1</v>
      </c>
      <c r="FD286" s="34">
        <v>1</v>
      </c>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v>89117259</v>
      </c>
      <c r="IU286" s="33" t="s">
        <v>1052</v>
      </c>
      <c r="IV286" s="33"/>
      <c r="IW286" s="33" t="s">
        <v>1053</v>
      </c>
      <c r="IX286" s="33" t="s">
        <v>322</v>
      </c>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x14ac:dyDescent="0.35">
      <c r="A287" s="180" t="str">
        <f>IF($F287="SC",_xlfn.CONCAT(Input[[#This Row],[Name of Adolescent]],"_",Input[[#This Row],[Current Worker (Initials)]]),IF($F287="SCP",_xlfn.CONCAT(Input[[#This Row],[Name of Adolescent]],"_",Input[[#This Row],[Current Worker (Initials)]]),""))</f>
        <v>Maisyah_Diana</v>
      </c>
      <c r="B287" s="181" t="s">
        <v>297</v>
      </c>
      <c r="C287" s="135" t="s">
        <v>1054</v>
      </c>
      <c r="D287" s="135"/>
      <c r="E287" s="181">
        <v>520943</v>
      </c>
      <c r="F287" s="193" t="s">
        <v>17</v>
      </c>
      <c r="G287" s="135"/>
      <c r="H287" s="183" t="s">
        <v>805</v>
      </c>
      <c r="I287" s="183" t="s">
        <v>501</v>
      </c>
      <c r="J287" s="183" t="s">
        <v>303</v>
      </c>
      <c r="K287" s="183" t="s">
        <v>395</v>
      </c>
      <c r="L287" s="184"/>
      <c r="M287" s="184" t="s">
        <v>1055</v>
      </c>
      <c r="N287" s="135" t="s">
        <v>1056</v>
      </c>
      <c r="O287" s="33" t="s">
        <v>854</v>
      </c>
      <c r="P287" s="166" t="s">
        <v>319</v>
      </c>
      <c r="Q287" s="135" t="s">
        <v>12</v>
      </c>
      <c r="R287" s="185">
        <v>45162</v>
      </c>
      <c r="S287" s="186">
        <v>45175</v>
      </c>
      <c r="T287" s="135" t="s">
        <v>308</v>
      </c>
      <c r="U287" s="194">
        <v>45175</v>
      </c>
      <c r="V287" s="195">
        <v>45175</v>
      </c>
      <c r="W287" s="66"/>
      <c r="X287" s="188"/>
      <c r="Y287" s="183"/>
      <c r="Z287" s="135"/>
      <c r="AA287" s="67"/>
      <c r="AB287" s="181">
        <v>1</v>
      </c>
      <c r="AC287" s="181">
        <v>2</v>
      </c>
      <c r="AD287" s="181">
        <v>2</v>
      </c>
      <c r="AE287" s="181">
        <v>0</v>
      </c>
      <c r="AF287" s="181">
        <v>1</v>
      </c>
      <c r="AG287" s="181">
        <v>1</v>
      </c>
      <c r="AH287" s="181">
        <v>1</v>
      </c>
      <c r="AI287" s="181">
        <v>2</v>
      </c>
      <c r="AJ287" s="181"/>
      <c r="AK287" s="135"/>
      <c r="AL287" s="135"/>
      <c r="AM287" s="135"/>
      <c r="AN287" s="181"/>
      <c r="AO287" s="135"/>
      <c r="AP287" s="135"/>
      <c r="AQ287" s="135"/>
      <c r="AR287" s="181" t="s">
        <v>309</v>
      </c>
      <c r="AS287" s="181" t="s">
        <v>321</v>
      </c>
      <c r="AT287" s="181" t="s">
        <v>311</v>
      </c>
      <c r="AU287" s="181"/>
      <c r="AV287" s="135"/>
      <c r="AW287" s="135"/>
      <c r="AX287" s="135"/>
      <c r="AY287" s="135"/>
      <c r="AZ287" s="184"/>
      <c r="BA287" s="184"/>
      <c r="BB287" s="184"/>
      <c r="BC287" s="184"/>
      <c r="BD287" s="184"/>
      <c r="BE287" s="184"/>
      <c r="BF287" s="184"/>
      <c r="BG287" s="184"/>
      <c r="BH287" s="184"/>
      <c r="BI287" s="184"/>
      <c r="BJ287" s="184"/>
      <c r="BK287" s="184"/>
      <c r="BL287" s="184"/>
      <c r="BM287" s="184"/>
      <c r="BN287" s="184"/>
      <c r="BO287" s="184"/>
      <c r="BP287" s="184"/>
      <c r="BQ287" s="184"/>
      <c r="BR287" s="184"/>
      <c r="BS287" s="184"/>
      <c r="BT287" s="184"/>
      <c r="BU287" s="184"/>
      <c r="BV287" s="184"/>
      <c r="BW287" s="184"/>
      <c r="BX287" s="184"/>
      <c r="BY287" s="184"/>
      <c r="BZ287" s="184"/>
      <c r="CA287" s="184"/>
      <c r="CB287" s="184"/>
      <c r="CC287" s="184"/>
      <c r="CD287" s="184"/>
      <c r="CE287" s="184"/>
      <c r="CF287" s="184"/>
      <c r="CG287" s="184"/>
      <c r="CH287" s="184"/>
      <c r="CI287" s="184"/>
      <c r="CJ287" s="184"/>
      <c r="CK287" s="184"/>
      <c r="CL287" s="184"/>
      <c r="CM287" s="184"/>
      <c r="CN287" s="184"/>
      <c r="CO287" s="184"/>
      <c r="CP287" s="184"/>
      <c r="CQ287" s="184"/>
      <c r="CR287" s="184"/>
      <c r="CS287" s="184"/>
      <c r="CT287" s="184"/>
      <c r="CU287" s="184"/>
      <c r="CV287" s="184"/>
      <c r="CW287" s="184"/>
      <c r="CX287" s="184"/>
      <c r="CY287" s="184"/>
      <c r="CZ287" s="184"/>
      <c r="DA287" s="184"/>
      <c r="DB287" s="184"/>
      <c r="DC287" s="184"/>
      <c r="DD287" s="184"/>
      <c r="DE287" s="184"/>
      <c r="DF287" s="184"/>
      <c r="DG287" s="184"/>
      <c r="DH287" s="184"/>
      <c r="DI287" s="184"/>
      <c r="DJ287" s="184"/>
      <c r="DK287" s="184"/>
      <c r="DL287" s="184"/>
      <c r="DM287" s="184"/>
      <c r="DN287" s="184"/>
      <c r="DO287" s="184"/>
      <c r="DP287" s="184"/>
      <c r="DQ287" s="184"/>
      <c r="DR287" s="184"/>
      <c r="DS287" s="184"/>
      <c r="DT287" s="184"/>
      <c r="DU287" s="184"/>
      <c r="DV287" s="184"/>
      <c r="DW287" s="184"/>
      <c r="DX287" s="184"/>
      <c r="DY287" s="184"/>
      <c r="DZ287" s="181"/>
      <c r="EA287" s="181"/>
      <c r="EB287" s="181"/>
      <c r="EC287" s="181"/>
      <c r="ED287" s="181"/>
      <c r="EE287" s="181"/>
      <c r="EF287" s="181"/>
      <c r="EG287" s="181"/>
      <c r="EH287" s="181"/>
      <c r="EI287" s="181"/>
      <c r="EJ287" s="181"/>
      <c r="EK287" s="181"/>
      <c r="EL287" s="181"/>
      <c r="EM287" s="181"/>
      <c r="EN287" s="181"/>
      <c r="EO287" s="181"/>
      <c r="EP287" s="181"/>
      <c r="EQ287" s="181"/>
      <c r="ER287" s="181"/>
      <c r="ES287" s="181"/>
      <c r="ET287" s="181"/>
      <c r="EU287" s="181"/>
      <c r="EV287" s="181"/>
      <c r="EW287" s="181"/>
      <c r="EX287" s="181"/>
      <c r="EY287" s="181"/>
      <c r="EZ287" s="181"/>
      <c r="FA287" s="181"/>
      <c r="FB287" s="181"/>
      <c r="FC287" s="181"/>
      <c r="FD287" s="181"/>
      <c r="FE287" s="181"/>
      <c r="FF287" s="181"/>
      <c r="FG287" s="181"/>
      <c r="FH287" s="181"/>
      <c r="FI287" s="181"/>
      <c r="FJ287" s="181"/>
      <c r="FK287" s="181"/>
      <c r="FL287" s="181"/>
      <c r="FM287" s="181"/>
      <c r="FN287" s="181"/>
      <c r="FO287" s="181"/>
      <c r="FP287" s="181"/>
      <c r="FQ287" s="181"/>
      <c r="FR287" s="181"/>
      <c r="FS287" s="181"/>
      <c r="FT287" s="181"/>
      <c r="FU287" s="181"/>
      <c r="FV287" s="181"/>
      <c r="FW287" s="181"/>
      <c r="FX287" s="181"/>
      <c r="FY287" s="181"/>
      <c r="FZ287" s="181"/>
      <c r="GA287" s="181"/>
      <c r="GB287" s="181"/>
      <c r="GC287" s="181"/>
      <c r="GD287" s="181"/>
      <c r="GE287" s="181"/>
      <c r="GF287" s="181"/>
      <c r="GG287" s="181"/>
      <c r="GH287" s="181"/>
      <c r="GI287" s="181"/>
      <c r="GJ287" s="181"/>
      <c r="GK287" s="181"/>
      <c r="GL287" s="181"/>
      <c r="GM287" s="181"/>
      <c r="GN287" s="181"/>
      <c r="GO287" s="181"/>
      <c r="GP287" s="181"/>
      <c r="GQ287" s="181"/>
      <c r="GR287" s="181"/>
      <c r="GS287" s="181"/>
      <c r="GT287" s="181"/>
      <c r="GU287" s="181"/>
      <c r="GV287" s="181"/>
      <c r="GW287" s="181"/>
      <c r="GX287" s="181"/>
      <c r="GY287" s="181"/>
      <c r="GZ287" s="181"/>
      <c r="HA287" s="181"/>
      <c r="HB287" s="181"/>
      <c r="HC287" s="181"/>
      <c r="HD287" s="181"/>
      <c r="HE287" s="181"/>
      <c r="HF287" s="181"/>
      <c r="HG287" s="181"/>
      <c r="HH287" s="181"/>
      <c r="HI287" s="181"/>
      <c r="HJ287" s="181"/>
      <c r="HK287" s="181"/>
      <c r="HL287" s="181"/>
      <c r="HM287" s="181"/>
      <c r="HN287" s="181"/>
      <c r="HO287" s="181"/>
      <c r="HP287" s="181"/>
      <c r="HQ287" s="181"/>
      <c r="HR287" s="181"/>
      <c r="HS287" s="181"/>
      <c r="HT287" s="181"/>
      <c r="HU287" s="181"/>
      <c r="HV287" s="181"/>
      <c r="HW287" s="181"/>
      <c r="HX287" s="181"/>
      <c r="HY287" s="181"/>
      <c r="HZ287" s="181"/>
      <c r="IA287" s="181"/>
      <c r="IB287" s="181"/>
      <c r="IC287" s="181"/>
      <c r="ID287" s="181"/>
      <c r="IE287" s="181"/>
      <c r="IF287" s="181"/>
      <c r="IG287" s="181"/>
      <c r="IH287" s="181"/>
      <c r="II287" s="181"/>
      <c r="IJ287" s="181"/>
      <c r="IK287" s="181"/>
      <c r="IL287" s="181"/>
      <c r="IM287" s="181"/>
      <c r="IN287" s="181"/>
      <c r="IO287" s="181"/>
      <c r="IP287" s="181"/>
      <c r="IQ287" s="181"/>
      <c r="IR287" s="181"/>
      <c r="IS287" s="181"/>
      <c r="IT287" s="135">
        <v>84991844</v>
      </c>
      <c r="IU287" s="135"/>
      <c r="IV287" s="135"/>
      <c r="IW287" s="135"/>
      <c r="IX287" s="135" t="s">
        <v>355</v>
      </c>
      <c r="IY287" s="67"/>
      <c r="IZ287" s="67"/>
      <c r="JA287" s="191"/>
      <c r="JB287" s="135"/>
      <c r="JC287" s="135"/>
      <c r="JD287" s="135"/>
      <c r="JE287" s="135"/>
      <c r="JF287" s="135"/>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t="72.5" x14ac:dyDescent="0.35">
      <c r="A288" s="94" t="str">
        <f>IF($F288="SC",_xlfn.CONCAT(Input[[#This Row],[Name of Adolescent]],"_",Input[[#This Row],[Current Worker (Initials)]]),IF($F288="SCP",_xlfn.CONCAT(Input[[#This Row],[Name of Adolescent]],"_",Input[[#This Row],[Current Worker (Initials)]]),""))</f>
        <v>Dillon Liew Xuan_Flora Tan</v>
      </c>
      <c r="B288" s="34" t="s">
        <v>297</v>
      </c>
      <c r="C288" s="175" t="s">
        <v>1057</v>
      </c>
      <c r="D288" s="33"/>
      <c r="E288" s="34">
        <v>545090</v>
      </c>
      <c r="F288" s="101" t="s">
        <v>17</v>
      </c>
      <c r="G288" s="33" t="s">
        <v>350</v>
      </c>
      <c r="H288" s="35"/>
      <c r="I288" s="35" t="s">
        <v>330</v>
      </c>
      <c r="J288" s="35" t="s">
        <v>459</v>
      </c>
      <c r="K288" s="35" t="s">
        <v>392</v>
      </c>
      <c r="L288" s="63"/>
      <c r="M288" s="63" t="s">
        <v>1058</v>
      </c>
      <c r="N288" s="33" t="s">
        <v>1058</v>
      </c>
      <c r="O288" s="33" t="s">
        <v>854</v>
      </c>
      <c r="P288" s="166" t="s">
        <v>307</v>
      </c>
      <c r="Q288" s="33" t="s">
        <v>11</v>
      </c>
      <c r="R288" s="61">
        <v>45118</v>
      </c>
      <c r="S288" s="124">
        <v>45187</v>
      </c>
      <c r="T288" s="33" t="s">
        <v>308</v>
      </c>
      <c r="U288" s="79">
        <v>45187</v>
      </c>
      <c r="V288" s="119">
        <v>45187</v>
      </c>
      <c r="W288" s="66"/>
      <c r="X288" s="60"/>
      <c r="Y288" s="35"/>
      <c r="Z288" s="60" t="s">
        <v>353</v>
      </c>
      <c r="AA288" s="196">
        <v>45104</v>
      </c>
      <c r="AB288" s="34"/>
      <c r="AC288" s="34"/>
      <c r="AD288" s="34"/>
      <c r="AE288" s="34"/>
      <c r="AF288" s="34"/>
      <c r="AG288" s="34"/>
      <c r="AH288" s="34"/>
      <c r="AI288" s="34"/>
      <c r="AJ288" s="34"/>
      <c r="AK288" s="33"/>
      <c r="AL288" s="33"/>
      <c r="AM288" s="33"/>
      <c r="AN288" s="34"/>
      <c r="AO288" s="33"/>
      <c r="AP288" s="33"/>
      <c r="AQ288" s="33"/>
      <c r="AR288" s="34" t="s">
        <v>309</v>
      </c>
      <c r="AS288" s="34" t="s">
        <v>321</v>
      </c>
      <c r="AT288" s="34" t="s">
        <v>311</v>
      </c>
      <c r="AU288" s="34"/>
      <c r="AV288" s="60"/>
      <c r="AW288" s="60"/>
      <c r="AX288" s="60"/>
      <c r="AY288" s="60"/>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v>92990494</v>
      </c>
      <c r="IU288" s="33"/>
      <c r="IV288" s="33"/>
      <c r="IW288" s="33"/>
      <c r="IX288" s="33" t="s">
        <v>381</v>
      </c>
      <c r="IY288" s="196">
        <v>45104</v>
      </c>
      <c r="IZ288" s="196">
        <v>45105</v>
      </c>
      <c r="JA288" s="65">
        <v>45187</v>
      </c>
      <c r="JB288" s="33" t="s">
        <v>1059</v>
      </c>
      <c r="JC288" s="197" t="s">
        <v>1060</v>
      </c>
      <c r="JD288" s="33" t="str">
        <f>Input[[#This Row],[Name of Adolescent]]</f>
        <v>Dillon Liew Xuan</v>
      </c>
      <c r="JE288" s="33" t="s">
        <v>309</v>
      </c>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x14ac:dyDescent="0.35">
      <c r="A289" s="62" t="str">
        <f>IF($F289="SC",_xlfn.CONCAT(Input[[#This Row],[Name of Adolescent]],"_",Input[[#This Row],[Current Worker (Initials)]]),IF($F289="SCP",_xlfn.CONCAT(Input[[#This Row],[Name of Adolescent]],"_",Input[[#This Row],[Current Worker (Initials)]]),""))</f>
        <v>Dana_Flora Tan</v>
      </c>
      <c r="B289" s="34" t="s">
        <v>297</v>
      </c>
      <c r="C289" s="33" t="s">
        <v>1061</v>
      </c>
      <c r="D289" s="33"/>
      <c r="E289" s="34">
        <v>828629</v>
      </c>
      <c r="F289" s="101" t="s">
        <v>17</v>
      </c>
      <c r="G289" s="33"/>
      <c r="H289" s="35" t="s">
        <v>575</v>
      </c>
      <c r="I289" s="35" t="s">
        <v>459</v>
      </c>
      <c r="J289" s="35" t="s">
        <v>459</v>
      </c>
      <c r="K289" s="35"/>
      <c r="L289" s="156" t="s">
        <v>1062</v>
      </c>
      <c r="M289" s="198" t="s">
        <v>1063</v>
      </c>
      <c r="N289" s="199" t="s">
        <v>1064</v>
      </c>
      <c r="O289" s="33" t="s">
        <v>854</v>
      </c>
      <c r="P289" s="166" t="s">
        <v>319</v>
      </c>
      <c r="Q289" s="101" t="s">
        <v>11</v>
      </c>
      <c r="R289" s="61">
        <v>45105</v>
      </c>
      <c r="S289" s="124">
        <v>45187</v>
      </c>
      <c r="T289" s="33" t="s">
        <v>308</v>
      </c>
      <c r="U289" s="79">
        <v>45187</v>
      </c>
      <c r="V289" s="102">
        <v>45187</v>
      </c>
      <c r="W289" s="66"/>
      <c r="X289" s="59"/>
      <c r="Y289" s="35"/>
      <c r="Z289" s="33"/>
      <c r="AA289" s="69"/>
      <c r="AB289" s="34"/>
      <c r="AC289" s="34"/>
      <c r="AD289" s="34"/>
      <c r="AE289" s="34"/>
      <c r="AF289" s="34"/>
      <c r="AG289" s="34"/>
      <c r="AH289" s="34"/>
      <c r="AI289" s="34"/>
      <c r="AJ289" s="34"/>
      <c r="AK289" s="33"/>
      <c r="AL289" s="33"/>
      <c r="AM289" s="33"/>
      <c r="AN289" s="34"/>
      <c r="AO289" s="33"/>
      <c r="AP289" s="33"/>
      <c r="AQ289" s="33"/>
      <c r="AR289" s="88" t="s">
        <v>309</v>
      </c>
      <c r="AS289" s="88" t="s">
        <v>321</v>
      </c>
      <c r="AT289" s="34" t="s">
        <v>311</v>
      </c>
      <c r="AU289" s="88"/>
      <c r="AV289" s="60"/>
      <c r="AW289" s="60"/>
      <c r="AX289" s="60"/>
      <c r="AY289" s="60"/>
      <c r="AZ289" s="63"/>
      <c r="BA289" s="63"/>
      <c r="BB289" s="63"/>
      <c r="BC289" s="63"/>
      <c r="BD289" s="63"/>
      <c r="BE289" s="63"/>
      <c r="BF289" s="63"/>
      <c r="BG289" s="63"/>
      <c r="BH289" s="63"/>
      <c r="BI289" s="63"/>
      <c r="BJ289" s="63"/>
      <c r="BK289" s="63"/>
      <c r="BL289" s="63"/>
      <c r="BM289" s="63"/>
      <c r="BN289" s="63"/>
      <c r="BO289" s="63"/>
      <c r="BP289" s="63"/>
      <c r="BQ289" s="63"/>
      <c r="BR289" s="63"/>
      <c r="BS289" s="63"/>
      <c r="BT289" s="63"/>
      <c r="BU289" s="63"/>
      <c r="BV289" s="63"/>
      <c r="BW289" s="63"/>
      <c r="BX289" s="63"/>
      <c r="BY289" s="63"/>
      <c r="BZ289" s="63"/>
      <c r="CA289" s="63"/>
      <c r="CB289" s="63"/>
      <c r="CC289" s="63"/>
      <c r="CD289" s="63"/>
      <c r="CE289" s="63"/>
      <c r="CF289" s="63"/>
      <c r="CG289" s="63"/>
      <c r="CH289" s="63"/>
      <c r="CI289" s="63"/>
      <c r="CJ289" s="63"/>
      <c r="CK289" s="63"/>
      <c r="CL289" s="63"/>
      <c r="CM289" s="63"/>
      <c r="CN289" s="63"/>
      <c r="CO289" s="63"/>
      <c r="CP289" s="63"/>
      <c r="CQ289" s="63"/>
      <c r="CR289" s="63"/>
      <c r="CS289" s="63"/>
      <c r="CT289" s="63"/>
      <c r="CU289" s="63"/>
      <c r="CV289" s="63"/>
      <c r="CW289" s="63"/>
      <c r="CX289" s="63"/>
      <c r="CY289" s="63"/>
      <c r="CZ289" s="63"/>
      <c r="DA289" s="63"/>
      <c r="DB289" s="63"/>
      <c r="DC289" s="63"/>
      <c r="DD289" s="63"/>
      <c r="DE289" s="63"/>
      <c r="DF289" s="63"/>
      <c r="DG289" s="63"/>
      <c r="DH289" s="63"/>
      <c r="DI289" s="63"/>
      <c r="DJ289" s="63"/>
      <c r="DK289" s="63"/>
      <c r="DL289" s="63"/>
      <c r="DM289" s="63"/>
      <c r="DN289" s="63"/>
      <c r="DO289" s="63"/>
      <c r="DP289" s="63"/>
      <c r="DQ289" s="63"/>
      <c r="DR289" s="63"/>
      <c r="DS289" s="63"/>
      <c r="DT289" s="63"/>
      <c r="DU289" s="63"/>
      <c r="DV289" s="63"/>
      <c r="DW289" s="63"/>
      <c r="DX289" s="63"/>
      <c r="DY289" s="63"/>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v>88372705</v>
      </c>
      <c r="IU289" s="141" t="s">
        <v>1065</v>
      </c>
      <c r="IV289" s="33"/>
      <c r="IW289" s="33"/>
      <c r="IX289" s="33" t="s">
        <v>480</v>
      </c>
      <c r="IY289" s="69"/>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x14ac:dyDescent="0.35">
      <c r="A290" s="62" t="str">
        <f>IF($F290="SC",_xlfn.CONCAT(Input[[#This Row],[Name of Adolescent]],"_",Input[[#This Row],[Current Worker (Initials)]]),IF($F290="SCP",_xlfn.CONCAT(Input[[#This Row],[Name of Adolescent]],"_",Input[[#This Row],[Current Worker (Initials)]]),""))</f>
        <v>Yew Chuan_Gabriel Heng</v>
      </c>
      <c r="B290" s="34" t="s">
        <v>297</v>
      </c>
      <c r="C290" s="33" t="s">
        <v>1066</v>
      </c>
      <c r="D290" s="34"/>
      <c r="E290" s="34"/>
      <c r="F290" s="33" t="str">
        <f>IF(AND($N290&lt;&gt;"",$U290&lt;&gt;"",$V290&lt;&gt;"",$J290&lt;&gt;""),"SCP",IF(AND($N290&lt;&gt;"",$U290&lt;&gt;"",$J290&lt;&gt;""),"SC",IF(AND($N290&lt;&gt;"",$R290&lt;&gt;"",$J290="",$U290=""),"PC",IF($N290&lt;&gt;"","Check Status",""))))</f>
        <v>SC</v>
      </c>
      <c r="G290" s="33" t="s">
        <v>417</v>
      </c>
      <c r="H290" s="35"/>
      <c r="I290" s="35" t="s">
        <v>385</v>
      </c>
      <c r="J290" s="35" t="s">
        <v>385</v>
      </c>
      <c r="K290" s="35"/>
      <c r="L290" s="63"/>
      <c r="M290" s="63"/>
      <c r="N290" s="33" t="s">
        <v>1067</v>
      </c>
      <c r="O290" s="33" t="s">
        <v>854</v>
      </c>
      <c r="P290" s="166" t="s">
        <v>307</v>
      </c>
      <c r="Q290" s="33" t="s">
        <v>11</v>
      </c>
      <c r="R290" s="61">
        <v>44777</v>
      </c>
      <c r="S290" s="41">
        <v>45016</v>
      </c>
      <c r="T290" s="33" t="s">
        <v>308</v>
      </c>
      <c r="U290" s="79">
        <v>45187</v>
      </c>
      <c r="V290" s="65"/>
      <c r="W290" s="66"/>
      <c r="X290" s="60"/>
      <c r="Y290" s="33"/>
      <c r="Z290" s="60" t="s">
        <v>415</v>
      </c>
      <c r="AA290" s="113">
        <v>45132</v>
      </c>
      <c r="AB290" s="34">
        <v>1</v>
      </c>
      <c r="AC290" s="34">
        <v>2</v>
      </c>
      <c r="AD290" s="34">
        <v>2</v>
      </c>
      <c r="AE290" s="34">
        <v>2</v>
      </c>
      <c r="AF290" s="34">
        <v>0</v>
      </c>
      <c r="AG290" s="34">
        <v>2</v>
      </c>
      <c r="AH290" s="34">
        <v>1</v>
      </c>
      <c r="AI290" s="34">
        <v>1</v>
      </c>
      <c r="AJ290" s="34"/>
      <c r="AK290" s="33"/>
      <c r="AL290" s="33"/>
      <c r="AM290" s="33"/>
      <c r="AN290" s="34"/>
      <c r="AO290" s="33"/>
      <c r="AP290" s="33"/>
      <c r="AQ290" s="33"/>
      <c r="AR290" s="34" t="s">
        <v>311</v>
      </c>
      <c r="AS290" s="34"/>
      <c r="AT290" s="34" t="s">
        <v>309</v>
      </c>
      <c r="AU290" s="34" t="s">
        <v>527</v>
      </c>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happynewyear</f>
        <v>#NAME?</v>
      </c>
      <c r="IV290" s="33"/>
      <c r="IW290" s="33" t="s">
        <v>1068</v>
      </c>
      <c r="IX290" s="33"/>
      <c r="IY290" s="113">
        <v>45132</v>
      </c>
      <c r="IZ290" s="113">
        <v>45133</v>
      </c>
      <c r="JA290" s="70">
        <v>45187</v>
      </c>
      <c r="JB290" s="33" t="s">
        <v>1069</v>
      </c>
      <c r="JC290" s="134" t="s">
        <v>1070</v>
      </c>
      <c r="JD290" s="33" t="str">
        <f>Input[[#This Row],[Name of Adolescent]]</f>
        <v>Yew Chuan</v>
      </c>
      <c r="JE290" s="33" t="s">
        <v>309</v>
      </c>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t="72.5" x14ac:dyDescent="0.35">
      <c r="A291" s="94" t="str">
        <f>IF($F291="SC",_xlfn.CONCAT(Input[[#This Row],[Name of Adolescent]],"_",Input[[#This Row],[Current Worker (Initials)]]),IF($F291="SCP",_xlfn.CONCAT(Input[[#This Row],[Name of Adolescent]],"_",Input[[#This Row],[Current Worker (Initials)]]),""))</f>
        <v>Yeo Wei Jun_Flora Tan</v>
      </c>
      <c r="B291" s="34" t="s">
        <v>297</v>
      </c>
      <c r="C291" s="33" t="s">
        <v>1071</v>
      </c>
      <c r="D291" s="33"/>
      <c r="E291" s="34">
        <v>545090</v>
      </c>
      <c r="F291" s="101" t="s">
        <v>17</v>
      </c>
      <c r="G291" s="33" t="s">
        <v>350</v>
      </c>
      <c r="H291" s="35"/>
      <c r="I291" s="35" t="s">
        <v>330</v>
      </c>
      <c r="J291" s="35" t="s">
        <v>459</v>
      </c>
      <c r="K291" s="35" t="s">
        <v>392</v>
      </c>
      <c r="L291" s="63"/>
      <c r="M291" s="63" t="s">
        <v>1072</v>
      </c>
      <c r="N291" s="33" t="s">
        <v>1072</v>
      </c>
      <c r="O291" s="33" t="s">
        <v>854</v>
      </c>
      <c r="P291" s="166" t="s">
        <v>307</v>
      </c>
      <c r="Q291" s="33" t="s">
        <v>11</v>
      </c>
      <c r="R291" s="61">
        <v>45118</v>
      </c>
      <c r="S291" s="124">
        <v>45187</v>
      </c>
      <c r="T291" s="33" t="s">
        <v>308</v>
      </c>
      <c r="U291" s="79">
        <v>45187</v>
      </c>
      <c r="V291" s="119">
        <v>45187</v>
      </c>
      <c r="W291" s="66"/>
      <c r="X291" s="60"/>
      <c r="Y291" s="35"/>
      <c r="Z291" s="60" t="s">
        <v>353</v>
      </c>
      <c r="AA291" s="113">
        <v>45104</v>
      </c>
      <c r="AB291" s="34"/>
      <c r="AC291" s="34"/>
      <c r="AD291" s="34"/>
      <c r="AE291" s="34"/>
      <c r="AF291" s="34"/>
      <c r="AG291" s="34"/>
      <c r="AH291" s="34"/>
      <c r="AI291" s="34"/>
      <c r="AJ291" s="34"/>
      <c r="AK291" s="33"/>
      <c r="AL291" s="33"/>
      <c r="AM291" s="33"/>
      <c r="AN291" s="34"/>
      <c r="AO291" s="33"/>
      <c r="AP291" s="33"/>
      <c r="AQ291" s="33"/>
      <c r="AR291" s="34"/>
      <c r="AS291" s="34"/>
      <c r="AT291" s="34"/>
      <c r="AU291" s="34"/>
      <c r="AV291" s="60"/>
      <c r="AW291" s="60"/>
      <c r="AX291" s="60"/>
      <c r="AY291" s="60"/>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v>98536084</v>
      </c>
      <c r="IU291" s="33"/>
      <c r="IV291" s="33"/>
      <c r="IW291" s="33"/>
      <c r="IX291" s="33" t="s">
        <v>381</v>
      </c>
      <c r="IY291" s="113">
        <v>45104</v>
      </c>
      <c r="IZ291" s="196">
        <v>45105</v>
      </c>
      <c r="JA291" s="65">
        <v>45187</v>
      </c>
      <c r="JB291" s="33" t="s">
        <v>1059</v>
      </c>
      <c r="JC291" s="197" t="s">
        <v>1060</v>
      </c>
      <c r="JD291" s="33" t="str">
        <f>Input[[#This Row],[Name of Adolescent]]</f>
        <v>Yeo Wei Jun</v>
      </c>
      <c r="JE291" s="33" t="s">
        <v>309</v>
      </c>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x14ac:dyDescent="0.35">
      <c r="A292" s="62" t="str">
        <f>IF($F292="SC",_xlfn.CONCAT(Input[[#This Row],[Name of Adolescent]],"_",Input[[#This Row],[Current Worker (Initials)]]),IF($F292="SCP",_xlfn.CONCAT(Input[[#This Row],[Name of Adolescent]],"_",Input[[#This Row],[Current Worker (Initials)]]),""))</f>
        <v>Irfan_Regina Heng</v>
      </c>
      <c r="B292" s="34" t="s">
        <v>297</v>
      </c>
      <c r="C292" s="60" t="s">
        <v>1073</v>
      </c>
      <c r="D292" s="33"/>
      <c r="E292" s="34">
        <v>440006</v>
      </c>
      <c r="F292" s="33" t="str">
        <f t="shared" ref="F292:F311" si="17">IF(AND($N292&lt;&gt;"",$U292&lt;&gt;"",$V292&lt;&gt;"",$J292&lt;&gt;""),"SCP",IF(AND($N292&lt;&gt;"",$U292&lt;&gt;"",$J292&lt;&gt;""),"SC",IF(AND($N292&lt;&gt;"",$R292&lt;&gt;"",$J292="",$U292=""),"PC",IF($N292&lt;&gt;"","Check Status",""))))</f>
        <v>SC</v>
      </c>
      <c r="G292" s="33" t="s">
        <v>779</v>
      </c>
      <c r="H292" s="35" t="s">
        <v>780</v>
      </c>
      <c r="I292" s="35" t="s">
        <v>370</v>
      </c>
      <c r="J292" s="200" t="s">
        <v>370</v>
      </c>
      <c r="K292" s="73" t="s">
        <v>439</v>
      </c>
      <c r="L292" s="63" t="s">
        <v>1074</v>
      </c>
      <c r="M292" s="63" t="s">
        <v>1075</v>
      </c>
      <c r="N292" s="33" t="s">
        <v>342</v>
      </c>
      <c r="O292" s="33" t="s">
        <v>854</v>
      </c>
      <c r="P292" s="166" t="s">
        <v>307</v>
      </c>
      <c r="Q292" s="33" t="s">
        <v>12</v>
      </c>
      <c r="R292" s="61">
        <v>45000</v>
      </c>
      <c r="S292" s="41">
        <v>45191</v>
      </c>
      <c r="T292" s="33" t="s">
        <v>308</v>
      </c>
      <c r="U292" s="79">
        <v>45191</v>
      </c>
      <c r="V292" s="65"/>
      <c r="W292" s="66"/>
      <c r="X292" s="59"/>
      <c r="Y292" s="35"/>
      <c r="Z292" s="33"/>
      <c r="AA292" s="69"/>
      <c r="AB292" s="34">
        <v>0</v>
      </c>
      <c r="AC292" s="34">
        <v>2</v>
      </c>
      <c r="AD292" s="34">
        <v>0</v>
      </c>
      <c r="AE292" s="34">
        <v>0</v>
      </c>
      <c r="AF292" s="34">
        <v>0</v>
      </c>
      <c r="AG292" s="34">
        <v>0</v>
      </c>
      <c r="AH292" s="34">
        <v>0</v>
      </c>
      <c r="AI292" s="34">
        <v>0</v>
      </c>
      <c r="AJ292" s="34"/>
      <c r="AK292" s="33"/>
      <c r="AL292" s="33"/>
      <c r="AM292" s="33"/>
      <c r="AN292" s="34"/>
      <c r="AO292" s="33"/>
      <c r="AP292" s="33"/>
      <c r="AQ292" s="33"/>
      <c r="AR292" s="88" t="s">
        <v>309</v>
      </c>
      <c r="AS292" s="88" t="s">
        <v>321</v>
      </c>
      <c r="AT292" s="34" t="s">
        <v>311</v>
      </c>
      <c r="AU292" s="88"/>
      <c r="AV292" s="33"/>
      <c r="AW292" s="33"/>
      <c r="AX292" s="33"/>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c r="IV292" s="33"/>
      <c r="IW292" s="33" t="s">
        <v>779</v>
      </c>
      <c r="IX292" s="33" t="s">
        <v>312</v>
      </c>
      <c r="IY292" s="69"/>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x14ac:dyDescent="0.35">
      <c r="A293" s="62" t="str">
        <f>IF($F293="SC",_xlfn.CONCAT(Input[[#This Row],[Name of Adolescent]],"_",Input[[#This Row],[Current Worker (Initials)]]),IF($F293="SCP",_xlfn.CONCAT(Input[[#This Row],[Name of Adolescent]],"_",Input[[#This Row],[Current Worker (Initials)]]),""))</f>
        <v>Kaden Garson _Xing Huan</v>
      </c>
      <c r="B293" s="34" t="s">
        <v>297</v>
      </c>
      <c r="C293" s="60" t="s">
        <v>1076</v>
      </c>
      <c r="D293" s="33"/>
      <c r="E293" s="34">
        <v>828726</v>
      </c>
      <c r="F293" s="33" t="str">
        <f t="shared" si="17"/>
        <v>SC</v>
      </c>
      <c r="G293" s="33"/>
      <c r="H293" s="35" t="s">
        <v>1077</v>
      </c>
      <c r="I293" s="35" t="s">
        <v>399</v>
      </c>
      <c r="J293" s="35" t="s">
        <v>399</v>
      </c>
      <c r="K293" s="35"/>
      <c r="L293" s="63"/>
      <c r="M293" s="33" t="s">
        <v>1078</v>
      </c>
      <c r="N293" s="33" t="s">
        <v>1079</v>
      </c>
      <c r="O293" s="33" t="s">
        <v>854</v>
      </c>
      <c r="P293" s="166" t="s">
        <v>307</v>
      </c>
      <c r="Q293" s="101" t="s">
        <v>11</v>
      </c>
      <c r="R293" s="61">
        <v>45099</v>
      </c>
      <c r="S293" s="41">
        <v>45197</v>
      </c>
      <c r="T293" s="33" t="s">
        <v>308</v>
      </c>
      <c r="U293" s="79">
        <v>45197</v>
      </c>
      <c r="V293" s="65"/>
      <c r="W293" s="66"/>
      <c r="X293" s="59"/>
      <c r="Y293" s="35"/>
      <c r="Z293" s="33"/>
      <c r="AA293" s="69"/>
      <c r="AB293" s="88">
        <v>0</v>
      </c>
      <c r="AC293" s="88">
        <v>0</v>
      </c>
      <c r="AD293" s="88">
        <v>0</v>
      </c>
      <c r="AE293" s="34">
        <v>1</v>
      </c>
      <c r="AF293" s="34">
        <v>0</v>
      </c>
      <c r="AG293" s="34">
        <v>1</v>
      </c>
      <c r="AH293" s="34">
        <v>0</v>
      </c>
      <c r="AI293" s="34">
        <v>1</v>
      </c>
      <c r="AJ293" s="34"/>
      <c r="AK293" s="33"/>
      <c r="AL293" s="33"/>
      <c r="AM293" s="33"/>
      <c r="AN293" s="34"/>
      <c r="AO293" s="33"/>
      <c r="AP293" s="33"/>
      <c r="AQ293" s="33"/>
      <c r="AR293" s="34" t="s">
        <v>309</v>
      </c>
      <c r="AS293" s="34" t="s">
        <v>321</v>
      </c>
      <c r="AT293" s="34" t="s">
        <v>311</v>
      </c>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v>96698184</v>
      </c>
      <c r="IU293" s="33" t="s">
        <v>1080</v>
      </c>
      <c r="IV293" s="33"/>
      <c r="IW293" s="33"/>
      <c r="IX293" s="33" t="s">
        <v>480</v>
      </c>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x14ac:dyDescent="0.35">
      <c r="A294" s="62" t="str">
        <f>IF($F294="SC",_xlfn.CONCAT(Input[[#This Row],[Name of Adolescent]],"_",Input[[#This Row],[Current Worker (Initials)]]),IF($F294="SCP",_xlfn.CONCAT(Input[[#This Row],[Name of Adolescent]],"_",Input[[#This Row],[Current Worker (Initials)]]),""))</f>
        <v>Yu Cheng_Xing Huan</v>
      </c>
      <c r="B294" s="34" t="s">
        <v>297</v>
      </c>
      <c r="C294" s="33" t="s">
        <v>1081</v>
      </c>
      <c r="D294" s="33"/>
      <c r="E294" s="34">
        <v>460529</v>
      </c>
      <c r="F294" s="33" t="str">
        <f t="shared" si="17"/>
        <v>SC</v>
      </c>
      <c r="G294" s="33"/>
      <c r="H294" s="35" t="s">
        <v>1082</v>
      </c>
      <c r="I294" s="35" t="s">
        <v>399</v>
      </c>
      <c r="J294" s="35" t="s">
        <v>399</v>
      </c>
      <c r="K294" s="35"/>
      <c r="L294" s="63"/>
      <c r="M294" s="63"/>
      <c r="N294" s="33" t="s">
        <v>1083</v>
      </c>
      <c r="O294" s="33" t="s">
        <v>854</v>
      </c>
      <c r="P294" s="166" t="s">
        <v>307</v>
      </c>
      <c r="Q294" s="33" t="s">
        <v>11</v>
      </c>
      <c r="R294" s="61">
        <v>45231</v>
      </c>
      <c r="S294" s="42">
        <v>45244</v>
      </c>
      <c r="T294" s="33" t="s">
        <v>308</v>
      </c>
      <c r="U294" s="64">
        <v>45244</v>
      </c>
      <c r="V294" s="65"/>
      <c r="W294" s="66"/>
      <c r="X294" s="60"/>
      <c r="Y294" s="35"/>
      <c r="Z294" s="33"/>
      <c r="AA294" s="69"/>
      <c r="AB294" s="34">
        <v>1</v>
      </c>
      <c r="AC294" s="34">
        <v>1</v>
      </c>
      <c r="AD294" s="34">
        <v>0</v>
      </c>
      <c r="AE294" s="34">
        <v>1</v>
      </c>
      <c r="AF294" s="34">
        <v>1</v>
      </c>
      <c r="AG294" s="34">
        <v>1</v>
      </c>
      <c r="AH294" s="34">
        <v>1</v>
      </c>
      <c r="AI294" s="34">
        <v>1</v>
      </c>
      <c r="AJ294" s="34"/>
      <c r="AK294" s="33"/>
      <c r="AL294" s="33"/>
      <c r="AM294" s="33"/>
      <c r="AN294" s="34"/>
      <c r="AO294" s="33"/>
      <c r="AP294" s="33"/>
      <c r="AQ294" s="33"/>
      <c r="AR294" s="34" t="s">
        <v>309</v>
      </c>
      <c r="AS294" s="34" t="s">
        <v>321</v>
      </c>
      <c r="AT294" s="34" t="s">
        <v>311</v>
      </c>
      <c r="AU294" s="34"/>
      <c r="AV294" s="33"/>
      <c r="AW294" s="33"/>
      <c r="AX294" s="33"/>
      <c r="AY294" s="33"/>
      <c r="AZ294" s="63"/>
      <c r="BA294" s="63"/>
      <c r="BB294" s="63"/>
      <c r="BC294" s="63"/>
      <c r="BD294" s="63"/>
      <c r="BE294" s="63"/>
      <c r="BF294" s="63"/>
      <c r="BG294" s="63"/>
      <c r="BH294" s="63"/>
      <c r="BI294" s="63"/>
      <c r="BJ294" s="63"/>
      <c r="BK294" s="63"/>
      <c r="BL294" s="63"/>
      <c r="BM294" s="63"/>
      <c r="BN294" s="63"/>
      <c r="BO294" s="63"/>
      <c r="BP294" s="63"/>
      <c r="BQ294" s="63"/>
      <c r="BR294" s="63"/>
      <c r="BS294" s="63"/>
      <c r="BT294" s="63"/>
      <c r="BU294" s="63"/>
      <c r="BV294" s="63"/>
      <c r="BW294" s="63"/>
      <c r="BX294" s="63"/>
      <c r="BY294" s="63"/>
      <c r="BZ294" s="63"/>
      <c r="CA294" s="63"/>
      <c r="CB294" s="63"/>
      <c r="CC294" s="63"/>
      <c r="CD294" s="63"/>
      <c r="CE294" s="63"/>
      <c r="CF294" s="63"/>
      <c r="CG294" s="63"/>
      <c r="CH294" s="63"/>
      <c r="CI294" s="63"/>
      <c r="CJ294" s="63"/>
      <c r="CK294" s="63"/>
      <c r="CL294" s="63"/>
      <c r="CM294" s="63"/>
      <c r="CN294" s="63"/>
      <c r="CO294" s="63"/>
      <c r="CP294" s="63"/>
      <c r="CQ294" s="63"/>
      <c r="CR294" s="63"/>
      <c r="CS294" s="63"/>
      <c r="CT294" s="63"/>
      <c r="CU294" s="63"/>
      <c r="CV294" s="63"/>
      <c r="CW294" s="63"/>
      <c r="CX294" s="63"/>
      <c r="CY294" s="63"/>
      <c r="CZ294" s="63"/>
      <c r="DA294" s="63"/>
      <c r="DB294" s="63"/>
      <c r="DC294" s="63"/>
      <c r="DD294" s="63"/>
      <c r="DE294" s="63"/>
      <c r="DF294" s="63"/>
      <c r="DG294" s="63"/>
      <c r="DH294" s="63"/>
      <c r="DI294" s="63"/>
      <c r="DJ294" s="63"/>
      <c r="DK294" s="63"/>
      <c r="DL294" s="63"/>
      <c r="DM294" s="63"/>
      <c r="DN294" s="63"/>
      <c r="DO294" s="63"/>
      <c r="DP294" s="63"/>
      <c r="DQ294" s="63"/>
      <c r="DR294" s="63"/>
      <c r="DS294" s="63"/>
      <c r="DT294" s="63"/>
      <c r="DU294" s="63"/>
      <c r="DV294" s="63"/>
      <c r="DW294" s="63"/>
      <c r="DX294" s="63"/>
      <c r="DY294" s="63"/>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t="s">
        <v>1084</v>
      </c>
      <c r="IU294" s="33"/>
      <c r="IV294" s="33"/>
      <c r="IW294" s="33"/>
      <c r="IX294" s="33" t="s">
        <v>369</v>
      </c>
      <c r="IY294" s="69"/>
      <c r="IZ294" s="69"/>
      <c r="JA294" s="70"/>
      <c r="JB294" s="74"/>
      <c r="JC294" s="148"/>
      <c r="JD294" s="70"/>
      <c r="JE294" s="70"/>
      <c r="JF294" s="70"/>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x14ac:dyDescent="0.35">
      <c r="A295" s="62" t="str">
        <f>IF($F295="SC",_xlfn.CONCAT(Input[[#This Row],[Name of Adolescent]],"_",Input[[#This Row],[Current Worker (Initials)]]),IF($F295="SCP",_xlfn.CONCAT(Input[[#This Row],[Name of Adolescent]],"_",Input[[#This Row],[Current Worker (Initials)]]),""))</f>
        <v>Kayden Tan_Xing Huan</v>
      </c>
      <c r="B295" s="34" t="s">
        <v>297</v>
      </c>
      <c r="C295" s="33" t="s">
        <v>1085</v>
      </c>
      <c r="D295" s="33"/>
      <c r="E295" s="34">
        <v>828726</v>
      </c>
      <c r="F295" s="33" t="str">
        <f t="shared" si="17"/>
        <v>SC</v>
      </c>
      <c r="G295" s="33"/>
      <c r="H295" s="35" t="s">
        <v>513</v>
      </c>
      <c r="I295" s="35" t="s">
        <v>395</v>
      </c>
      <c r="J295" s="35" t="s">
        <v>399</v>
      </c>
      <c r="K295" s="35" t="s">
        <v>459</v>
      </c>
      <c r="L295" s="63"/>
      <c r="M295" s="63"/>
      <c r="N295" s="33" t="s">
        <v>1086</v>
      </c>
      <c r="O295" s="33" t="s">
        <v>854</v>
      </c>
      <c r="P295" s="166" t="s">
        <v>307</v>
      </c>
      <c r="Q295" s="33" t="s">
        <v>11</v>
      </c>
      <c r="R295" s="61">
        <v>45236</v>
      </c>
      <c r="S295" s="83">
        <v>45244</v>
      </c>
      <c r="T295" s="33" t="s">
        <v>308</v>
      </c>
      <c r="U295" s="64">
        <v>45244</v>
      </c>
      <c r="V295" s="65"/>
      <c r="W295" s="66"/>
      <c r="X295" s="60"/>
      <c r="Y295" s="35"/>
      <c r="Z295" s="33"/>
      <c r="AA295" s="69"/>
      <c r="AB295" s="34">
        <v>1</v>
      </c>
      <c r="AC295" s="34">
        <v>1</v>
      </c>
      <c r="AD295" s="88">
        <v>0</v>
      </c>
      <c r="AE295" s="88">
        <v>0</v>
      </c>
      <c r="AF295" s="34">
        <v>0</v>
      </c>
      <c r="AG295" s="88">
        <v>0</v>
      </c>
      <c r="AH295" s="88">
        <v>0</v>
      </c>
      <c r="AI295" s="34">
        <v>1</v>
      </c>
      <c r="AJ295" s="34"/>
      <c r="AK295" s="33"/>
      <c r="AL295" s="33"/>
      <c r="AM295" s="33"/>
      <c r="AN295" s="34"/>
      <c r="AO295" s="33"/>
      <c r="AP295" s="33"/>
      <c r="AQ295" s="33"/>
      <c r="AR295" s="34" t="s">
        <v>309</v>
      </c>
      <c r="AS295" s="34" t="s">
        <v>321</v>
      </c>
      <c r="AT295" s="34" t="s">
        <v>311</v>
      </c>
      <c r="AU295" s="34"/>
      <c r="AV295" s="33"/>
      <c r="AW295" s="33"/>
      <c r="AX295" s="33"/>
      <c r="AY295" s="33"/>
      <c r="AZ295" s="63"/>
      <c r="BA295" s="63"/>
      <c r="BB295" s="63"/>
      <c r="BC295" s="63"/>
      <c r="BD295" s="63"/>
      <c r="BE295" s="63"/>
      <c r="BF295" s="63"/>
      <c r="BG295" s="63"/>
      <c r="BH295" s="63"/>
      <c r="BI295" s="63"/>
      <c r="BJ295" s="63"/>
      <c r="BK295" s="63"/>
      <c r="BL295" s="63"/>
      <c r="BM295" s="63"/>
      <c r="BN295" s="63"/>
      <c r="BO295" s="63"/>
      <c r="BP295" s="63"/>
      <c r="BQ295" s="63"/>
      <c r="BR295" s="63"/>
      <c r="BS295" s="63"/>
      <c r="BT295" s="63"/>
      <c r="BU295" s="63"/>
      <c r="BV295" s="63"/>
      <c r="BW295" s="63"/>
      <c r="BX295" s="63"/>
      <c r="BY295" s="63"/>
      <c r="BZ295" s="63"/>
      <c r="CA295" s="63"/>
      <c r="CB295" s="63"/>
      <c r="CC295" s="63"/>
      <c r="CD295" s="63"/>
      <c r="CE295" s="63"/>
      <c r="CF295" s="63"/>
      <c r="CG295" s="63"/>
      <c r="CH295" s="63"/>
      <c r="CI295" s="63"/>
      <c r="CJ295" s="63"/>
      <c r="CK295" s="63"/>
      <c r="CL295" s="63"/>
      <c r="CM295" s="63"/>
      <c r="CN295" s="63"/>
      <c r="CO295" s="63"/>
      <c r="CP295" s="63"/>
      <c r="CQ295" s="63"/>
      <c r="CR295" s="63"/>
      <c r="CS295" s="63"/>
      <c r="CT295" s="63"/>
      <c r="CU295" s="63"/>
      <c r="CV295" s="63"/>
      <c r="CW295" s="63"/>
      <c r="CX295" s="63"/>
      <c r="CY295" s="63"/>
      <c r="CZ295" s="63"/>
      <c r="DA295" s="63"/>
      <c r="DB295" s="63"/>
      <c r="DC295" s="63"/>
      <c r="DD295" s="63"/>
      <c r="DE295" s="63"/>
      <c r="DF295" s="63"/>
      <c r="DG295" s="63"/>
      <c r="DH295" s="63"/>
      <c r="DI295" s="63"/>
      <c r="DJ295" s="63"/>
      <c r="DK295" s="63"/>
      <c r="DL295" s="63"/>
      <c r="DM295" s="63"/>
      <c r="DN295" s="63"/>
      <c r="DO295" s="63"/>
      <c r="DP295" s="63"/>
      <c r="DQ295" s="63"/>
      <c r="DR295" s="63"/>
      <c r="DS295" s="63"/>
      <c r="DT295" s="63"/>
      <c r="DU295" s="63"/>
      <c r="DV295" s="63"/>
      <c r="DW295" s="63"/>
      <c r="DX295" s="63"/>
      <c r="DY295" s="63"/>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t="s">
        <v>1087</v>
      </c>
      <c r="IU295" s="33"/>
      <c r="IV295" s="33"/>
      <c r="IW295" s="33"/>
      <c r="IX295" s="33" t="s">
        <v>480</v>
      </c>
      <c r="IY295" s="69"/>
      <c r="IZ295" s="69"/>
      <c r="JA295" s="70"/>
      <c r="JB295" s="74"/>
      <c r="JC295" s="148"/>
      <c r="JD295" s="70"/>
      <c r="JE295" s="70"/>
      <c r="JF295" s="70"/>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x14ac:dyDescent="0.35">
      <c r="A296" s="94" t="str">
        <f>IF($F296="SC",_xlfn.CONCAT(Input[[#This Row],[Name of Adolescent]],"_",Input[[#This Row],[Current Worker (Initials)]]),IF($F296="SCP",_xlfn.CONCAT(Input[[#This Row],[Name of Adolescent]],"_",Input[[#This Row],[Current Worker (Initials)]]),""))</f>
        <v>Rayner Yap_Kia Joo</v>
      </c>
      <c r="B296" s="34" t="s">
        <v>297</v>
      </c>
      <c r="C296" s="33" t="s">
        <v>1088</v>
      </c>
      <c r="D296" s="33"/>
      <c r="E296" s="88">
        <v>828726</v>
      </c>
      <c r="F296" s="33" t="str">
        <f t="shared" si="17"/>
        <v>SC</v>
      </c>
      <c r="G296" s="33"/>
      <c r="H296" s="35" t="s">
        <v>513</v>
      </c>
      <c r="I296" s="35" t="s">
        <v>459</v>
      </c>
      <c r="J296" s="35" t="s">
        <v>392</v>
      </c>
      <c r="K296" s="35" t="s">
        <v>459</v>
      </c>
      <c r="L296" s="63"/>
      <c r="M296" s="63"/>
      <c r="N296" s="136" t="s">
        <v>1089</v>
      </c>
      <c r="O296" s="33" t="s">
        <v>854</v>
      </c>
      <c r="P296" s="166" t="s">
        <v>319</v>
      </c>
      <c r="Q296" s="33" t="s">
        <v>11</v>
      </c>
      <c r="R296" s="61">
        <v>45177</v>
      </c>
      <c r="S296" s="83">
        <v>45251</v>
      </c>
      <c r="T296" s="33" t="s">
        <v>308</v>
      </c>
      <c r="U296" s="64">
        <v>45251</v>
      </c>
      <c r="V296" s="65"/>
      <c r="W296" s="66"/>
      <c r="X296" s="60"/>
      <c r="Y296" s="35"/>
      <c r="Z296" s="33"/>
      <c r="AA296" s="69"/>
      <c r="AB296" s="34">
        <v>1</v>
      </c>
      <c r="AC296" s="34">
        <v>0</v>
      </c>
      <c r="AD296" s="34">
        <v>0</v>
      </c>
      <c r="AE296" s="34">
        <v>2</v>
      </c>
      <c r="AF296" s="34">
        <v>1</v>
      </c>
      <c r="AG296" s="34">
        <v>1</v>
      </c>
      <c r="AH296" s="34">
        <v>0</v>
      </c>
      <c r="AI296" s="34">
        <v>2</v>
      </c>
      <c r="AJ296" s="34"/>
      <c r="AK296" s="33"/>
      <c r="AL296" s="33"/>
      <c r="AM296" s="33"/>
      <c r="AN296" s="34"/>
      <c r="AO296" s="33"/>
      <c r="AP296" s="33"/>
      <c r="AQ296" s="33"/>
      <c r="AR296" s="111" t="s">
        <v>309</v>
      </c>
      <c r="AS296" s="111" t="s">
        <v>321</v>
      </c>
      <c r="AT296" s="34" t="s">
        <v>311</v>
      </c>
      <c r="AU296" s="111"/>
      <c r="AV296" s="33"/>
      <c r="AW296" s="33"/>
      <c r="AX296" s="33"/>
      <c r="AY296" s="33"/>
      <c r="AZ296" s="63"/>
      <c r="BA296" s="63"/>
      <c r="BB296" s="63"/>
      <c r="BC296" s="63"/>
      <c r="BD296" s="63"/>
      <c r="BE296" s="63"/>
      <c r="BF296" s="63"/>
      <c r="BG296" s="63"/>
      <c r="BH296" s="63"/>
      <c r="BI296" s="63"/>
      <c r="BJ296" s="63"/>
      <c r="BK296" s="63"/>
      <c r="BL296" s="63"/>
      <c r="BM296" s="63"/>
      <c r="BN296" s="63"/>
      <c r="BO296" s="63"/>
      <c r="BP296" s="63"/>
      <c r="BQ296" s="63"/>
      <c r="BR296" s="63"/>
      <c r="BS296" s="63"/>
      <c r="BT296" s="63"/>
      <c r="BU296" s="63"/>
      <c r="BV296" s="63"/>
      <c r="BW296" s="63"/>
      <c r="BX296" s="63"/>
      <c r="BY296" s="63"/>
      <c r="BZ296" s="63"/>
      <c r="CA296" s="63"/>
      <c r="CB296" s="63"/>
      <c r="CC296" s="63"/>
      <c r="CD296" s="63"/>
      <c r="CE296" s="63"/>
      <c r="CF296" s="63"/>
      <c r="CG296" s="63"/>
      <c r="CH296" s="63"/>
      <c r="CI296" s="63"/>
      <c r="CJ296" s="63"/>
      <c r="CK296" s="63"/>
      <c r="CL296" s="63"/>
      <c r="CM296" s="63"/>
      <c r="CN296" s="63"/>
      <c r="CO296" s="63"/>
      <c r="CP296" s="63"/>
      <c r="CQ296" s="63"/>
      <c r="CR296" s="63"/>
      <c r="CS296" s="63"/>
      <c r="CT296" s="63"/>
      <c r="CU296" s="63"/>
      <c r="CV296" s="63"/>
      <c r="CW296" s="63"/>
      <c r="CX296" s="63"/>
      <c r="CY296" s="63"/>
      <c r="CZ296" s="63"/>
      <c r="DA296" s="63"/>
      <c r="DB296" s="63"/>
      <c r="DC296" s="63"/>
      <c r="DD296" s="63"/>
      <c r="DE296" s="63"/>
      <c r="DF296" s="63"/>
      <c r="DG296" s="63"/>
      <c r="DH296" s="63"/>
      <c r="DI296" s="63"/>
      <c r="DJ296" s="63"/>
      <c r="DK296" s="63"/>
      <c r="DL296" s="63"/>
      <c r="DM296" s="63"/>
      <c r="DN296" s="63"/>
      <c r="DO296" s="63"/>
      <c r="DP296" s="63"/>
      <c r="DQ296" s="63"/>
      <c r="DR296" s="63"/>
      <c r="DS296" s="63"/>
      <c r="DT296" s="63"/>
      <c r="DU296" s="63"/>
      <c r="DV296" s="63"/>
      <c r="DW296" s="63"/>
      <c r="DX296" s="63"/>
      <c r="DY296" s="63"/>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88606610</v>
      </c>
      <c r="IU296" s="33"/>
      <c r="IV296" s="33"/>
      <c r="IW296" s="33"/>
      <c r="IX296" s="33" t="s">
        <v>480</v>
      </c>
      <c r="IY296" s="69"/>
      <c r="IZ296" s="69"/>
      <c r="JA296" s="70"/>
      <c r="JB296" s="84"/>
      <c r="JC296" s="33"/>
      <c r="JD296" s="33"/>
      <c r="JE296" s="33"/>
      <c r="JF296" s="33"/>
      <c r="JG296" s="33"/>
      <c r="JH296" s="33"/>
      <c r="JI296" s="33"/>
      <c r="JJ296" s="33"/>
      <c r="JK296" s="33"/>
      <c r="JL296" s="33"/>
      <c r="JM296" s="33"/>
      <c r="JN296" s="33"/>
      <c r="JO296" s="33"/>
      <c r="JP296" s="33"/>
      <c r="JQ296" s="33"/>
      <c r="JR296" s="33"/>
      <c r="JS296" s="33"/>
      <c r="JT296" s="33"/>
      <c r="JU296" s="33"/>
      <c r="JV296" s="33"/>
      <c r="JW296" s="33"/>
      <c r="JX296" s="33"/>
      <c r="JY296" s="33"/>
      <c r="JZ296" s="33"/>
      <c r="KA296" s="33"/>
      <c r="KB296" s="33"/>
      <c r="KC296" s="33"/>
      <c r="KD296" s="33"/>
    </row>
    <row r="297" spans="1:290" x14ac:dyDescent="0.35">
      <c r="A297" s="94" t="str">
        <f>IF($F297="SC",_xlfn.CONCAT(Input[[#This Row],[Name of Adolescent]],"_",Input[[#This Row],[Current Worker (Initials)]]),IF($F297="SCP",_xlfn.CONCAT(Input[[#This Row],[Name of Adolescent]],"_",Input[[#This Row],[Current Worker (Initials)]]),""))</f>
        <v>Aloysius_Joy Lee</v>
      </c>
      <c r="B297" s="34" t="s">
        <v>297</v>
      </c>
      <c r="C297" s="33" t="s">
        <v>1090</v>
      </c>
      <c r="D297" s="33"/>
      <c r="E297" s="34">
        <v>828726</v>
      </c>
      <c r="F297" s="33" t="str">
        <f t="shared" si="17"/>
        <v>SC</v>
      </c>
      <c r="G297" s="33"/>
      <c r="H297" s="35" t="s">
        <v>546</v>
      </c>
      <c r="I297" s="35" t="s">
        <v>301</v>
      </c>
      <c r="J297" s="35" t="s">
        <v>301</v>
      </c>
      <c r="K297" s="35" t="s">
        <v>459</v>
      </c>
      <c r="L297" s="63"/>
      <c r="M297" s="63"/>
      <c r="N297" s="136" t="s">
        <v>1091</v>
      </c>
      <c r="O297" s="33" t="s">
        <v>854</v>
      </c>
      <c r="P297" s="166" t="s">
        <v>307</v>
      </c>
      <c r="Q297" s="33" t="s">
        <v>11</v>
      </c>
      <c r="R297" s="61">
        <v>45189</v>
      </c>
      <c r="S297" s="42">
        <v>45254</v>
      </c>
      <c r="T297" s="33" t="s">
        <v>308</v>
      </c>
      <c r="U297" s="64">
        <v>45254</v>
      </c>
      <c r="V297" s="65"/>
      <c r="W297" s="66"/>
      <c r="X297" s="60"/>
      <c r="Y297" s="35"/>
      <c r="Z297" s="33"/>
      <c r="AA297" s="69"/>
      <c r="AB297" s="34">
        <v>1</v>
      </c>
      <c r="AC297" s="34">
        <v>1</v>
      </c>
      <c r="AD297" s="34">
        <v>1</v>
      </c>
      <c r="AE297" s="34">
        <v>2</v>
      </c>
      <c r="AF297" s="34">
        <v>1</v>
      </c>
      <c r="AG297" s="34">
        <v>1</v>
      </c>
      <c r="AH297" s="34">
        <v>1</v>
      </c>
      <c r="AI297" s="34">
        <v>1</v>
      </c>
      <c r="AJ297" s="34"/>
      <c r="AK297" s="33"/>
      <c r="AL297" s="33"/>
      <c r="AM297" s="33"/>
      <c r="AN297" s="34"/>
      <c r="AO297" s="33"/>
      <c r="AP297" s="33"/>
      <c r="AQ297" s="33"/>
      <c r="AR297" s="111" t="s">
        <v>309</v>
      </c>
      <c r="AS297" s="111" t="s">
        <v>321</v>
      </c>
      <c r="AT297" s="34" t="s">
        <v>311</v>
      </c>
      <c r="AU297" s="111"/>
      <c r="AV297" s="33"/>
      <c r="AW297" s="33"/>
      <c r="AX297" s="33"/>
      <c r="AY297" s="33"/>
      <c r="AZ297" s="63"/>
      <c r="BA297" s="63"/>
      <c r="BB297" s="63"/>
      <c r="BC297" s="63"/>
      <c r="BD297" s="63"/>
      <c r="BE297" s="63"/>
      <c r="BF297" s="63"/>
      <c r="BG297" s="63"/>
      <c r="BH297" s="63"/>
      <c r="BI297" s="63"/>
      <c r="BJ297" s="63"/>
      <c r="BK297" s="63"/>
      <c r="BL297" s="63"/>
      <c r="BM297" s="63"/>
      <c r="BN297" s="63"/>
      <c r="BO297" s="63"/>
      <c r="BP297" s="63"/>
      <c r="BQ297" s="63"/>
      <c r="BR297" s="63"/>
      <c r="BS297" s="63"/>
      <c r="BT297" s="63"/>
      <c r="BU297" s="63"/>
      <c r="BV297" s="63"/>
      <c r="BW297" s="63"/>
      <c r="BX297" s="63"/>
      <c r="BY297" s="63"/>
      <c r="BZ297" s="63"/>
      <c r="CA297" s="63"/>
      <c r="CB297" s="63"/>
      <c r="CC297" s="63"/>
      <c r="CD297" s="63"/>
      <c r="CE297" s="63"/>
      <c r="CF297" s="63"/>
      <c r="CG297" s="63"/>
      <c r="CH297" s="63"/>
      <c r="CI297" s="63"/>
      <c r="CJ297" s="63"/>
      <c r="CK297" s="63"/>
      <c r="CL297" s="63"/>
      <c r="CM297" s="63"/>
      <c r="CN297" s="63"/>
      <c r="CO297" s="63"/>
      <c r="CP297" s="63"/>
      <c r="CQ297" s="63"/>
      <c r="CR297" s="63"/>
      <c r="CS297" s="63"/>
      <c r="CT297" s="63"/>
      <c r="CU297" s="63"/>
      <c r="CV297" s="63"/>
      <c r="CW297" s="63"/>
      <c r="CX297" s="63"/>
      <c r="CY297" s="63"/>
      <c r="CZ297" s="63"/>
      <c r="DA297" s="63"/>
      <c r="DB297" s="63"/>
      <c r="DC297" s="63"/>
      <c r="DD297" s="63"/>
      <c r="DE297" s="63"/>
      <c r="DF297" s="63"/>
      <c r="DG297" s="63"/>
      <c r="DH297" s="63"/>
      <c r="DI297" s="63"/>
      <c r="DJ297" s="63"/>
      <c r="DK297" s="63"/>
      <c r="DL297" s="63"/>
      <c r="DM297" s="63"/>
      <c r="DN297" s="63"/>
      <c r="DO297" s="63"/>
      <c r="DP297" s="63"/>
      <c r="DQ297" s="63"/>
      <c r="DR297" s="63"/>
      <c r="DS297" s="63"/>
      <c r="DT297" s="63"/>
      <c r="DU297" s="63"/>
      <c r="DV297" s="63"/>
      <c r="DW297" s="63"/>
      <c r="DX297" s="63"/>
      <c r="DY297" s="63"/>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97577371</v>
      </c>
      <c r="IU297" s="33"/>
      <c r="IV297" s="33"/>
      <c r="IW297" s="33"/>
      <c r="IX297" s="33" t="s">
        <v>480</v>
      </c>
      <c r="IY297" s="69"/>
      <c r="IZ297" s="69"/>
      <c r="JA297" s="70"/>
      <c r="JB297" s="84"/>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x14ac:dyDescent="0.35">
      <c r="A298" s="62" t="str">
        <f>IF($F298="SC",_xlfn.CONCAT(Input[[#This Row],[Name of Adolescent]],"_",Input[[#This Row],[Current Worker (Initials)]]),IF($F298="SCP",_xlfn.CONCAT(Input[[#This Row],[Name of Adolescent]],"_",Input[[#This Row],[Current Worker (Initials)]]),""))</f>
        <v>Jaeden Chua_Flora Tan</v>
      </c>
      <c r="B298" s="34" t="s">
        <v>297</v>
      </c>
      <c r="C298" s="33" t="s">
        <v>1092</v>
      </c>
      <c r="D298" s="33"/>
      <c r="E298" s="34">
        <v>521127</v>
      </c>
      <c r="F298" s="33" t="str">
        <f t="shared" si="17"/>
        <v>SCP</v>
      </c>
      <c r="G298" s="33" t="s">
        <v>347</v>
      </c>
      <c r="H298" s="35"/>
      <c r="I298" s="35" t="s">
        <v>459</v>
      </c>
      <c r="J298" s="35" t="s">
        <v>459</v>
      </c>
      <c r="K298" s="35" t="s">
        <v>408</v>
      </c>
      <c r="L298" s="123" t="s">
        <v>1093</v>
      </c>
      <c r="M298" s="63" t="s">
        <v>1094</v>
      </c>
      <c r="N298" s="136" t="s">
        <v>1095</v>
      </c>
      <c r="O298" s="33" t="s">
        <v>854</v>
      </c>
      <c r="P298" s="166" t="s">
        <v>307</v>
      </c>
      <c r="Q298" s="33" t="s">
        <v>11</v>
      </c>
      <c r="R298" s="61">
        <v>44896</v>
      </c>
      <c r="S298" s="42">
        <v>45274</v>
      </c>
      <c r="T298" s="33" t="s">
        <v>308</v>
      </c>
      <c r="U298" s="64">
        <v>45274</v>
      </c>
      <c r="V298" s="65">
        <v>45289</v>
      </c>
      <c r="W298" s="66"/>
      <c r="X298" s="60"/>
      <c r="Y298" s="33"/>
      <c r="Z298" s="33"/>
      <c r="AA298" s="69"/>
      <c r="AB298" s="34">
        <v>1</v>
      </c>
      <c r="AC298" s="34">
        <v>0</v>
      </c>
      <c r="AD298" s="34">
        <v>1</v>
      </c>
      <c r="AE298" s="34">
        <v>1</v>
      </c>
      <c r="AF298" s="34">
        <v>0</v>
      </c>
      <c r="AG298" s="34">
        <v>1</v>
      </c>
      <c r="AH298" s="201">
        <v>2</v>
      </c>
      <c r="AI298" s="201">
        <v>2</v>
      </c>
      <c r="AJ298" s="34"/>
      <c r="AK298" s="33"/>
      <c r="AL298" s="33"/>
      <c r="AM298" s="33"/>
      <c r="AN298" s="34"/>
      <c r="AO298" s="33"/>
      <c r="AP298" s="33"/>
      <c r="AQ298" s="33"/>
      <c r="AR298" s="34" t="s">
        <v>309</v>
      </c>
      <c r="AS298" s="34" t="s">
        <v>321</v>
      </c>
      <c r="AT298" s="34" t="s">
        <v>311</v>
      </c>
      <c r="AU298" s="34"/>
      <c r="AV298" s="33"/>
      <c r="AW298" s="33"/>
      <c r="AX298" s="33"/>
      <c r="AY298" s="33"/>
      <c r="AZ298" s="68"/>
      <c r="BA298" s="68"/>
      <c r="BB298" s="68"/>
      <c r="BC298" s="68"/>
      <c r="BD298" s="68"/>
      <c r="BE298" s="68"/>
      <c r="BF298" s="68"/>
      <c r="BG298" s="68"/>
      <c r="BH298" s="68"/>
      <c r="BI298" s="68"/>
      <c r="BJ298" s="68"/>
      <c r="BK298" s="68"/>
      <c r="BL298" s="68"/>
      <c r="BM298" s="68"/>
      <c r="BN298" s="68"/>
      <c r="BO298" s="68"/>
      <c r="BP298" s="68"/>
      <c r="BQ298" s="68"/>
      <c r="BR298" s="68"/>
      <c r="BS298" s="68"/>
      <c r="BT298" s="68"/>
      <c r="BU298" s="68"/>
      <c r="BV298" s="68"/>
      <c r="BW298" s="68"/>
      <c r="BX298" s="68"/>
      <c r="BY298" s="68"/>
      <c r="BZ298" s="68"/>
      <c r="CA298" s="68"/>
      <c r="CB298" s="68"/>
      <c r="CC298" s="68"/>
      <c r="CD298" s="68"/>
      <c r="CE298" s="68"/>
      <c r="CF298" s="68"/>
      <c r="CG298" s="68"/>
      <c r="CH298" s="68"/>
      <c r="CI298" s="68"/>
      <c r="CJ298" s="68"/>
      <c r="CK298" s="68"/>
      <c r="CL298" s="68"/>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t="s">
        <v>1096</v>
      </c>
      <c r="IU298" s="33" t="e">
        <f>happynewyear</f>
        <v>#NAME?</v>
      </c>
      <c r="IV298" s="33"/>
      <c r="IW298" s="33"/>
      <c r="IX298" s="33" t="s">
        <v>384</v>
      </c>
      <c r="IY298" s="69"/>
      <c r="IZ298" s="69"/>
      <c r="JA298" s="70"/>
      <c r="JB298" s="84"/>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t="29" x14ac:dyDescent="0.35">
      <c r="A299" s="62" t="str">
        <f>IF($F299="SC",_xlfn.CONCAT(Input[[#This Row],[Name of Adolescent]],"_",Input[[#This Row],[Current Worker (Initials)]]),IF($F299="SCP",_xlfn.CONCAT(Input[[#This Row],[Name of Adolescent]],"_",Input[[#This Row],[Current Worker (Initials)]]),""))</f>
        <v>Xavier Lim_Kia Joo</v>
      </c>
      <c r="B299" s="34" t="s">
        <v>297</v>
      </c>
      <c r="C299" s="33" t="s">
        <v>1097</v>
      </c>
      <c r="D299" s="33"/>
      <c r="E299" s="34">
        <v>828726</v>
      </c>
      <c r="F299" s="33" t="str">
        <f t="shared" si="17"/>
        <v>SC</v>
      </c>
      <c r="G299" s="33"/>
      <c r="H299" s="35" t="s">
        <v>513</v>
      </c>
      <c r="I299" s="35" t="s">
        <v>392</v>
      </c>
      <c r="J299" s="35" t="s">
        <v>392</v>
      </c>
      <c r="K299" s="35"/>
      <c r="L299" s="63"/>
      <c r="M299" s="63"/>
      <c r="N299" s="136" t="s">
        <v>1098</v>
      </c>
      <c r="O299" s="33" t="s">
        <v>854</v>
      </c>
      <c r="P299" s="166" t="s">
        <v>307</v>
      </c>
      <c r="Q299" s="33" t="s">
        <v>11</v>
      </c>
      <c r="R299" s="61">
        <v>45267</v>
      </c>
      <c r="S299" s="42">
        <v>45283</v>
      </c>
      <c r="T299" s="33" t="s">
        <v>308</v>
      </c>
      <c r="U299" s="64">
        <v>45283</v>
      </c>
      <c r="V299" s="65"/>
      <c r="W299" s="66"/>
      <c r="X299" s="60"/>
      <c r="Y299" s="35"/>
      <c r="Z299" s="33"/>
      <c r="AA299" s="69"/>
      <c r="AB299" s="34">
        <v>0</v>
      </c>
      <c r="AC299" s="34">
        <v>1</v>
      </c>
      <c r="AD299" s="34">
        <v>1</v>
      </c>
      <c r="AE299" s="34">
        <v>1</v>
      </c>
      <c r="AF299" s="34">
        <v>1</v>
      </c>
      <c r="AG299" s="34">
        <v>2</v>
      </c>
      <c r="AH299" s="34">
        <v>2</v>
      </c>
      <c r="AI299" s="34">
        <v>2</v>
      </c>
      <c r="AJ299" s="34"/>
      <c r="AK299" s="33"/>
      <c r="AL299" s="33"/>
      <c r="AM299" s="33"/>
      <c r="AN299" s="34"/>
      <c r="AO299" s="33"/>
      <c r="AP299" s="33"/>
      <c r="AQ299" s="33"/>
      <c r="AR299" s="34" t="s">
        <v>309</v>
      </c>
      <c r="AS299" s="34" t="s">
        <v>321</v>
      </c>
      <c r="AT299" s="34" t="s">
        <v>311</v>
      </c>
      <c r="AU299" s="34"/>
      <c r="AV299" s="33"/>
      <c r="AW299" s="33"/>
      <c r="AX299" s="33"/>
      <c r="AY299" s="33"/>
      <c r="AZ299" s="63"/>
      <c r="BA299" s="63"/>
      <c r="BB299" s="63"/>
      <c r="BC299" s="63"/>
      <c r="BD299" s="63"/>
      <c r="BE299" s="63"/>
      <c r="BF299" s="63"/>
      <c r="BG299" s="63"/>
      <c r="BH299" s="63"/>
      <c r="BI299" s="63"/>
      <c r="BJ299" s="63"/>
      <c r="BK299" s="63"/>
      <c r="BL299" s="63"/>
      <c r="BM299" s="63"/>
      <c r="BN299" s="63"/>
      <c r="BO299" s="63"/>
      <c r="BP299" s="63"/>
      <c r="BQ299" s="63"/>
      <c r="BR299" s="63"/>
      <c r="BS299" s="63"/>
      <c r="BT299" s="63"/>
      <c r="BU299" s="63"/>
      <c r="BV299" s="63"/>
      <c r="BW299" s="63"/>
      <c r="BX299" s="63"/>
      <c r="BY299" s="63"/>
      <c r="BZ299" s="63"/>
      <c r="CA299" s="63"/>
      <c r="CB299" s="63"/>
      <c r="CC299" s="63"/>
      <c r="CD299" s="63"/>
      <c r="CE299" s="63"/>
      <c r="CF299" s="63"/>
      <c r="CG299" s="63"/>
      <c r="CH299" s="63"/>
      <c r="CI299" s="63"/>
      <c r="CJ299" s="63"/>
      <c r="CK299" s="63"/>
      <c r="CL299" s="63"/>
      <c r="CM299" s="63"/>
      <c r="CN299" s="63"/>
      <c r="CO299" s="63"/>
      <c r="CP299" s="63"/>
      <c r="CQ299" s="63"/>
      <c r="CR299" s="63"/>
      <c r="CS299" s="63"/>
      <c r="CT299" s="63"/>
      <c r="CU299" s="63"/>
      <c r="CV299" s="63"/>
      <c r="CW299" s="63"/>
      <c r="CX299" s="63"/>
      <c r="CY299" s="63"/>
      <c r="CZ299" s="63"/>
      <c r="DA299" s="63"/>
      <c r="DB299" s="63"/>
      <c r="DC299" s="63"/>
      <c r="DD299" s="63"/>
      <c r="DE299" s="63"/>
      <c r="DF299" s="63"/>
      <c r="DG299" s="63"/>
      <c r="DH299" s="63"/>
      <c r="DI299" s="63"/>
      <c r="DJ299" s="63"/>
      <c r="DK299" s="63"/>
      <c r="DL299" s="63"/>
      <c r="DM299" s="63"/>
      <c r="DN299" s="63"/>
      <c r="DO299" s="63"/>
      <c r="DP299" s="63"/>
      <c r="DQ299" s="63"/>
      <c r="DR299" s="63"/>
      <c r="DS299" s="63"/>
      <c r="DT299" s="63"/>
      <c r="DU299" s="63"/>
      <c r="DV299" s="63"/>
      <c r="DW299" s="63"/>
      <c r="DX299" s="63"/>
      <c r="DY299" s="63"/>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87749376</v>
      </c>
      <c r="IU299" s="33"/>
      <c r="IV299" s="33"/>
      <c r="IW299" s="84" t="s">
        <v>1099</v>
      </c>
      <c r="IX299" s="33" t="s">
        <v>480</v>
      </c>
      <c r="IY299" s="69"/>
      <c r="IZ299" s="69"/>
      <c r="JA299" s="70"/>
      <c r="JB299" s="70"/>
      <c r="JC299" s="148"/>
      <c r="JD299" s="70"/>
      <c r="JE299" s="70"/>
      <c r="JF299" s="70"/>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x14ac:dyDescent="0.35">
      <c r="A300" s="62" t="str">
        <f>IF($F300="SC",_xlfn.CONCAT(Input[[#This Row],[Name of Adolescent]],"_",Input[[#This Row],[Current Worker (Initials)]]),IF($F300="SCP",_xlfn.CONCAT(Input[[#This Row],[Name of Adolescent]],"_",Input[[#This Row],[Current Worker (Initials)]]),""))</f>
        <v>Yi Jian_Kia Joo</v>
      </c>
      <c r="B300" s="34" t="s">
        <v>297</v>
      </c>
      <c r="C300" s="33" t="s">
        <v>1100</v>
      </c>
      <c r="D300" s="33"/>
      <c r="E300" s="34">
        <v>828726</v>
      </c>
      <c r="F300" s="33" t="str">
        <f t="shared" si="17"/>
        <v>SC</v>
      </c>
      <c r="G300" s="33"/>
      <c r="H300" s="35" t="s">
        <v>575</v>
      </c>
      <c r="I300" s="35" t="s">
        <v>392</v>
      </c>
      <c r="J300" s="35" t="s">
        <v>392</v>
      </c>
      <c r="K300" s="35"/>
      <c r="L300" s="63"/>
      <c r="M300" s="63"/>
      <c r="N300" s="33" t="s">
        <v>1101</v>
      </c>
      <c r="O300" s="33" t="s">
        <v>854</v>
      </c>
      <c r="P300" s="166" t="s">
        <v>307</v>
      </c>
      <c r="Q300" s="33" t="s">
        <v>11</v>
      </c>
      <c r="R300" s="61">
        <v>45252</v>
      </c>
      <c r="S300" s="202">
        <v>45283</v>
      </c>
      <c r="T300" s="33" t="s">
        <v>308</v>
      </c>
      <c r="U300" s="203">
        <v>45283</v>
      </c>
      <c r="V300" s="65"/>
      <c r="W300" s="66"/>
      <c r="X300" s="60"/>
      <c r="Y300" s="35"/>
      <c r="Z300" s="33"/>
      <c r="AA300" s="69"/>
      <c r="AB300" s="34">
        <v>2</v>
      </c>
      <c r="AC300" s="34">
        <v>1</v>
      </c>
      <c r="AD300" s="34">
        <v>1</v>
      </c>
      <c r="AE300" s="34">
        <v>1</v>
      </c>
      <c r="AF300" s="34">
        <v>0</v>
      </c>
      <c r="AG300" s="34">
        <v>1</v>
      </c>
      <c r="AH300" s="34">
        <v>1</v>
      </c>
      <c r="AI300" s="34">
        <v>1</v>
      </c>
      <c r="AJ300" s="34"/>
      <c r="AK300" s="33"/>
      <c r="AL300" s="33"/>
      <c r="AM300" s="33"/>
      <c r="AN300" s="34"/>
      <c r="AO300" s="33"/>
      <c r="AP300" s="33"/>
      <c r="AQ300" s="33"/>
      <c r="AR300" s="34" t="s">
        <v>309</v>
      </c>
      <c r="AS300" s="34" t="s">
        <v>321</v>
      </c>
      <c r="AT300" s="34" t="s">
        <v>309</v>
      </c>
      <c r="AU300" s="34" t="s">
        <v>527</v>
      </c>
      <c r="AV300" s="33"/>
      <c r="AW300" s="33"/>
      <c r="AX300" s="33"/>
      <c r="AY300" s="33"/>
      <c r="AZ300" s="63"/>
      <c r="BA300" s="63"/>
      <c r="BB300" s="63"/>
      <c r="BC300" s="63"/>
      <c r="BD300" s="63"/>
      <c r="BE300" s="63"/>
      <c r="BF300" s="63"/>
      <c r="BG300" s="63"/>
      <c r="BH300" s="63"/>
      <c r="BI300" s="63"/>
      <c r="BJ300" s="63"/>
      <c r="BK300" s="63"/>
      <c r="BL300" s="63"/>
      <c r="BM300" s="63"/>
      <c r="BN300" s="63"/>
      <c r="BO300" s="63"/>
      <c r="BP300" s="63"/>
      <c r="BQ300" s="63"/>
      <c r="BR300" s="63"/>
      <c r="BS300" s="63"/>
      <c r="BT300" s="63"/>
      <c r="BU300" s="63"/>
      <c r="BV300" s="63"/>
      <c r="BW300" s="63"/>
      <c r="BX300" s="63"/>
      <c r="BY300" s="63"/>
      <c r="BZ300" s="63"/>
      <c r="CA300" s="63"/>
      <c r="CB300" s="63"/>
      <c r="CC300" s="63"/>
      <c r="CD300" s="63"/>
      <c r="CE300" s="63"/>
      <c r="CF300" s="63"/>
      <c r="CG300" s="63"/>
      <c r="CH300" s="63"/>
      <c r="CI300" s="63"/>
      <c r="CJ300" s="63"/>
      <c r="CK300" s="63"/>
      <c r="CL300" s="63"/>
      <c r="CM300" s="63"/>
      <c r="CN300" s="63"/>
      <c r="CO300" s="63"/>
      <c r="CP300" s="63"/>
      <c r="CQ300" s="63"/>
      <c r="CR300" s="63"/>
      <c r="CS300" s="63"/>
      <c r="CT300" s="63"/>
      <c r="CU300" s="63"/>
      <c r="CV300" s="63"/>
      <c r="CW300" s="63"/>
      <c r="CX300" s="63"/>
      <c r="CY300" s="63"/>
      <c r="CZ300" s="63"/>
      <c r="DA300" s="63"/>
      <c r="DB300" s="63"/>
      <c r="DC300" s="63"/>
      <c r="DD300" s="63"/>
      <c r="DE300" s="63"/>
      <c r="DF300" s="63"/>
      <c r="DG300" s="63"/>
      <c r="DH300" s="63"/>
      <c r="DI300" s="63"/>
      <c r="DJ300" s="63"/>
      <c r="DK300" s="63"/>
      <c r="DL300" s="63"/>
      <c r="DM300" s="63"/>
      <c r="DN300" s="63"/>
      <c r="DO300" s="63"/>
      <c r="DP300" s="63"/>
      <c r="DQ300" s="63"/>
      <c r="DR300" s="63"/>
      <c r="DS300" s="63"/>
      <c r="DT300" s="63"/>
      <c r="DU300" s="63"/>
      <c r="DV300" s="63"/>
      <c r="DW300" s="63"/>
      <c r="DX300" s="63"/>
      <c r="DY300" s="63"/>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v>86993530</v>
      </c>
      <c r="IU300" s="33"/>
      <c r="IV300" s="33"/>
      <c r="IW300" s="33"/>
      <c r="IX300" s="33" t="s">
        <v>480</v>
      </c>
      <c r="IY300" s="69"/>
      <c r="IZ300" s="69"/>
      <c r="JA300" s="70"/>
      <c r="JB300" s="74"/>
      <c r="JC300" s="148"/>
      <c r="JD300" s="70"/>
      <c r="JE300" s="70"/>
      <c r="JF300" s="70"/>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x14ac:dyDescent="0.35">
      <c r="A301" s="168" t="str">
        <f>IF($F301="SC",_xlfn.CONCAT(Input[[#This Row],[Name of Adolescent]],"_",Input[[#This Row],[Current Worker (Initials)]]),IF($F301="SCP",_xlfn.CONCAT(Input[[#This Row],[Name of Adolescent]],"_",Input[[#This Row],[Current Worker (Initials)]]),""))</f>
        <v>Zhiqi_Farzana</v>
      </c>
      <c r="B301" s="34" t="s">
        <v>313</v>
      </c>
      <c r="C301" s="33"/>
      <c r="D301" s="33"/>
      <c r="E301" s="34">
        <v>460805</v>
      </c>
      <c r="F301" s="33" t="str">
        <f t="shared" si="17"/>
        <v>SCP</v>
      </c>
      <c r="G301" s="33" t="s">
        <v>855</v>
      </c>
      <c r="H301" s="35"/>
      <c r="I301" s="35" t="s">
        <v>316</v>
      </c>
      <c r="J301" s="35" t="s">
        <v>302</v>
      </c>
      <c r="K301" s="35"/>
      <c r="L301" s="63"/>
      <c r="M301" s="63"/>
      <c r="N301" s="133" t="s">
        <v>1102</v>
      </c>
      <c r="O301" s="33" t="s">
        <v>854</v>
      </c>
      <c r="P301" s="162" t="s">
        <v>319</v>
      </c>
      <c r="Q301" s="33" t="s">
        <v>11</v>
      </c>
      <c r="R301" s="61">
        <v>43391</v>
      </c>
      <c r="S301" s="41">
        <v>43391</v>
      </c>
      <c r="T301" s="33" t="s">
        <v>308</v>
      </c>
      <c r="U301" s="77">
        <v>43391</v>
      </c>
      <c r="V301" s="80" t="s">
        <v>365</v>
      </c>
      <c r="W301" s="78">
        <v>45046</v>
      </c>
      <c r="X301" s="59" t="s">
        <v>320</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309</v>
      </c>
      <c r="AS301" s="34" t="s">
        <v>321</v>
      </c>
      <c r="AT301" s="34" t="s">
        <v>311</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1103</v>
      </c>
      <c r="IU301" s="33"/>
      <c r="IV301" s="33"/>
      <c r="IW301" s="33"/>
      <c r="IX301" s="33" t="s">
        <v>369</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x14ac:dyDescent="0.35">
      <c r="A302" s="62" t="str">
        <f>IF($F302="SC",_xlfn.CONCAT(Input[[#This Row],[Name of Adolescent]],"_",Input[[#This Row],[Current Worker (Initials)]]),IF($F302="SCP",_xlfn.CONCAT(Input[[#This Row],[Name of Adolescent]],"_",Input[[#This Row],[Current Worker (Initials)]]),""))</f>
        <v/>
      </c>
      <c r="B302" s="34" t="s">
        <v>336</v>
      </c>
      <c r="C302" s="34"/>
      <c r="D302" s="34"/>
      <c r="E302" s="34"/>
      <c r="F302" s="33" t="str">
        <f t="shared" si="17"/>
        <v>PC</v>
      </c>
      <c r="G302" s="33" t="s">
        <v>891</v>
      </c>
      <c r="H302" s="35"/>
      <c r="I302" s="35" t="s">
        <v>348</v>
      </c>
      <c r="J302" s="35"/>
      <c r="K302" s="35"/>
      <c r="L302" s="63"/>
      <c r="M302" s="63"/>
      <c r="N302" s="33" t="s">
        <v>1104</v>
      </c>
      <c r="O302" s="33" t="s">
        <v>854</v>
      </c>
      <c r="P302" s="166" t="s">
        <v>319</v>
      </c>
      <c r="Q302" s="33" t="s">
        <v>11</v>
      </c>
      <c r="R302" s="61">
        <v>44614</v>
      </c>
      <c r="S302" s="61">
        <v>45016</v>
      </c>
      <c r="T302" s="33"/>
      <c r="U302" s="64"/>
      <c r="V302" s="65"/>
      <c r="W302" s="66"/>
      <c r="X302" s="60"/>
      <c r="Y302" s="33"/>
      <c r="Z302" s="33" t="s">
        <v>326</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x14ac:dyDescent="0.35">
      <c r="A303" s="62" t="str">
        <f>IF($F303="SC",_xlfn.CONCAT(Input[[#This Row],[Name of Adolescent]],"_",Input[[#This Row],[Current Worker (Initials)]]),IF($F303="SCP",_xlfn.CONCAT(Input[[#This Row],[Name of Adolescent]],"_",Input[[#This Row],[Current Worker (Initials)]]),""))</f>
        <v/>
      </c>
      <c r="B303" s="34" t="s">
        <v>377</v>
      </c>
      <c r="C303" s="34"/>
      <c r="D303" s="34"/>
      <c r="E303" s="34"/>
      <c r="F303" s="33" t="str">
        <f t="shared" si="17"/>
        <v>PC</v>
      </c>
      <c r="G303" s="33" t="s">
        <v>398</v>
      </c>
      <c r="H303" s="35"/>
      <c r="I303" s="35" t="s">
        <v>395</v>
      </c>
      <c r="J303" s="35"/>
      <c r="K303" s="35"/>
      <c r="L303" s="63"/>
      <c r="M303" s="63"/>
      <c r="N303" s="33" t="s">
        <v>1105</v>
      </c>
      <c r="O303" s="33" t="s">
        <v>854</v>
      </c>
      <c r="P303" s="166" t="s">
        <v>319</v>
      </c>
      <c r="Q303" s="33" t="s">
        <v>12</v>
      </c>
      <c r="R303" s="61">
        <v>44256</v>
      </c>
      <c r="S303" s="140">
        <v>45199</v>
      </c>
      <c r="T303" s="33" t="s">
        <v>320</v>
      </c>
      <c r="U303" s="64"/>
      <c r="V303" s="65"/>
      <c r="W303" s="66"/>
      <c r="X303" s="60"/>
      <c r="Y303" s="33"/>
      <c r="Z303" s="33" t="s">
        <v>326</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309</v>
      </c>
      <c r="AS303" s="34" t="s">
        <v>321</v>
      </c>
      <c r="AT303" s="34" t="s">
        <v>311</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x14ac:dyDescent="0.35">
      <c r="A304" s="62" t="str">
        <f>IF($F304="SC",_xlfn.CONCAT(Input[[#This Row],[Name of Adolescent]],"_",Input[[#This Row],[Current Worker (Initials)]]),IF($F304="SCP",_xlfn.CONCAT(Input[[#This Row],[Name of Adolescent]],"_",Input[[#This Row],[Current Worker (Initials)]]),""))</f>
        <v/>
      </c>
      <c r="B304" s="34" t="s">
        <v>377</v>
      </c>
      <c r="C304" s="34"/>
      <c r="D304" s="34"/>
      <c r="E304" s="34"/>
      <c r="F304" s="33" t="str">
        <f t="shared" si="17"/>
        <v>PC</v>
      </c>
      <c r="G304" s="33" t="s">
        <v>992</v>
      </c>
      <c r="H304" s="35"/>
      <c r="I304" s="35" t="s">
        <v>395</v>
      </c>
      <c r="J304" s="35"/>
      <c r="K304" s="35"/>
      <c r="L304" s="63"/>
      <c r="M304" s="63"/>
      <c r="N304" s="33" t="s">
        <v>1106</v>
      </c>
      <c r="O304" s="33" t="s">
        <v>854</v>
      </c>
      <c r="P304" s="166" t="s">
        <v>319</v>
      </c>
      <c r="Q304" s="33" t="s">
        <v>12</v>
      </c>
      <c r="R304" s="61">
        <v>44256</v>
      </c>
      <c r="S304" s="142">
        <v>45199</v>
      </c>
      <c r="T304" s="33" t="s">
        <v>320</v>
      </c>
      <c r="U304" s="64"/>
      <c r="V304" s="65"/>
      <c r="W304" s="66"/>
      <c r="X304" s="60"/>
      <c r="Y304" s="33"/>
      <c r="Z304" s="33" t="s">
        <v>326</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309</v>
      </c>
      <c r="AS304" s="34" t="s">
        <v>321</v>
      </c>
      <c r="AT304" s="34" t="s">
        <v>311</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x14ac:dyDescent="0.35">
      <c r="A305" s="62" t="str">
        <f>IF($F305="SC",_xlfn.CONCAT(Input[[#This Row],[Name of Adolescent]],"_",Input[[#This Row],[Current Worker (Initials)]]),IF($F305="SCP",_xlfn.CONCAT(Input[[#This Row],[Name of Adolescent]],"_",Input[[#This Row],[Current Worker (Initials)]]),""))</f>
        <v/>
      </c>
      <c r="B305" s="34" t="s">
        <v>377</v>
      </c>
      <c r="C305" s="34"/>
      <c r="D305" s="34"/>
      <c r="E305" s="34"/>
      <c r="F305" s="33" t="str">
        <f t="shared" si="17"/>
        <v>PC</v>
      </c>
      <c r="G305" s="33" t="s">
        <v>992</v>
      </c>
      <c r="H305" s="35"/>
      <c r="I305" s="35" t="s">
        <v>395</v>
      </c>
      <c r="J305" s="35"/>
      <c r="K305" s="35"/>
      <c r="L305" s="63"/>
      <c r="M305" s="63"/>
      <c r="N305" s="33" t="s">
        <v>623</v>
      </c>
      <c r="O305" s="33" t="s">
        <v>854</v>
      </c>
      <c r="P305" s="166" t="s">
        <v>319</v>
      </c>
      <c r="Q305" s="33" t="s">
        <v>12</v>
      </c>
      <c r="R305" s="61">
        <v>44256</v>
      </c>
      <c r="S305" s="140">
        <v>45199</v>
      </c>
      <c r="T305" s="33" t="s">
        <v>320</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309</v>
      </c>
      <c r="AS305" s="34" t="s">
        <v>321</v>
      </c>
      <c r="AT305" s="34" t="s">
        <v>311</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x14ac:dyDescent="0.35">
      <c r="A306" s="62" t="str">
        <f>IF($F306="SC",_xlfn.CONCAT(Input[[#This Row],[Name of Adolescent]],"_",Input[[#This Row],[Current Worker (Initials)]]),IF($F306="SCP",_xlfn.CONCAT(Input[[#This Row],[Name of Adolescent]],"_",Input[[#This Row],[Current Worker (Initials)]]),""))</f>
        <v/>
      </c>
      <c r="B306" s="34" t="s">
        <v>377</v>
      </c>
      <c r="C306" s="34"/>
      <c r="D306" s="34"/>
      <c r="E306" s="34"/>
      <c r="F306" s="33" t="str">
        <f t="shared" si="17"/>
        <v>PC</v>
      </c>
      <c r="G306" s="33" t="s">
        <v>992</v>
      </c>
      <c r="H306" s="35"/>
      <c r="I306" s="35" t="s">
        <v>303</v>
      </c>
      <c r="J306" s="35"/>
      <c r="K306" s="35"/>
      <c r="L306" s="63"/>
      <c r="M306" s="63"/>
      <c r="N306" s="33" t="s">
        <v>1107</v>
      </c>
      <c r="O306" s="33" t="s">
        <v>854</v>
      </c>
      <c r="P306" s="166" t="s">
        <v>319</v>
      </c>
      <c r="Q306" s="33" t="s">
        <v>12</v>
      </c>
      <c r="R306" s="61">
        <v>44256</v>
      </c>
      <c r="S306" s="83"/>
      <c r="T306" s="33"/>
      <c r="U306" s="64"/>
      <c r="V306" s="65"/>
      <c r="W306" s="66"/>
      <c r="X306" s="60"/>
      <c r="Y306" s="33"/>
      <c r="Z306" s="33" t="s">
        <v>326</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309</v>
      </c>
      <c r="AS306" s="34" t="s">
        <v>321</v>
      </c>
      <c r="AT306" s="34" t="s">
        <v>311</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7" x14ac:dyDescent="0.35">
      <c r="A307" s="62" t="str">
        <f>IF($F307="SC",_xlfn.CONCAT(Input[[#This Row],[Name of Adolescent]],"_",Input[[#This Row],[Current Worker (Initials)]]),IF($F307="SCP",_xlfn.CONCAT(Input[[#This Row],[Name of Adolescent]],"_",Input[[#This Row],[Current Worker (Initials)]]),""))</f>
        <v/>
      </c>
      <c r="B307" s="173" t="s">
        <v>313</v>
      </c>
      <c r="C307" s="33"/>
      <c r="D307" s="33"/>
      <c r="E307" s="34">
        <v>520943</v>
      </c>
      <c r="F307" s="204" t="str">
        <f t="shared" si="17"/>
        <v>PC</v>
      </c>
      <c r="G307" s="101" t="s">
        <v>350</v>
      </c>
      <c r="H307" s="35" t="s">
        <v>1108</v>
      </c>
      <c r="I307" s="35" t="s">
        <v>408</v>
      </c>
      <c r="J307" s="35"/>
      <c r="K307" s="35"/>
      <c r="L307" s="63"/>
      <c r="M307" s="33" t="s">
        <v>1109</v>
      </c>
      <c r="N307" s="157" t="s">
        <v>1110</v>
      </c>
      <c r="O307" s="33" t="s">
        <v>854</v>
      </c>
      <c r="P307" s="166" t="s">
        <v>307</v>
      </c>
      <c r="Q307" s="33" t="s">
        <v>12</v>
      </c>
      <c r="R307" s="61">
        <v>45042</v>
      </c>
      <c r="S307" s="42"/>
      <c r="T307" s="33"/>
      <c r="U307" s="205"/>
      <c r="V307" s="80">
        <v>45288</v>
      </c>
      <c r="W307" s="66"/>
      <c r="X307" s="59"/>
      <c r="Y307" s="35"/>
      <c r="Z307" s="60" t="s">
        <v>415</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1111</v>
      </c>
      <c r="IX307" s="33" t="s">
        <v>355</v>
      </c>
      <c r="IY307" s="69">
        <v>45037</v>
      </c>
      <c r="IZ307" s="69">
        <v>45053</v>
      </c>
      <c r="JA307" s="147"/>
      <c r="JB307" s="84" t="s">
        <v>1112</v>
      </c>
      <c r="JC307" s="33" t="s">
        <v>1113</v>
      </c>
      <c r="JD307" s="33" t="s">
        <v>1109</v>
      </c>
      <c r="JE307" s="206"/>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x14ac:dyDescent="0.35">
      <c r="A308" s="62" t="str">
        <f>IF($F308="SC",_xlfn.CONCAT(Input[[#This Row],[Name of Adolescent]],"_",Input[[#This Row],[Current Worker (Initials)]]),IF($F308="SCP",_xlfn.CONCAT(Input[[#This Row],[Name of Adolescent]],"_",Input[[#This Row],[Current Worker (Initials)]]),""))</f>
        <v/>
      </c>
      <c r="B308" s="34" t="s">
        <v>313</v>
      </c>
      <c r="C308" s="34"/>
      <c r="D308" s="34"/>
      <c r="E308" s="34"/>
      <c r="F308" s="33" t="str">
        <f t="shared" si="17"/>
        <v>PC</v>
      </c>
      <c r="G308" s="151" t="s">
        <v>314</v>
      </c>
      <c r="H308" s="208"/>
      <c r="I308" s="207" t="s">
        <v>578</v>
      </c>
      <c r="J308" s="35"/>
      <c r="K308" s="35"/>
      <c r="L308" s="63"/>
      <c r="M308" s="63"/>
      <c r="N308" s="151" t="s">
        <v>1114</v>
      </c>
      <c r="O308" s="33" t="s">
        <v>854</v>
      </c>
      <c r="P308" s="166" t="s">
        <v>319</v>
      </c>
      <c r="Q308" s="33" t="s">
        <v>387</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18">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x14ac:dyDescent="0.35">
      <c r="A309" s="62" t="str">
        <f>IF($F309="SC",_xlfn.CONCAT(Input[[#This Row],[Name of Adolescent]],"_",Input[[#This Row],[Current Worker (Initials)]]),IF($F309="SCP",_xlfn.CONCAT(Input[[#This Row],[Name of Adolescent]],"_",Input[[#This Row],[Current Worker (Initials)]]),""))</f>
        <v/>
      </c>
      <c r="B309" s="34" t="s">
        <v>377</v>
      </c>
      <c r="C309" s="34"/>
      <c r="D309" s="34"/>
      <c r="E309" s="34"/>
      <c r="F309" s="33" t="str">
        <f t="shared" si="17"/>
        <v>PC</v>
      </c>
      <c r="G309" s="209" t="s">
        <v>390</v>
      </c>
      <c r="H309" s="208"/>
      <c r="I309" s="208" t="s">
        <v>391</v>
      </c>
      <c r="J309" s="35"/>
      <c r="K309" s="35"/>
      <c r="L309" s="63"/>
      <c r="M309" s="63"/>
      <c r="N309" s="209" t="s">
        <v>1115</v>
      </c>
      <c r="O309" s="33" t="s">
        <v>854</v>
      </c>
      <c r="P309" s="166" t="s">
        <v>319</v>
      </c>
      <c r="Q309" s="33" t="s">
        <v>12</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18"/>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x14ac:dyDescent="0.35">
      <c r="A310" s="31" t="str">
        <f>IF($F310="SC",_xlfn.CONCAT(Input[[#This Row],[Name of Adolescent]],"_",Input[[#This Row],[Current Worker (Initials)]]),IF($F310="SCP",_xlfn.CONCAT(Input[[#This Row],[Name of Adolescent]],"_",Input[[#This Row],[Current Worker (Initials)]]),""))</f>
        <v/>
      </c>
      <c r="B310" s="34" t="s">
        <v>313</v>
      </c>
      <c r="C310" s="34"/>
      <c r="D310" s="34"/>
      <c r="E310" s="34"/>
      <c r="F310" s="33" t="str">
        <f t="shared" si="17"/>
        <v>PC</v>
      </c>
      <c r="G310" s="209" t="s">
        <v>436</v>
      </c>
      <c r="H310" s="36" t="s">
        <v>436</v>
      </c>
      <c r="I310" s="208" t="s">
        <v>324</v>
      </c>
      <c r="J310" s="36"/>
      <c r="K310" s="36"/>
      <c r="L310" s="37"/>
      <c r="M310" s="37"/>
      <c r="N310" s="39" t="s">
        <v>1116</v>
      </c>
      <c r="O310" s="33" t="s">
        <v>854</v>
      </c>
      <c r="P310" s="166" t="s">
        <v>319</v>
      </c>
      <c r="Q310" s="33" t="s">
        <v>12</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311</v>
      </c>
      <c r="AS310" s="32" t="s">
        <v>321</v>
      </c>
      <c r="AT310" s="32" t="s">
        <v>309</v>
      </c>
      <c r="AU310" s="109" t="s">
        <v>380</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18"/>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x14ac:dyDescent="0.35">
      <c r="A311" s="62" t="str">
        <f>IF($F311="SC",_xlfn.CONCAT(Input[[#This Row],[Name of Adolescent]],"_",Input[[#This Row],[Current Worker (Initials)]]),IF($F311="SCP",_xlfn.CONCAT(Input[[#This Row],[Name of Adolescent]],"_",Input[[#This Row],[Current Worker (Initials)]]),""))</f>
        <v/>
      </c>
      <c r="B311" s="34" t="s">
        <v>377</v>
      </c>
      <c r="C311" s="34"/>
      <c r="D311" s="34"/>
      <c r="E311" s="34"/>
      <c r="F311" s="33" t="str">
        <f t="shared" si="17"/>
        <v>PC</v>
      </c>
      <c r="G311" s="209" t="s">
        <v>390</v>
      </c>
      <c r="H311" s="36"/>
      <c r="I311" s="208" t="s">
        <v>391</v>
      </c>
      <c r="J311" s="36"/>
      <c r="K311" s="36"/>
      <c r="L311" s="37"/>
      <c r="M311" s="37"/>
      <c r="N311" s="39" t="s">
        <v>1117</v>
      </c>
      <c r="O311" s="33" t="s">
        <v>854</v>
      </c>
      <c r="P311" s="166" t="s">
        <v>319</v>
      </c>
      <c r="Q311" s="33" t="s">
        <v>13</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18"/>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x14ac:dyDescent="0.35">
      <c r="A312" s="210" t="str">
        <f>IF($F312="SC",_xlfn.CONCAT(Input[[#This Row],[Name of Adolescent]],"_",Input[[#This Row],[Current Worker (Initials)]]),IF($F312="SCP",_xlfn.CONCAT(Input[[#This Row],[Name of Adolescent]],"_",Input[[#This Row],[Current Worker (Initials)]]),""))</f>
        <v/>
      </c>
      <c r="B312" s="211" t="s">
        <v>313</v>
      </c>
      <c r="C312" s="211"/>
      <c r="D312" s="211"/>
      <c r="E312" s="211"/>
      <c r="F312" s="33" t="s">
        <v>15</v>
      </c>
      <c r="G312" s="280" t="s">
        <v>436</v>
      </c>
      <c r="H312" s="213" t="s">
        <v>630</v>
      </c>
      <c r="I312" s="212" t="s">
        <v>1118</v>
      </c>
      <c r="J312" s="214"/>
      <c r="K312" s="214"/>
      <c r="L312" s="215"/>
      <c r="M312" s="215"/>
      <c r="N312" s="214" t="s">
        <v>1119</v>
      </c>
      <c r="O312" s="33" t="s">
        <v>854</v>
      </c>
      <c r="P312" s="166" t="s">
        <v>319</v>
      </c>
      <c r="Q312" s="33" t="s">
        <v>12</v>
      </c>
      <c r="R312" s="216">
        <v>44853</v>
      </c>
      <c r="S312" s="216">
        <v>45016</v>
      </c>
      <c r="T312" s="214"/>
      <c r="U312" s="217"/>
      <c r="V312" s="218"/>
      <c r="W312" s="45"/>
      <c r="X312" s="46"/>
      <c r="Y312" s="219"/>
      <c r="Z312" s="165"/>
      <c r="AA312" s="220"/>
      <c r="AB312" s="221">
        <v>0</v>
      </c>
      <c r="AC312" s="221">
        <v>1</v>
      </c>
      <c r="AD312" s="221">
        <v>0</v>
      </c>
      <c r="AE312" s="221">
        <v>0</v>
      </c>
      <c r="AF312" s="221">
        <v>0</v>
      </c>
      <c r="AG312" s="221">
        <v>1</v>
      </c>
      <c r="AH312" s="221">
        <v>0</v>
      </c>
      <c r="AI312" s="221">
        <v>0</v>
      </c>
      <c r="AJ312" s="221">
        <v>0</v>
      </c>
      <c r="AK312" s="33"/>
      <c r="AL312" s="33"/>
      <c r="AM312" s="33"/>
      <c r="AN312" s="34"/>
      <c r="AO312" s="33"/>
      <c r="AP312" s="33"/>
      <c r="AQ312" s="33"/>
      <c r="AR312" s="221" t="s">
        <v>309</v>
      </c>
      <c r="AS312" s="221" t="s">
        <v>321</v>
      </c>
      <c r="AT312" s="32" t="s">
        <v>311</v>
      </c>
      <c r="AU312" s="221"/>
      <c r="AV312" s="214"/>
      <c r="AW312" s="214"/>
      <c r="AX312" s="214"/>
      <c r="AY312" s="214"/>
      <c r="AZ312" s="222"/>
      <c r="BA312" s="222"/>
      <c r="BB312" s="222"/>
      <c r="BC312" s="222"/>
      <c r="BD312" s="222"/>
      <c r="BE312" s="222"/>
      <c r="BF312" s="222"/>
      <c r="BG312" s="222"/>
      <c r="BH312" s="222"/>
      <c r="BI312" s="222"/>
      <c r="BJ312" s="222"/>
      <c r="BK312" s="222"/>
      <c r="BL312" s="222"/>
      <c r="BM312" s="222"/>
      <c r="BN312" s="222"/>
      <c r="BO312" s="222"/>
      <c r="BP312" s="222"/>
      <c r="BQ312" s="222"/>
      <c r="BR312" s="222"/>
      <c r="BS312" s="222"/>
      <c r="BT312" s="222"/>
      <c r="BU312" s="222"/>
      <c r="BV312" s="222"/>
      <c r="BW312" s="222"/>
      <c r="BX312" s="222"/>
      <c r="BY312" s="222"/>
      <c r="BZ312" s="222"/>
      <c r="CA312" s="222"/>
      <c r="CB312" s="222"/>
      <c r="CC312" s="222"/>
      <c r="CD312" s="222"/>
      <c r="CE312" s="222"/>
      <c r="CF312" s="222"/>
      <c r="CG312" s="222"/>
      <c r="CH312" s="222"/>
      <c r="CI312" s="222"/>
      <c r="CJ312" s="222"/>
      <c r="CK312" s="222"/>
      <c r="CL312" s="222"/>
      <c r="CM312" s="222"/>
      <c r="CN312" s="222"/>
      <c r="CO312" s="222"/>
      <c r="CP312" s="222"/>
      <c r="CQ312" s="222"/>
      <c r="CR312" s="222"/>
      <c r="CS312" s="222"/>
      <c r="CT312" s="222"/>
      <c r="CU312" s="222"/>
      <c r="CV312" s="222"/>
      <c r="CW312" s="222"/>
      <c r="CX312" s="222"/>
      <c r="CY312" s="222"/>
      <c r="CZ312" s="222"/>
      <c r="DA312" s="222"/>
      <c r="DB312" s="222"/>
      <c r="DC312" s="222"/>
      <c r="DD312" s="222"/>
      <c r="DE312" s="222"/>
      <c r="DF312" s="222"/>
      <c r="DG312" s="222"/>
      <c r="DH312" s="222"/>
      <c r="DI312" s="222"/>
      <c r="DJ312" s="222"/>
      <c r="DK312" s="222"/>
      <c r="DL312" s="222"/>
      <c r="DM312" s="222"/>
      <c r="DN312" s="222"/>
      <c r="DO312" s="222"/>
      <c r="DP312" s="222"/>
      <c r="DQ312" s="222"/>
      <c r="DR312" s="222"/>
      <c r="DS312" s="222"/>
      <c r="DT312" s="222"/>
      <c r="DU312" s="222"/>
      <c r="DV312" s="222"/>
      <c r="DW312" s="222"/>
      <c r="DX312" s="222"/>
      <c r="DY312" s="222"/>
      <c r="DZ312" s="221"/>
      <c r="EA312" s="221"/>
      <c r="EB312" s="221"/>
      <c r="EC312" s="221"/>
      <c r="ED312" s="221"/>
      <c r="EE312" s="221"/>
      <c r="EF312" s="221"/>
      <c r="EG312" s="221"/>
      <c r="EH312" s="221"/>
      <c r="EI312" s="221"/>
      <c r="EJ312" s="221"/>
      <c r="EK312" s="221"/>
      <c r="EL312" s="221"/>
      <c r="EM312" s="221"/>
      <c r="EN312" s="221"/>
      <c r="EO312" s="221"/>
      <c r="EP312" s="221"/>
      <c r="EQ312" s="221"/>
      <c r="ER312" s="221"/>
      <c r="ES312" s="221"/>
      <c r="ET312" s="221"/>
      <c r="EU312" s="221"/>
      <c r="EV312" s="221"/>
      <c r="EW312" s="221"/>
      <c r="EX312" s="221"/>
      <c r="EY312" s="221"/>
      <c r="EZ312" s="221"/>
      <c r="FA312" s="221"/>
      <c r="FB312" s="221"/>
      <c r="FC312" s="221"/>
      <c r="FD312" s="221"/>
      <c r="FE312" s="221"/>
      <c r="FF312" s="221"/>
      <c r="FG312" s="221"/>
      <c r="FH312" s="221"/>
      <c r="FI312" s="221"/>
      <c r="FJ312" s="221"/>
      <c r="FK312" s="221"/>
      <c r="FL312" s="221"/>
      <c r="FM312" s="221"/>
      <c r="FN312" s="221"/>
      <c r="FO312" s="221"/>
      <c r="FP312" s="221"/>
      <c r="FQ312" s="221"/>
      <c r="FR312" s="221"/>
      <c r="FS312" s="221"/>
      <c r="FT312" s="221"/>
      <c r="FU312" s="221"/>
      <c r="FV312" s="221"/>
      <c r="FW312" s="221"/>
      <c r="FX312" s="221"/>
      <c r="FY312" s="221"/>
      <c r="FZ312" s="221"/>
      <c r="GA312" s="221"/>
      <c r="GB312" s="221"/>
      <c r="GC312" s="221"/>
      <c r="GD312" s="221"/>
      <c r="GE312" s="221"/>
      <c r="GF312" s="221"/>
      <c r="GG312" s="221"/>
      <c r="GH312" s="221"/>
      <c r="GI312" s="221"/>
      <c r="GJ312" s="221"/>
      <c r="GK312" s="221"/>
      <c r="GL312" s="221"/>
      <c r="GM312" s="221"/>
      <c r="GN312" s="221"/>
      <c r="GO312" s="221"/>
      <c r="GP312" s="221"/>
      <c r="GQ312" s="221"/>
      <c r="GR312" s="221"/>
      <c r="GS312" s="221"/>
      <c r="GT312" s="221"/>
      <c r="GU312" s="221"/>
      <c r="GV312" s="221"/>
      <c r="GW312" s="221"/>
      <c r="GX312" s="221"/>
      <c r="GY312" s="221"/>
      <c r="GZ312" s="221"/>
      <c r="HA312" s="221"/>
      <c r="HB312" s="221"/>
      <c r="HC312" s="221"/>
      <c r="HD312" s="221"/>
      <c r="HE312" s="221"/>
      <c r="HF312" s="221"/>
      <c r="HG312" s="221"/>
      <c r="HH312" s="221"/>
      <c r="HI312" s="221"/>
      <c r="HJ312" s="221"/>
      <c r="HK312" s="221"/>
      <c r="HL312" s="221"/>
      <c r="HM312" s="221"/>
      <c r="HN312" s="221"/>
      <c r="HO312" s="221"/>
      <c r="HP312" s="221"/>
      <c r="HQ312" s="221"/>
      <c r="HR312" s="221"/>
      <c r="HS312" s="221"/>
      <c r="HT312" s="221"/>
      <c r="HU312" s="221"/>
      <c r="HV312" s="221"/>
      <c r="HW312" s="221"/>
      <c r="HX312" s="221"/>
      <c r="HY312" s="221"/>
      <c r="HZ312" s="221"/>
      <c r="IA312" s="221"/>
      <c r="IB312" s="221"/>
      <c r="IC312" s="221"/>
      <c r="ID312" s="221"/>
      <c r="IE312" s="221"/>
      <c r="IF312" s="221"/>
      <c r="IG312" s="221"/>
      <c r="IH312" s="221"/>
      <c r="II312" s="221"/>
      <c r="IJ312" s="221"/>
      <c r="IK312" s="221"/>
      <c r="IL312" s="221"/>
      <c r="IM312" s="221"/>
      <c r="IN312" s="221"/>
      <c r="IO312" s="221"/>
      <c r="IP312" s="221"/>
      <c r="IQ312" s="221"/>
      <c r="IR312" s="221"/>
      <c r="IS312" s="221"/>
      <c r="IT312" s="165"/>
      <c r="IU312" s="165" t="e">
        <f t="shared" si="18"/>
        <v>#NAME?</v>
      </c>
      <c r="IV312" s="165"/>
      <c r="IW312" s="165"/>
      <c r="IX312" s="165"/>
      <c r="IY312" s="220"/>
      <c r="IZ312" s="220"/>
      <c r="JA312" s="223"/>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x14ac:dyDescent="0.35">
      <c r="A313" s="62" t="str">
        <f>IF($F313="SC",_xlfn.CONCAT(Input[[#This Row],[Name of Adolescent]],"_",Input[[#This Row],[Current Worker (Initials)]]),IF($F313="SCP",_xlfn.CONCAT(Input[[#This Row],[Name of Adolescent]],"_",Input[[#This Row],[Current Worker (Initials)]]),""))</f>
        <v/>
      </c>
      <c r="B313" s="34" t="s">
        <v>377</v>
      </c>
      <c r="C313" s="34"/>
      <c r="D313" s="34"/>
      <c r="E313" s="34"/>
      <c r="F313" s="33" t="str">
        <f>IF(AND($N313&lt;&gt;"",$U313&lt;&gt;"",$V313&lt;&gt;"",$J313&lt;&gt;""),"SCP",IF(AND($N313&lt;&gt;"",$U313&lt;&gt;"",$J313&lt;&gt;""),"SC",IF(AND($N313&lt;&gt;"",$R313&lt;&gt;"",$J313="",$U313=""),"PC",IF($N313&lt;&gt;"","Check Status",""))))</f>
        <v>PC</v>
      </c>
      <c r="G313" s="209" t="s">
        <v>992</v>
      </c>
      <c r="H313" s="36"/>
      <c r="I313" s="36" t="s">
        <v>428</v>
      </c>
      <c r="J313" s="36"/>
      <c r="K313" s="36"/>
      <c r="L313" s="37"/>
      <c r="M313" s="37"/>
      <c r="N313" s="39" t="s">
        <v>1120</v>
      </c>
      <c r="O313" s="33" t="s">
        <v>854</v>
      </c>
      <c r="P313" s="166" t="s">
        <v>319</v>
      </c>
      <c r="Q313" s="33" t="s">
        <v>12</v>
      </c>
      <c r="R313" s="61">
        <v>44256</v>
      </c>
      <c r="S313" s="41">
        <v>45016</v>
      </c>
      <c r="T313" s="39"/>
      <c r="U313" s="43"/>
      <c r="V313" s="44"/>
      <c r="W313" s="45"/>
      <c r="X313" s="57"/>
      <c r="Y313" s="33"/>
      <c r="Z313" s="33" t="s">
        <v>326</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309</v>
      </c>
      <c r="AS313" s="32" t="s">
        <v>321</v>
      </c>
      <c r="AT313" s="32" t="s">
        <v>311</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18"/>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x14ac:dyDescent="0.35">
      <c r="A314" s="62" t="str">
        <f>IF($F314="SC",_xlfn.CONCAT(Input[[#This Row],[Name of Adolescent]],"_",Input[[#This Row],[Current Worker (Initials)]]),IF($F314="SCP",_xlfn.CONCAT(Input[[#This Row],[Name of Adolescent]],"_",Input[[#This Row],[Current Worker (Initials)]]),""))</f>
        <v/>
      </c>
      <c r="B314" s="34"/>
      <c r="C314" s="33"/>
      <c r="D314" s="33"/>
      <c r="E314" s="34"/>
      <c r="F314" s="33" t="s">
        <v>15</v>
      </c>
      <c r="G314" s="39" t="s">
        <v>383</v>
      </c>
      <c r="H314" s="36" t="s">
        <v>314</v>
      </c>
      <c r="I314" s="36" t="s">
        <v>316</v>
      </c>
      <c r="J314" s="36"/>
      <c r="K314" s="36"/>
      <c r="L314" s="37"/>
      <c r="M314" s="37"/>
      <c r="N314" s="39" t="s">
        <v>703</v>
      </c>
      <c r="O314" s="33" t="s">
        <v>854</v>
      </c>
      <c r="P314" s="166" t="s">
        <v>319</v>
      </c>
      <c r="Q314" s="33" t="s">
        <v>11</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18"/>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x14ac:dyDescent="0.35">
      <c r="A315" s="31" t="str">
        <f>IF($F315="SC",_xlfn.CONCAT(Input[[#This Row],[Name of Adolescent]],"_",Input[[#This Row],[Current Worker (Initials)]]),IF($F315="SCP",_xlfn.CONCAT(Input[[#This Row],[Name of Adolescent]],"_",Input[[#This Row],[Current Worker (Initials)]]),""))</f>
        <v/>
      </c>
      <c r="B315" s="34" t="s">
        <v>313</v>
      </c>
      <c r="C315" s="34"/>
      <c r="D315" s="34"/>
      <c r="E315" s="34"/>
      <c r="F315" s="33" t="str">
        <f>IF(AND($N315&lt;&gt;"",$U315&lt;&gt;"",$V315&lt;&gt;"",$J315&lt;&gt;""),"SCP",IF(AND($N315&lt;&gt;"",$U315&lt;&gt;"",$J315&lt;&gt;""),"SC",IF(AND($N315&lt;&gt;"",$R315&lt;&gt;"",$J315="",$U315=""),"PC",IF($N315&lt;&gt;"","Check Status",""))))</f>
        <v>PC</v>
      </c>
      <c r="G315" s="39" t="s">
        <v>314</v>
      </c>
      <c r="H315" s="36" t="s">
        <v>590</v>
      </c>
      <c r="I315" s="36" t="s">
        <v>578</v>
      </c>
      <c r="J315" s="36"/>
      <c r="K315" s="36"/>
      <c r="L315" s="37"/>
      <c r="M315" s="37"/>
      <c r="N315" s="39" t="s">
        <v>1121</v>
      </c>
      <c r="O315" s="33" t="s">
        <v>854</v>
      </c>
      <c r="P315" s="166" t="s">
        <v>319</v>
      </c>
      <c r="Q315" s="33" t="s">
        <v>12</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18"/>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x14ac:dyDescent="0.35">
      <c r="A316" s="31"/>
      <c r="B316" s="34" t="s">
        <v>313</v>
      </c>
      <c r="C316" s="33"/>
      <c r="D316" s="33"/>
      <c r="E316" s="34"/>
      <c r="F316" s="33" t="str">
        <f>IF(AND($N316&lt;&gt;"",$U316&lt;&gt;"",$V316&lt;&gt;"",$J316&lt;&gt;""),"SCP",IF(AND($N316&lt;&gt;"",$U316&lt;&gt;"",$J316&lt;&gt;""),"SC",IF(AND($N316&lt;&gt;"",$R316&lt;&gt;"",$J316="",$U316=""),"PC",IF($N316&lt;&gt;"","Check Status",""))))</f>
        <v>PC</v>
      </c>
      <c r="G316" s="39" t="s">
        <v>427</v>
      </c>
      <c r="H316" s="36" t="s">
        <v>1122</v>
      </c>
      <c r="I316" s="36" t="s">
        <v>302</v>
      </c>
      <c r="J316" s="36"/>
      <c r="K316" s="36"/>
      <c r="L316" s="37"/>
      <c r="M316" s="37"/>
      <c r="N316" s="39" t="s">
        <v>628</v>
      </c>
      <c r="O316" s="33" t="s">
        <v>854</v>
      </c>
      <c r="P316" s="166" t="s">
        <v>307</v>
      </c>
      <c r="Q316" s="33" t="s">
        <v>12</v>
      </c>
      <c r="R316" s="61">
        <v>44917</v>
      </c>
      <c r="S316" s="42">
        <v>45271</v>
      </c>
      <c r="T316" s="39" t="s">
        <v>597</v>
      </c>
      <c r="U316" s="43"/>
      <c r="V316" s="44"/>
      <c r="W316" s="45"/>
      <c r="X316" s="46"/>
      <c r="Y316" s="36"/>
      <c r="Z316" s="39"/>
      <c r="AA316" s="47"/>
      <c r="AB316" s="224">
        <v>0</v>
      </c>
      <c r="AC316" s="32">
        <v>2</v>
      </c>
      <c r="AD316" s="224">
        <v>0</v>
      </c>
      <c r="AE316" s="224">
        <v>0</v>
      </c>
      <c r="AF316" s="32">
        <v>0</v>
      </c>
      <c r="AG316" s="224">
        <v>0</v>
      </c>
      <c r="AH316" s="224">
        <v>0</v>
      </c>
      <c r="AI316" s="224">
        <v>0</v>
      </c>
      <c r="AJ316" s="32"/>
      <c r="AK316" s="33"/>
      <c r="AL316" s="33"/>
      <c r="AM316" s="33"/>
      <c r="AN316" s="34"/>
      <c r="AO316" s="33"/>
      <c r="AP316" s="33"/>
      <c r="AQ316" s="33"/>
      <c r="AR316" s="32" t="s">
        <v>309</v>
      </c>
      <c r="AS316" s="32" t="s">
        <v>321</v>
      </c>
      <c r="AT316" s="32" t="s">
        <v>311</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18"/>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x14ac:dyDescent="0.35">
      <c r="A317" s="31" t="str">
        <f>IF($F317="SC",_xlfn.CONCAT(Input[[#This Row],[Name of Adolescent]],"_",Input[[#This Row],[Current Worker (Initials)]]),IF($F317="SCP",_xlfn.CONCAT(Input[[#This Row],[Name of Adolescent]],"_",Input[[#This Row],[Current Worker (Initials)]]),""))</f>
        <v/>
      </c>
      <c r="B317" s="34" t="s">
        <v>336</v>
      </c>
      <c r="C317" s="34"/>
      <c r="D317" s="34"/>
      <c r="E317" s="34"/>
      <c r="F317" s="33" t="str">
        <f>IF(AND($N317&lt;&gt;"",$U317&lt;&gt;"",$V317&lt;&gt;"",$J317&lt;&gt;""),"SCP",IF(AND($N317&lt;&gt;"",$U317&lt;&gt;"",$J317&lt;&gt;""),"SC",IF(AND($N317&lt;&gt;"",$R317&lt;&gt;"",$J317="",$U317=""),"PC",IF($N317&lt;&gt;"","Check Status",""))))</f>
        <v>PC</v>
      </c>
      <c r="G317" s="281" t="s">
        <v>436</v>
      </c>
      <c r="H317" s="36"/>
      <c r="I317" s="36" t="s">
        <v>324</v>
      </c>
      <c r="J317" s="36"/>
      <c r="K317" s="36"/>
      <c r="L317" s="37"/>
      <c r="M317" s="37"/>
      <c r="N317" s="39" t="s">
        <v>623</v>
      </c>
      <c r="O317" s="33" t="s">
        <v>854</v>
      </c>
      <c r="P317" s="166" t="s">
        <v>319</v>
      </c>
      <c r="Q317" s="33" t="s">
        <v>12</v>
      </c>
      <c r="R317" s="61">
        <v>44650</v>
      </c>
      <c r="S317" s="61">
        <v>45016</v>
      </c>
      <c r="T317" s="39"/>
      <c r="U317" s="43"/>
      <c r="V317" s="44"/>
      <c r="W317" s="45"/>
      <c r="X317" s="57"/>
      <c r="Y317" s="39"/>
      <c r="Z317" s="39" t="s">
        <v>326</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309</v>
      </c>
      <c r="AS317" s="32" t="s">
        <v>321</v>
      </c>
      <c r="AT317" s="32" t="s">
        <v>311</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18"/>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x14ac:dyDescent="0.35">
      <c r="A318" s="31" t="str">
        <f>IF($F318="SC",_xlfn.CONCAT(Input[[#This Row],[Name of Adolescent]],"_",Input[[#This Row],[Current Worker (Initials)]]),IF($F318="SCP",_xlfn.CONCAT(Input[[#This Row],[Name of Adolescent]],"_",Input[[#This Row],[Current Worker (Initials)]]),""))</f>
        <v/>
      </c>
      <c r="B318" s="34" t="s">
        <v>377</v>
      </c>
      <c r="C318" s="34"/>
      <c r="D318" s="34"/>
      <c r="E318" s="34"/>
      <c r="F318" s="33" t="str">
        <f>IF(AND($N318&lt;&gt;"",$U318&lt;&gt;"",$V318&lt;&gt;"",$J318&lt;&gt;""),"SCP",IF(AND($N318&lt;&gt;"",$U318&lt;&gt;"",$J318&lt;&gt;""),"SC",IF(AND($N318&lt;&gt;"",$R318&lt;&gt;"",$J318="",$U318=""),"PC",IF($N318&lt;&gt;"","Check Status",""))))</f>
        <v>PC</v>
      </c>
      <c r="G318" s="281" t="s">
        <v>390</v>
      </c>
      <c r="H318" s="36"/>
      <c r="I318" s="36" t="s">
        <v>391</v>
      </c>
      <c r="J318" s="36"/>
      <c r="K318" s="36"/>
      <c r="L318" s="37"/>
      <c r="M318" s="37"/>
      <c r="N318" s="39" t="s">
        <v>1123</v>
      </c>
      <c r="O318" s="33" t="s">
        <v>854</v>
      </c>
      <c r="P318" s="166" t="s">
        <v>319</v>
      </c>
      <c r="Q318" s="33" t="s">
        <v>12</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18"/>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x14ac:dyDescent="0.35">
      <c r="A319" s="31" t="str">
        <f>IF($F319="SC",_xlfn.CONCAT(Input[[#This Row],[Name of Adolescent]],"_",Input[[#This Row],[Current Worker (Initials)]]),IF($F319="SCP",_xlfn.CONCAT(Input[[#This Row],[Name of Adolescent]],"_",Input[[#This Row],[Current Worker (Initials)]]),""))</f>
        <v/>
      </c>
      <c r="B319" s="34" t="s">
        <v>313</v>
      </c>
      <c r="C319" s="34"/>
      <c r="D319" s="34"/>
      <c r="E319" s="34"/>
      <c r="F319" s="33" t="str">
        <f>IF(AND($N319&lt;&gt;"",$U319&lt;&gt;"",$V319&lt;&gt;"",$J319&lt;&gt;""),"SCP",IF(AND($N319&lt;&gt;"",$U319&lt;&gt;"",$J319&lt;&gt;""),"SC",IF(AND($N319&lt;&gt;"",$R319&lt;&gt;"",$J319="",$U319=""),"PC",IF($N319&lt;&gt;"","Check Status",""))))</f>
        <v>PC</v>
      </c>
      <c r="G319" s="281" t="s">
        <v>436</v>
      </c>
      <c r="H319" s="36"/>
      <c r="I319" s="36" t="s">
        <v>324</v>
      </c>
      <c r="J319" s="36"/>
      <c r="K319" s="36"/>
      <c r="L319" s="37"/>
      <c r="M319" s="37"/>
      <c r="N319" s="39" t="s">
        <v>1124</v>
      </c>
      <c r="O319" s="33" t="s">
        <v>854</v>
      </c>
      <c r="P319" s="166" t="s">
        <v>319</v>
      </c>
      <c r="Q319" s="33" t="s">
        <v>12</v>
      </c>
      <c r="R319" s="61">
        <v>44721</v>
      </c>
      <c r="S319" s="61">
        <v>45016</v>
      </c>
      <c r="T319" s="39"/>
      <c r="U319" s="43"/>
      <c r="V319" s="44"/>
      <c r="W319" s="45"/>
      <c r="X319" s="57"/>
      <c r="Y319" s="39"/>
      <c r="Z319" s="39" t="s">
        <v>326</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309</v>
      </c>
      <c r="AS319" s="32" t="s">
        <v>321</v>
      </c>
      <c r="AT319" s="32" t="s">
        <v>311</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18"/>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x14ac:dyDescent="0.35">
      <c r="A320" s="31" t="str">
        <f>IF($F320="SC",_xlfn.CONCAT(Input[[#This Row],[Name of Adolescent]],"_",Input[[#This Row],[Current Worker (Initials)]]),IF($F320="SCP",_xlfn.CONCAT(Input[[#This Row],[Name of Adolescent]],"_",Input[[#This Row],[Current Worker (Initials)]]),""))</f>
        <v/>
      </c>
      <c r="B320" s="34" t="s">
        <v>313</v>
      </c>
      <c r="C320" s="33"/>
      <c r="D320" s="33"/>
      <c r="E320" s="34">
        <v>541157</v>
      </c>
      <c r="F320" s="204" t="s">
        <v>15</v>
      </c>
      <c r="G320" s="281"/>
      <c r="H320" s="36" t="s">
        <v>1125</v>
      </c>
      <c r="I320" s="36" t="s">
        <v>399</v>
      </c>
      <c r="J320" s="36"/>
      <c r="K320" s="36"/>
      <c r="L320" s="37"/>
      <c r="M320" s="37"/>
      <c r="N320" s="39" t="s">
        <v>1126</v>
      </c>
      <c r="O320" s="33" t="s">
        <v>854</v>
      </c>
      <c r="P320" s="166" t="s">
        <v>319</v>
      </c>
      <c r="Q320" s="33" t="s">
        <v>11</v>
      </c>
      <c r="R320" s="61">
        <v>45001</v>
      </c>
      <c r="S320" s="140">
        <v>45199</v>
      </c>
      <c r="T320" s="39" t="s">
        <v>320</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309</v>
      </c>
      <c r="AS320" s="32" t="s">
        <v>321</v>
      </c>
      <c r="AT320" s="32" t="s">
        <v>311</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1127</v>
      </c>
      <c r="IV320" s="33"/>
      <c r="IW320" s="33"/>
      <c r="IX320" s="33" t="s">
        <v>381</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x14ac:dyDescent="0.35">
      <c r="A321" s="31" t="str">
        <f>IF($F321="SC",_xlfn.CONCAT(Input[[#This Row],[Name of Adolescent]],"_",Input[[#This Row],[Current Worker (Initials)]]),IF($F321="SCP",_xlfn.CONCAT(Input[[#This Row],[Name of Adolescent]],"_",Input[[#This Row],[Current Worker (Initials)]]),""))</f>
        <v/>
      </c>
      <c r="B321" s="34" t="s">
        <v>377</v>
      </c>
      <c r="C321" s="34"/>
      <c r="D321" s="34"/>
      <c r="E321" s="34"/>
      <c r="F321" s="33" t="str">
        <f t="shared" ref="F321:F328" si="19">IF(AND($N321&lt;&gt;"",$U321&lt;&gt;"",$V321&lt;&gt;"",$J321&lt;&gt;""),"SCP",IF(AND($N321&lt;&gt;"",$U321&lt;&gt;"",$J321&lt;&gt;""),"SC",IF(AND($N321&lt;&gt;"",$R321&lt;&gt;"",$J321="",$U321=""),"PC",IF($N321&lt;&gt;"","Check Status",""))))</f>
        <v>PC</v>
      </c>
      <c r="G321" s="281" t="s">
        <v>390</v>
      </c>
      <c r="H321" s="36"/>
      <c r="I321" s="36" t="s">
        <v>391</v>
      </c>
      <c r="J321" s="36"/>
      <c r="K321" s="36"/>
      <c r="L321" s="37"/>
      <c r="M321" s="37"/>
      <c r="N321" s="39" t="s">
        <v>1128</v>
      </c>
      <c r="O321" s="33" t="s">
        <v>854</v>
      </c>
      <c r="P321" s="166" t="s">
        <v>319</v>
      </c>
      <c r="Q321" s="33" t="s">
        <v>12</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x14ac:dyDescent="0.35">
      <c r="A322" s="31" t="str">
        <f>IF($F322="SC",_xlfn.CONCAT(Input[[#This Row],[Name of Adolescent]],"_",Input[[#This Row],[Current Worker (Initials)]]),IF($F322="SCP",_xlfn.CONCAT(Input[[#This Row],[Name of Adolescent]],"_",Input[[#This Row],[Current Worker (Initials)]]),""))</f>
        <v/>
      </c>
      <c r="B322" s="34" t="s">
        <v>377</v>
      </c>
      <c r="C322" s="34"/>
      <c r="D322" s="34"/>
      <c r="E322" s="34"/>
      <c r="F322" s="33" t="str">
        <f t="shared" si="19"/>
        <v>PC</v>
      </c>
      <c r="G322" s="281" t="s">
        <v>390</v>
      </c>
      <c r="H322" s="36"/>
      <c r="I322" s="36" t="s">
        <v>391</v>
      </c>
      <c r="J322" s="36"/>
      <c r="K322" s="36"/>
      <c r="L322" s="37"/>
      <c r="M322" s="37"/>
      <c r="N322" s="39" t="s">
        <v>1129</v>
      </c>
      <c r="O322" s="33" t="s">
        <v>854</v>
      </c>
      <c r="P322" s="166" t="s">
        <v>319</v>
      </c>
      <c r="Q322" s="33" t="s">
        <v>12</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x14ac:dyDescent="0.35">
      <c r="A323" s="31" t="str">
        <f>IF($F323="SC",_xlfn.CONCAT(Input[[#This Row],[Name of Adolescent]],"_",Input[[#This Row],[Current Worker (Initials)]]),IF($F323="SCP",_xlfn.CONCAT(Input[[#This Row],[Name of Adolescent]],"_",Input[[#This Row],[Current Worker (Initials)]]),""))</f>
        <v/>
      </c>
      <c r="B323" s="34" t="s">
        <v>336</v>
      </c>
      <c r="C323" s="34"/>
      <c r="D323" s="34"/>
      <c r="E323" s="34"/>
      <c r="F323" s="33" t="str">
        <f t="shared" si="19"/>
        <v>PC</v>
      </c>
      <c r="G323" s="281" t="s">
        <v>436</v>
      </c>
      <c r="H323" s="36" t="s">
        <v>627</v>
      </c>
      <c r="I323" s="36" t="s">
        <v>385</v>
      </c>
      <c r="J323" s="36"/>
      <c r="K323" s="36"/>
      <c r="L323" s="37"/>
      <c r="M323" s="37"/>
      <c r="N323" s="39" t="s">
        <v>1130</v>
      </c>
      <c r="O323" s="33" t="s">
        <v>854</v>
      </c>
      <c r="P323" s="166" t="s">
        <v>307</v>
      </c>
      <c r="Q323" s="33" t="s">
        <v>12</v>
      </c>
      <c r="R323" s="61">
        <v>44650</v>
      </c>
      <c r="S323" s="42">
        <v>45271</v>
      </c>
      <c r="T323" s="39" t="s">
        <v>320</v>
      </c>
      <c r="U323" s="43"/>
      <c r="V323" s="44"/>
      <c r="W323" s="45"/>
      <c r="X323" s="57"/>
      <c r="Y323" s="39"/>
      <c r="Z323" s="39" t="s">
        <v>326</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309</v>
      </c>
      <c r="AS323" s="32" t="s">
        <v>321</v>
      </c>
      <c r="AT323" s="32" t="s">
        <v>311</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1131</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x14ac:dyDescent="0.35">
      <c r="A324" s="31" t="str">
        <f>IF($F324="SC",_xlfn.CONCAT(Input[[#This Row],[Name of Adolescent]],"_",Input[[#This Row],[Current Worker (Initials)]]),IF($F324="SCP",_xlfn.CONCAT(Input[[#This Row],[Name of Adolescent]],"_",Input[[#This Row],[Current Worker (Initials)]]),""))</f>
        <v/>
      </c>
      <c r="B324" s="34" t="s">
        <v>313</v>
      </c>
      <c r="C324" s="33"/>
      <c r="D324" s="33"/>
      <c r="E324" s="34">
        <v>530983</v>
      </c>
      <c r="F324" s="33" t="str">
        <f t="shared" si="19"/>
        <v>PC</v>
      </c>
      <c r="G324" s="281"/>
      <c r="H324" s="36" t="s">
        <v>1132</v>
      </c>
      <c r="I324" s="36" t="s">
        <v>832</v>
      </c>
      <c r="J324" s="36"/>
      <c r="K324" s="36"/>
      <c r="L324" s="37"/>
      <c r="M324" s="37"/>
      <c r="N324" s="225" t="s">
        <v>1005</v>
      </c>
      <c r="O324" s="33" t="s">
        <v>854</v>
      </c>
      <c r="P324" s="166" t="s">
        <v>319</v>
      </c>
      <c r="Q324" s="33" t="s">
        <v>11</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1133</v>
      </c>
      <c r="IX324" s="33" t="s">
        <v>322</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x14ac:dyDescent="0.35">
      <c r="A325" s="31" t="str">
        <f>IF($F325="SC",_xlfn.CONCAT(Input[[#This Row],[Name of Adolescent]],"_",Input[[#This Row],[Current Worker (Initials)]]),IF($F325="SCP",_xlfn.CONCAT(Input[[#This Row],[Name of Adolescent]],"_",Input[[#This Row],[Current Worker (Initials)]]),""))</f>
        <v/>
      </c>
      <c r="B325" s="34" t="s">
        <v>377</v>
      </c>
      <c r="C325" s="34"/>
      <c r="D325" s="34"/>
      <c r="E325" s="34"/>
      <c r="F325" s="33" t="str">
        <f t="shared" si="19"/>
        <v>PC</v>
      </c>
      <c r="G325" s="281" t="s">
        <v>390</v>
      </c>
      <c r="H325" s="36"/>
      <c r="I325" s="36" t="s">
        <v>391</v>
      </c>
      <c r="J325" s="36"/>
      <c r="K325" s="36"/>
      <c r="L325" s="37"/>
      <c r="M325" s="37"/>
      <c r="N325" s="39" t="s">
        <v>1134</v>
      </c>
      <c r="O325" s="33" t="s">
        <v>854</v>
      </c>
      <c r="P325" s="166" t="s">
        <v>319</v>
      </c>
      <c r="Q325" s="33" t="s">
        <v>11</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0">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x14ac:dyDescent="0.35">
      <c r="A326" s="31" t="str">
        <f>IF($F326="SC",_xlfn.CONCAT(Input[[#This Row],[Name of Adolescent]],"_",Input[[#This Row],[Current Worker (Initials)]]),IF($F326="SCP",_xlfn.CONCAT(Input[[#This Row],[Name of Adolescent]],"_",Input[[#This Row],[Current Worker (Initials)]]),""))</f>
        <v/>
      </c>
      <c r="B326" s="34" t="s">
        <v>336</v>
      </c>
      <c r="C326" s="34"/>
      <c r="D326" s="34"/>
      <c r="E326" s="34"/>
      <c r="F326" s="33" t="str">
        <f t="shared" si="19"/>
        <v>PC</v>
      </c>
      <c r="G326" s="281" t="s">
        <v>436</v>
      </c>
      <c r="H326" s="36"/>
      <c r="I326" s="36" t="s">
        <v>395</v>
      </c>
      <c r="J326" s="36"/>
      <c r="K326" s="36"/>
      <c r="L326" s="37"/>
      <c r="M326" s="37"/>
      <c r="N326" s="39" t="s">
        <v>1135</v>
      </c>
      <c r="O326" s="33" t="s">
        <v>854</v>
      </c>
      <c r="P326" s="166" t="s">
        <v>307</v>
      </c>
      <c r="Q326" s="33" t="s">
        <v>12</v>
      </c>
      <c r="R326" s="61">
        <v>44650</v>
      </c>
      <c r="S326" s="42">
        <v>45271</v>
      </c>
      <c r="T326" s="39" t="s">
        <v>320</v>
      </c>
      <c r="U326" s="43"/>
      <c r="V326" s="44"/>
      <c r="W326" s="45"/>
      <c r="X326" s="57"/>
      <c r="Y326" s="39"/>
      <c r="Z326" s="39" t="s">
        <v>326</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309</v>
      </c>
      <c r="AS326" s="32" t="s">
        <v>321</v>
      </c>
      <c r="AT326" s="32" t="s">
        <v>309</v>
      </c>
      <c r="AU326" s="32" t="s">
        <v>527</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0"/>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x14ac:dyDescent="0.35">
      <c r="A327" s="31" t="str">
        <f>IF($F327="SC",_xlfn.CONCAT(Input[[#This Row],[Name of Adolescent]],"_",Input[[#This Row],[Current Worker (Initials)]]),IF($F327="SCP",_xlfn.CONCAT(Input[[#This Row],[Name of Adolescent]],"_",Input[[#This Row],[Current Worker (Initials)]]),""))</f>
        <v/>
      </c>
      <c r="B327" s="34" t="s">
        <v>336</v>
      </c>
      <c r="C327" s="34"/>
      <c r="D327" s="34"/>
      <c r="E327" s="34"/>
      <c r="F327" s="33" t="str">
        <f t="shared" si="19"/>
        <v>PC</v>
      </c>
      <c r="G327" s="281" t="s">
        <v>436</v>
      </c>
      <c r="H327" s="36" t="s">
        <v>627</v>
      </c>
      <c r="I327" s="36" t="s">
        <v>399</v>
      </c>
      <c r="J327" s="36"/>
      <c r="K327" s="36"/>
      <c r="L327" s="37"/>
      <c r="M327" s="37"/>
      <c r="N327" s="39" t="s">
        <v>1136</v>
      </c>
      <c r="O327" s="33" t="s">
        <v>854</v>
      </c>
      <c r="P327" s="166" t="s">
        <v>307</v>
      </c>
      <c r="Q327" s="33" t="s">
        <v>12</v>
      </c>
      <c r="R327" s="61">
        <v>44650</v>
      </c>
      <c r="S327" s="83">
        <v>45271</v>
      </c>
      <c r="T327" s="39" t="s">
        <v>320</v>
      </c>
      <c r="U327" s="43"/>
      <c r="V327" s="44"/>
      <c r="W327" s="45"/>
      <c r="X327" s="57"/>
      <c r="Y327" s="39"/>
      <c r="Z327" s="39" t="s">
        <v>326</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309</v>
      </c>
      <c r="AS327" s="32" t="s">
        <v>321</v>
      </c>
      <c r="AT327" s="32" t="s">
        <v>311</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0"/>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x14ac:dyDescent="0.35">
      <c r="A328" s="62" t="str">
        <f>IF($F328="SC",_xlfn.CONCAT(Input[[#This Row],[Name of Adolescent]],"_",Input[[#This Row],[Current Worker (Initials)]]),IF($F328="SCP",_xlfn.CONCAT(Input[[#This Row],[Name of Adolescent]],"_",Input[[#This Row],[Current Worker (Initials)]]),""))</f>
        <v/>
      </c>
      <c r="B328" s="34" t="s">
        <v>377</v>
      </c>
      <c r="C328" s="34"/>
      <c r="D328" s="34"/>
      <c r="E328" s="34"/>
      <c r="F328" s="33" t="str">
        <f t="shared" si="19"/>
        <v>PC</v>
      </c>
      <c r="G328" s="281" t="s">
        <v>390</v>
      </c>
      <c r="H328" s="36"/>
      <c r="I328" s="36" t="s">
        <v>391</v>
      </c>
      <c r="J328" s="36"/>
      <c r="K328" s="36"/>
      <c r="L328" s="37"/>
      <c r="M328" s="37"/>
      <c r="N328" s="39" t="s">
        <v>1137</v>
      </c>
      <c r="O328" s="33" t="s">
        <v>854</v>
      </c>
      <c r="P328" s="166" t="s">
        <v>319</v>
      </c>
      <c r="Q328" s="33" t="s">
        <v>387</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0"/>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87" x14ac:dyDescent="0.35">
      <c r="A329" s="62" t="str">
        <f>IF($F329="SC",_xlfn.CONCAT(Input[[#This Row],[Name of Adolescent]],"_",Input[[#This Row],[Current Worker (Initials)]]),IF($F329="SCP",_xlfn.CONCAT(Input[[#This Row],[Name of Adolescent]],"_",Input[[#This Row],[Current Worker (Initials)]]),""))</f>
        <v/>
      </c>
      <c r="B329" s="34"/>
      <c r="C329" s="33"/>
      <c r="D329" s="33"/>
      <c r="E329" s="34"/>
      <c r="F329" s="33" t="s">
        <v>15</v>
      </c>
      <c r="G329" s="281" t="s">
        <v>314</v>
      </c>
      <c r="H329" s="226" t="s">
        <v>1138</v>
      </c>
      <c r="I329" s="36" t="s">
        <v>869</v>
      </c>
      <c r="J329" s="36"/>
      <c r="K329" s="36"/>
      <c r="L329" s="37"/>
      <c r="M329" s="37"/>
      <c r="N329" s="39" t="s">
        <v>1139</v>
      </c>
      <c r="O329" s="33" t="s">
        <v>854</v>
      </c>
      <c r="P329" s="166" t="s">
        <v>319</v>
      </c>
      <c r="Q329" s="33" t="s">
        <v>11</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0"/>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x14ac:dyDescent="0.35">
      <c r="A330" s="31" t="str">
        <f>IF($F330="SC",_xlfn.CONCAT(Input[[#This Row],[Name of Adolescent]],"_",Input[[#This Row],[Current Worker (Initials)]]),IF($F330="SCP",_xlfn.CONCAT(Input[[#This Row],[Name of Adolescent]],"_",Input[[#This Row],[Current Worker (Initials)]]),""))</f>
        <v/>
      </c>
      <c r="B330" s="34" t="s">
        <v>313</v>
      </c>
      <c r="C330" s="34"/>
      <c r="D330" s="34"/>
      <c r="E330" s="34"/>
      <c r="F330" s="33" t="str">
        <f t="shared" ref="F330:F383" si="21">IF(AND($N330&lt;&gt;"",$U330&lt;&gt;"",$V330&lt;&gt;"",$J330&lt;&gt;""),"SCP",IF(AND($N330&lt;&gt;"",$U330&lt;&gt;"",$J330&lt;&gt;""),"SC",IF(AND($N330&lt;&gt;"",$R330&lt;&gt;"",$J330="",$U330=""),"PC",IF($N330&lt;&gt;"","Check Status",""))))</f>
        <v>PC</v>
      </c>
      <c r="G330" s="281" t="s">
        <v>458</v>
      </c>
      <c r="H330" s="36" t="s">
        <v>732</v>
      </c>
      <c r="I330" s="36" t="s">
        <v>302</v>
      </c>
      <c r="J330" s="36"/>
      <c r="K330" s="36"/>
      <c r="L330" s="37"/>
      <c r="M330" s="37"/>
      <c r="N330" s="39" t="s">
        <v>639</v>
      </c>
      <c r="O330" s="33" t="s">
        <v>854</v>
      </c>
      <c r="P330" s="166" t="s">
        <v>307</v>
      </c>
      <c r="Q330" s="33" t="s">
        <v>11</v>
      </c>
      <c r="R330" s="61">
        <v>44783</v>
      </c>
      <c r="S330" s="83">
        <v>45271</v>
      </c>
      <c r="T330" s="39" t="s">
        <v>320</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0"/>
        <v>#NAME?</v>
      </c>
      <c r="IV330" s="33"/>
      <c r="IW330" s="33" t="s">
        <v>1140</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x14ac:dyDescent="0.35">
      <c r="A331" s="31" t="str">
        <f>IF($F331="SC",_xlfn.CONCAT(Input[[#This Row],[Name of Adolescent]],"_",Input[[#This Row],[Current Worker (Initials)]]),IF($F331="SCP",_xlfn.CONCAT(Input[[#This Row],[Name of Adolescent]],"_",Input[[#This Row],[Current Worker (Initials)]]),""))</f>
        <v/>
      </c>
      <c r="B331" s="34" t="s">
        <v>313</v>
      </c>
      <c r="C331" s="34"/>
      <c r="D331" s="34"/>
      <c r="E331" s="34"/>
      <c r="F331" s="33" t="str">
        <f t="shared" si="21"/>
        <v>PC</v>
      </c>
      <c r="G331" s="281" t="s">
        <v>436</v>
      </c>
      <c r="H331" s="36" t="s">
        <v>627</v>
      </c>
      <c r="I331" s="36" t="s">
        <v>392</v>
      </c>
      <c r="J331" s="36"/>
      <c r="K331" s="36"/>
      <c r="L331" s="37"/>
      <c r="M331" s="37"/>
      <c r="N331" s="39" t="s">
        <v>1141</v>
      </c>
      <c r="O331" s="33" t="s">
        <v>854</v>
      </c>
      <c r="P331" s="166" t="s">
        <v>307</v>
      </c>
      <c r="Q331" s="33" t="s">
        <v>12</v>
      </c>
      <c r="R331" s="61">
        <v>44792</v>
      </c>
      <c r="S331" s="145">
        <v>45271</v>
      </c>
      <c r="T331" s="57" t="s">
        <v>320</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309</v>
      </c>
      <c r="AS331" s="32" t="s">
        <v>321</v>
      </c>
      <c r="AT331" s="32" t="s">
        <v>311</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0"/>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x14ac:dyDescent="0.35">
      <c r="A332" s="31" t="str">
        <f>IF($F332="SC",_xlfn.CONCAT(Input[[#This Row],[Name of Adolescent]],"_",Input[[#This Row],[Current Worker (Initials)]]),IF($F332="SCP",_xlfn.CONCAT(Input[[#This Row],[Name of Adolescent]],"_",Input[[#This Row],[Current Worker (Initials)]]),""))</f>
        <v/>
      </c>
      <c r="B332" s="34" t="s">
        <v>313</v>
      </c>
      <c r="C332" s="34"/>
      <c r="D332" s="34"/>
      <c r="E332" s="34"/>
      <c r="F332" s="33" t="str">
        <f t="shared" si="21"/>
        <v>PC</v>
      </c>
      <c r="G332" s="281" t="s">
        <v>323</v>
      </c>
      <c r="H332" s="36"/>
      <c r="I332" s="36" t="s">
        <v>324</v>
      </c>
      <c r="J332" s="36"/>
      <c r="K332" s="36"/>
      <c r="L332" s="37"/>
      <c r="M332" s="37"/>
      <c r="N332" s="39" t="s">
        <v>1142</v>
      </c>
      <c r="O332" s="33" t="s">
        <v>854</v>
      </c>
      <c r="P332" s="166" t="s">
        <v>319</v>
      </c>
      <c r="Q332" s="33" t="s">
        <v>12</v>
      </c>
      <c r="R332" s="61">
        <v>44750</v>
      </c>
      <c r="S332" s="61">
        <v>45016</v>
      </c>
      <c r="T332" s="39"/>
      <c r="U332" s="43"/>
      <c r="V332" s="44"/>
      <c r="W332" s="45"/>
      <c r="X332" s="57"/>
      <c r="Y332" s="39"/>
      <c r="Z332" s="39" t="s">
        <v>326</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309</v>
      </c>
      <c r="AS332" s="32" t="s">
        <v>321</v>
      </c>
      <c r="AT332" s="32" t="s">
        <v>311</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0"/>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x14ac:dyDescent="0.35">
      <c r="A333" s="31" t="str">
        <f>IF($F333="SC",_xlfn.CONCAT(Input[[#This Row],[Name of Adolescent]],"_",Input[[#This Row],[Current Worker (Initials)]]),IF($F333="SCP",_xlfn.CONCAT(Input[[#This Row],[Name of Adolescent]],"_",Input[[#This Row],[Current Worker (Initials)]]),""))</f>
        <v/>
      </c>
      <c r="B333" s="34" t="s">
        <v>297</v>
      </c>
      <c r="C333" s="33"/>
      <c r="D333" s="33"/>
      <c r="E333" s="34">
        <v>440006</v>
      </c>
      <c r="F333" s="33" t="str">
        <f t="shared" si="21"/>
        <v>PC</v>
      </c>
      <c r="G333" s="281" t="s">
        <v>779</v>
      </c>
      <c r="H333" s="36" t="s">
        <v>780</v>
      </c>
      <c r="I333" s="36" t="s">
        <v>370</v>
      </c>
      <c r="J333" s="36"/>
      <c r="K333" s="36"/>
      <c r="L333" s="63"/>
      <c r="M333" s="37"/>
      <c r="N333" s="39" t="s">
        <v>757</v>
      </c>
      <c r="O333" s="33" t="s">
        <v>854</v>
      </c>
      <c r="P333" s="166" t="s">
        <v>307</v>
      </c>
      <c r="Q333" s="33" t="s">
        <v>12</v>
      </c>
      <c r="R333" s="41">
        <v>45000</v>
      </c>
      <c r="S333" s="83">
        <v>45271</v>
      </c>
      <c r="T333" s="33" t="s">
        <v>320</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779</v>
      </c>
      <c r="IX333" s="33" t="s">
        <v>312</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x14ac:dyDescent="0.35">
      <c r="A334" s="31" t="str">
        <f>IF($F334="SC",_xlfn.CONCAT(Input[[#This Row],[Name of Adolescent]],"_",Input[[#This Row],[Current Worker (Initials)]]),IF($F334="SCP",_xlfn.CONCAT(Input[[#This Row],[Name of Adolescent]],"_",Input[[#This Row],[Current Worker (Initials)]]),""))</f>
        <v/>
      </c>
      <c r="B334" s="34" t="s">
        <v>313</v>
      </c>
      <c r="C334" s="33"/>
      <c r="D334" s="33"/>
      <c r="E334" s="34">
        <v>520842</v>
      </c>
      <c r="F334" s="33" t="str">
        <f t="shared" si="21"/>
        <v>PC</v>
      </c>
      <c r="G334" s="281"/>
      <c r="H334" s="36" t="s">
        <v>1028</v>
      </c>
      <c r="I334" s="36" t="s">
        <v>385</v>
      </c>
      <c r="J334" s="36"/>
      <c r="K334" s="36"/>
      <c r="L334" s="37"/>
      <c r="M334" s="37"/>
      <c r="N334" s="225" t="s">
        <v>1143</v>
      </c>
      <c r="O334" s="33" t="s">
        <v>854</v>
      </c>
      <c r="P334" s="166" t="s">
        <v>307</v>
      </c>
      <c r="Q334" s="33" t="s">
        <v>11</v>
      </c>
      <c r="R334" s="41">
        <v>45036</v>
      </c>
      <c r="S334" s="42">
        <v>45271</v>
      </c>
      <c r="T334" s="39" t="s">
        <v>320</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1144</v>
      </c>
      <c r="IV334" s="33"/>
      <c r="IW334" s="33"/>
      <c r="IX334" s="33" t="s">
        <v>355</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x14ac:dyDescent="0.35">
      <c r="A335" s="62" t="str">
        <f>IF($F335="SC",_xlfn.CONCAT(Input[[#This Row],[Name of Adolescent]],"_",Input[[#This Row],[Current Worker (Initials)]]),IF($F335="SCP",_xlfn.CONCAT(Input[[#This Row],[Name of Adolescent]],"_",Input[[#This Row],[Current Worker (Initials)]]),""))</f>
        <v/>
      </c>
      <c r="B335" s="34" t="s">
        <v>297</v>
      </c>
      <c r="C335" s="33"/>
      <c r="D335" s="33"/>
      <c r="E335" s="34">
        <v>828629</v>
      </c>
      <c r="F335" s="33" t="str">
        <f t="shared" si="21"/>
        <v>PC</v>
      </c>
      <c r="G335" s="281"/>
      <c r="H335" s="36" t="s">
        <v>1145</v>
      </c>
      <c r="I335" s="36" t="s">
        <v>399</v>
      </c>
      <c r="J335" s="36"/>
      <c r="K335" s="36"/>
      <c r="L335" s="156"/>
      <c r="M335" s="37"/>
      <c r="N335" s="39" t="s">
        <v>1146</v>
      </c>
      <c r="O335" s="33" t="s">
        <v>854</v>
      </c>
      <c r="P335" s="166" t="s">
        <v>307</v>
      </c>
      <c r="Q335" s="33" t="s">
        <v>11</v>
      </c>
      <c r="R335" s="41">
        <v>45039</v>
      </c>
      <c r="S335" s="42">
        <v>45271</v>
      </c>
      <c r="T335" s="39" t="s">
        <v>320</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480</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x14ac:dyDescent="0.35">
      <c r="A336" s="62" t="str">
        <f>IF($F336="SC",_xlfn.CONCAT(Input[[#This Row],[Name of Adolescent]],"_",Input[[#This Row],[Current Worker (Initials)]]),IF($F336="SCP",_xlfn.CONCAT(Input[[#This Row],[Name of Adolescent]],"_",Input[[#This Row],[Current Worker (Initials)]]),""))</f>
        <v/>
      </c>
      <c r="B336" s="34" t="s">
        <v>377</v>
      </c>
      <c r="C336" s="34"/>
      <c r="D336" s="34"/>
      <c r="E336" s="34"/>
      <c r="F336" s="33" t="str">
        <f t="shared" si="21"/>
        <v>PC</v>
      </c>
      <c r="G336" s="281" t="s">
        <v>398</v>
      </c>
      <c r="H336" s="36"/>
      <c r="I336" s="36" t="s">
        <v>428</v>
      </c>
      <c r="J336" s="36"/>
      <c r="K336" s="36"/>
      <c r="L336" s="37"/>
      <c r="M336" s="37"/>
      <c r="N336" s="39" t="s">
        <v>1147</v>
      </c>
      <c r="O336" s="33" t="s">
        <v>854</v>
      </c>
      <c r="P336" s="166" t="s">
        <v>319</v>
      </c>
      <c r="Q336" s="33" t="s">
        <v>12</v>
      </c>
      <c r="R336" s="41">
        <v>44256</v>
      </c>
      <c r="S336" s="41">
        <v>45016</v>
      </c>
      <c r="T336" s="39"/>
      <c r="U336" s="43"/>
      <c r="V336" s="44"/>
      <c r="W336" s="45"/>
      <c r="X336" s="57"/>
      <c r="Y336" s="39"/>
      <c r="Z336" s="39" t="s">
        <v>326</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309</v>
      </c>
      <c r="AS336" s="32" t="s">
        <v>321</v>
      </c>
      <c r="AT336" s="32" t="s">
        <v>311</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x14ac:dyDescent="0.35">
      <c r="A337" s="62" t="str">
        <f>IF($F337="SC",_xlfn.CONCAT(Input[[#This Row],[Name of Adolescent]],"_",Input[[#This Row],[Current Worker (Initials)]]),IF($F337="SCP",_xlfn.CONCAT(Input[[#This Row],[Name of Adolescent]],"_",Input[[#This Row],[Current Worker (Initials)]]),""))</f>
        <v/>
      </c>
      <c r="B337" s="34" t="s">
        <v>377</v>
      </c>
      <c r="C337" s="34"/>
      <c r="D337" s="34"/>
      <c r="E337" s="34"/>
      <c r="F337" s="33" t="str">
        <f t="shared" si="21"/>
        <v>PC</v>
      </c>
      <c r="G337" s="281" t="s">
        <v>390</v>
      </c>
      <c r="H337" s="36"/>
      <c r="I337" s="36" t="s">
        <v>391</v>
      </c>
      <c r="J337" s="36"/>
      <c r="K337" s="36"/>
      <c r="L337" s="37"/>
      <c r="M337" s="37"/>
      <c r="N337" s="39" t="s">
        <v>1148</v>
      </c>
      <c r="O337" s="33" t="s">
        <v>854</v>
      </c>
      <c r="P337" s="166" t="s">
        <v>319</v>
      </c>
      <c r="Q337" s="33" t="s">
        <v>12</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x14ac:dyDescent="0.35">
      <c r="A338" s="31" t="str">
        <f>IF($F338="SC",_xlfn.CONCAT(Input[[#This Row],[Name of Adolescent]],"_",Input[[#This Row],[Current Worker (Initials)]]),IF($F338="SCP",_xlfn.CONCAT(Input[[#This Row],[Name of Adolescent]],"_",Input[[#This Row],[Current Worker (Initials)]]),""))</f>
        <v/>
      </c>
      <c r="B338" s="34" t="s">
        <v>297</v>
      </c>
      <c r="C338" s="33"/>
      <c r="D338" s="33"/>
      <c r="E338" s="34">
        <v>460420</v>
      </c>
      <c r="F338" s="33" t="str">
        <f t="shared" si="21"/>
        <v>PC</v>
      </c>
      <c r="G338" s="281"/>
      <c r="H338" s="36" t="s">
        <v>1039</v>
      </c>
      <c r="I338" s="36" t="s">
        <v>399</v>
      </c>
      <c r="J338" s="36"/>
      <c r="K338" s="36"/>
      <c r="L338" s="37"/>
      <c r="M338" s="37"/>
      <c r="N338" s="39" t="s">
        <v>1149</v>
      </c>
      <c r="O338" s="33" t="s">
        <v>854</v>
      </c>
      <c r="P338" s="166" t="s">
        <v>307</v>
      </c>
      <c r="Q338" s="33" t="s">
        <v>11</v>
      </c>
      <c r="R338" s="41">
        <v>45086</v>
      </c>
      <c r="S338" s="42">
        <v>45271</v>
      </c>
      <c r="T338" s="39" t="s">
        <v>320</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369</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5" x14ac:dyDescent="0.35">
      <c r="A339" s="62" t="str">
        <f>IF($F339="SC",_xlfn.CONCAT(Input[[#This Row],[Name of Adolescent]],"_",Input[[#This Row],[Current Worker (Initials)]]),IF($F339="SCP",_xlfn.CONCAT(Input[[#This Row],[Name of Adolescent]],"_",Input[[#This Row],[Current Worker (Initials)]]),""))</f>
        <v/>
      </c>
      <c r="B339" s="34" t="s">
        <v>297</v>
      </c>
      <c r="C339" s="33"/>
      <c r="D339" s="33"/>
      <c r="E339" s="34">
        <v>828761</v>
      </c>
      <c r="F339" s="33" t="str">
        <f t="shared" si="21"/>
        <v>PC</v>
      </c>
      <c r="G339" s="281"/>
      <c r="H339" s="36" t="s">
        <v>1150</v>
      </c>
      <c r="I339" s="36" t="s">
        <v>302</v>
      </c>
      <c r="J339" s="36"/>
      <c r="K339" s="36"/>
      <c r="L339" s="37"/>
      <c r="M339" s="37"/>
      <c r="N339" s="39" t="s">
        <v>1151</v>
      </c>
      <c r="O339" s="33" t="s">
        <v>854</v>
      </c>
      <c r="P339" s="166" t="s">
        <v>307</v>
      </c>
      <c r="Q339" s="33" t="s">
        <v>11</v>
      </c>
      <c r="R339" s="41">
        <v>45087</v>
      </c>
      <c r="S339" s="42">
        <v>45271</v>
      </c>
      <c r="T339" s="39" t="s">
        <v>320</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1152</v>
      </c>
      <c r="IX339" s="33" t="s">
        <v>480</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5" x14ac:dyDescent="0.35">
      <c r="A340" s="62" t="str">
        <f>IF($F340="SC",_xlfn.CONCAT(Input[[#This Row],[Name of Adolescent]],"_",Input[[#This Row],[Current Worker (Initials)]]),IF($F340="SCP",_xlfn.CONCAT(Input[[#This Row],[Name of Adolescent]],"_",Input[[#This Row],[Current Worker (Initials)]]),""))</f>
        <v/>
      </c>
      <c r="B340" s="34" t="s">
        <v>297</v>
      </c>
      <c r="C340" s="33"/>
      <c r="D340" s="33"/>
      <c r="E340" s="34">
        <v>130012</v>
      </c>
      <c r="F340" s="33" t="str">
        <f t="shared" si="21"/>
        <v>PC</v>
      </c>
      <c r="G340" s="39"/>
      <c r="H340" s="36" t="s">
        <v>1153</v>
      </c>
      <c r="I340" s="36" t="s">
        <v>331</v>
      </c>
      <c r="J340" s="36"/>
      <c r="K340" s="36"/>
      <c r="L340" s="37"/>
      <c r="M340" s="37"/>
      <c r="N340" s="39" t="s">
        <v>1154</v>
      </c>
      <c r="O340" s="33" t="s">
        <v>854</v>
      </c>
      <c r="P340" s="166" t="s">
        <v>319</v>
      </c>
      <c r="Q340" s="33" t="s">
        <v>12</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1155</v>
      </c>
      <c r="IX340" s="33" t="s">
        <v>312</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x14ac:dyDescent="0.35">
      <c r="A341" s="31" t="str">
        <f>IF($F341="SC",_xlfn.CONCAT(Input[[#This Row],[Name of Adolescent]],"_",Input[[#This Row],[Current Worker (Initials)]]),IF($F341="SCP",_xlfn.CONCAT(Input[[#This Row],[Name of Adolescent]],"_",Input[[#This Row],[Current Worker (Initials)]]),""))</f>
        <v/>
      </c>
      <c r="B341" s="34" t="s">
        <v>297</v>
      </c>
      <c r="C341" s="33"/>
      <c r="D341" s="33"/>
      <c r="E341" s="34">
        <v>828629</v>
      </c>
      <c r="F341" s="33" t="str">
        <f t="shared" si="21"/>
        <v>PC</v>
      </c>
      <c r="G341" s="39"/>
      <c r="H341" s="36" t="s">
        <v>1156</v>
      </c>
      <c r="I341" s="36" t="s">
        <v>399</v>
      </c>
      <c r="J341" s="36"/>
      <c r="K341" s="36"/>
      <c r="L341" s="37"/>
      <c r="M341" s="37"/>
      <c r="N341" s="39" t="s">
        <v>433</v>
      </c>
      <c r="O341" s="33" t="s">
        <v>854</v>
      </c>
      <c r="P341" s="166" t="s">
        <v>319</v>
      </c>
      <c r="Q341" s="33" t="s">
        <v>11</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1157</v>
      </c>
      <c r="IV341" s="33"/>
      <c r="IW341" s="33"/>
      <c r="IX341" s="33" t="s">
        <v>480</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x14ac:dyDescent="0.35">
      <c r="A342" s="31" t="str">
        <f>IF($F342="SC",_xlfn.CONCAT(Input[[#This Row],[Name of Adolescent]],"_",Input[[#This Row],[Current Worker (Initials)]]),IF($F342="SCP",_xlfn.CONCAT(Input[[#This Row],[Name of Adolescent]],"_",Input[[#This Row],[Current Worker (Initials)]]),""))</f>
        <v/>
      </c>
      <c r="B342" s="34" t="s">
        <v>297</v>
      </c>
      <c r="C342" s="33"/>
      <c r="D342" s="33"/>
      <c r="E342" s="34">
        <v>828726</v>
      </c>
      <c r="F342" s="33" t="str">
        <f t="shared" si="21"/>
        <v>PC</v>
      </c>
      <c r="G342" s="39"/>
      <c r="H342" s="36" t="s">
        <v>1156</v>
      </c>
      <c r="I342" s="36" t="s">
        <v>399</v>
      </c>
      <c r="J342" s="36"/>
      <c r="K342" s="36"/>
      <c r="L342" s="37"/>
      <c r="M342" s="37"/>
      <c r="N342" s="39" t="s">
        <v>1158</v>
      </c>
      <c r="O342" s="33" t="s">
        <v>854</v>
      </c>
      <c r="P342" s="166" t="s">
        <v>319</v>
      </c>
      <c r="Q342" s="101" t="s">
        <v>11</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480</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x14ac:dyDescent="0.35">
      <c r="A343" s="62" t="str">
        <f>IF($F343="SC",_xlfn.CONCAT(Input[[#This Row],[Name of Adolescent]],"_",Input[[#This Row],[Current Worker (Initials)]]),IF($F343="SCP",_xlfn.CONCAT(Input[[#This Row],[Name of Adolescent]],"_",Input[[#This Row],[Current Worker (Initials)]]),""))</f>
        <v/>
      </c>
      <c r="B343" s="34" t="s">
        <v>297</v>
      </c>
      <c r="C343" s="33"/>
      <c r="D343" s="33"/>
      <c r="E343" s="34">
        <v>821654</v>
      </c>
      <c r="F343" s="33" t="str">
        <f t="shared" si="21"/>
        <v>PC</v>
      </c>
      <c r="G343" s="39"/>
      <c r="H343" s="36" t="s">
        <v>1159</v>
      </c>
      <c r="I343" s="36" t="s">
        <v>489</v>
      </c>
      <c r="J343" s="36"/>
      <c r="K343" s="36"/>
      <c r="L343" s="37"/>
      <c r="M343" s="37"/>
      <c r="N343" s="39" t="s">
        <v>1160</v>
      </c>
      <c r="O343" s="33" t="s">
        <v>854</v>
      </c>
      <c r="P343" s="166" t="s">
        <v>319</v>
      </c>
      <c r="Q343" s="33" t="s">
        <v>11</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480</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x14ac:dyDescent="0.35">
      <c r="A344" s="31" t="str">
        <f>IF($F344="SC",_xlfn.CONCAT(Input[[#This Row],[Name of Adolescent]],"_",Input[[#This Row],[Current Worker (Initials)]]),IF($F344="SCP",_xlfn.CONCAT(Input[[#This Row],[Name of Adolescent]],"_",Input[[#This Row],[Current Worker (Initials)]]),""))</f>
        <v/>
      </c>
      <c r="B344" s="34" t="s">
        <v>377</v>
      </c>
      <c r="C344" s="34"/>
      <c r="D344" s="34"/>
      <c r="E344" s="34"/>
      <c r="F344" s="33" t="str">
        <f t="shared" si="21"/>
        <v>PC</v>
      </c>
      <c r="G344" s="39" t="s">
        <v>390</v>
      </c>
      <c r="H344" s="36"/>
      <c r="I344" s="36" t="s">
        <v>391</v>
      </c>
      <c r="J344" s="36"/>
      <c r="K344" s="36"/>
      <c r="L344" s="37"/>
      <c r="M344" s="37"/>
      <c r="N344" s="39" t="s">
        <v>1161</v>
      </c>
      <c r="O344" s="33" t="s">
        <v>854</v>
      </c>
      <c r="P344" s="166" t="s">
        <v>319</v>
      </c>
      <c r="Q344" s="33" t="s">
        <v>12</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x14ac:dyDescent="0.35">
      <c r="A345" s="31" t="str">
        <f>IF($F345="SC",_xlfn.CONCAT(Input[[#This Row],[Name of Adolescent]],"_",Input[[#This Row],[Current Worker (Initials)]]),IF($F345="SCP",_xlfn.CONCAT(Input[[#This Row],[Name of Adolescent]],"_",Input[[#This Row],[Current Worker (Initials)]]),""))</f>
        <v/>
      </c>
      <c r="B345" s="34" t="s">
        <v>297</v>
      </c>
      <c r="C345" s="33"/>
      <c r="D345" s="33"/>
      <c r="E345" s="34">
        <v>520858</v>
      </c>
      <c r="F345" s="33" t="str">
        <f t="shared" si="21"/>
        <v>PC</v>
      </c>
      <c r="G345" s="39"/>
      <c r="H345" s="36" t="s">
        <v>1162</v>
      </c>
      <c r="I345" s="36" t="s">
        <v>655</v>
      </c>
      <c r="J345" s="36"/>
      <c r="K345" s="36" t="s">
        <v>408</v>
      </c>
      <c r="L345" s="37"/>
      <c r="M345" s="37"/>
      <c r="N345" s="39" t="s">
        <v>1163</v>
      </c>
      <c r="O345" s="33" t="s">
        <v>854</v>
      </c>
      <c r="P345" s="166" t="s">
        <v>319</v>
      </c>
      <c r="Q345" s="101" t="s">
        <v>12</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355</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x14ac:dyDescent="0.35">
      <c r="A346" s="31" t="str">
        <f>IF($F346="SC",_xlfn.CONCAT(Input[[#This Row],[Name of Adolescent]],"_",Input[[#This Row],[Current Worker (Initials)]]),IF($F346="SCP",_xlfn.CONCAT(Input[[#This Row],[Name of Adolescent]],"_",Input[[#This Row],[Current Worker (Initials)]]),""))</f>
        <v/>
      </c>
      <c r="B346" s="34" t="s">
        <v>297</v>
      </c>
      <c r="C346" s="33"/>
      <c r="D346" s="33"/>
      <c r="E346" s="34">
        <v>460013</v>
      </c>
      <c r="F346" s="33" t="str">
        <f t="shared" si="21"/>
        <v>PC</v>
      </c>
      <c r="G346" s="39"/>
      <c r="H346" s="36" t="s">
        <v>1164</v>
      </c>
      <c r="I346" s="36" t="s">
        <v>370</v>
      </c>
      <c r="J346" s="36"/>
      <c r="K346" s="36" t="s">
        <v>399</v>
      </c>
      <c r="L346" s="37"/>
      <c r="M346" s="37"/>
      <c r="N346" s="39" t="s">
        <v>1165</v>
      </c>
      <c r="O346" s="33" t="s">
        <v>854</v>
      </c>
      <c r="P346" s="166" t="s">
        <v>319</v>
      </c>
      <c r="Q346" s="33" t="s">
        <v>11</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1166</v>
      </c>
      <c r="IX346" s="33" t="s">
        <v>369</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x14ac:dyDescent="0.35">
      <c r="A347" s="31" t="str">
        <f>IF($F347="SC",_xlfn.CONCAT(Input[[#This Row],[Name of Adolescent]],"_",Input[[#This Row],[Current Worker (Initials)]]),IF($F347="SCP",_xlfn.CONCAT(Input[[#This Row],[Name of Adolescent]],"_",Input[[#This Row],[Current Worker (Initials)]]),""))</f>
        <v/>
      </c>
      <c r="B347" s="34" t="s">
        <v>297</v>
      </c>
      <c r="C347" s="33"/>
      <c r="D347" s="33"/>
      <c r="E347" s="34">
        <v>40013</v>
      </c>
      <c r="F347" s="33" t="str">
        <f t="shared" si="21"/>
        <v>PC</v>
      </c>
      <c r="G347" s="39"/>
      <c r="H347" s="36" t="s">
        <v>1167</v>
      </c>
      <c r="I347" s="36" t="s">
        <v>303</v>
      </c>
      <c r="J347" s="36"/>
      <c r="K347" s="36"/>
      <c r="L347" s="37"/>
      <c r="M347" s="37"/>
      <c r="N347" s="39" t="s">
        <v>1168</v>
      </c>
      <c r="O347" s="33" t="s">
        <v>854</v>
      </c>
      <c r="P347" s="166" t="s">
        <v>319</v>
      </c>
      <c r="Q347" s="33" t="s">
        <v>12</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1169</v>
      </c>
      <c r="IV347" s="33"/>
      <c r="IW347" s="33"/>
      <c r="IX347" s="33" t="s">
        <v>312</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45" x14ac:dyDescent="0.35">
      <c r="A348" s="31" t="str">
        <f>IF($F348="SC",_xlfn.CONCAT(Input[[#This Row],[Name of Adolescent]],"_",Input[[#This Row],[Current Worker (Initials)]]),IF($F348="SCP",_xlfn.CONCAT(Input[[#This Row],[Name of Adolescent]],"_",Input[[#This Row],[Current Worker (Initials)]]),""))</f>
        <v/>
      </c>
      <c r="B348" s="34" t="s">
        <v>297</v>
      </c>
      <c r="C348" s="33"/>
      <c r="D348" s="33"/>
      <c r="E348" s="34">
        <v>520843</v>
      </c>
      <c r="F348" s="33" t="str">
        <f t="shared" si="21"/>
        <v>PC</v>
      </c>
      <c r="G348" s="39"/>
      <c r="H348" s="36" t="s">
        <v>671</v>
      </c>
      <c r="I348" s="36" t="s">
        <v>303</v>
      </c>
      <c r="J348" s="36"/>
      <c r="K348" s="36"/>
      <c r="L348" s="37"/>
      <c r="M348" s="37"/>
      <c r="N348" s="39" t="s">
        <v>1170</v>
      </c>
      <c r="O348" s="33" t="s">
        <v>854</v>
      </c>
      <c r="P348" s="166" t="s">
        <v>319</v>
      </c>
      <c r="Q348" s="33" t="s">
        <v>387</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1171</v>
      </c>
      <c r="IX348" s="33" t="s">
        <v>355</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x14ac:dyDescent="0.35">
      <c r="A349" s="31" t="str">
        <f>IF($F349="SC",_xlfn.CONCAT(Input[[#This Row],[Name of Adolescent]],"_",Input[[#This Row],[Current Worker (Initials)]]),IF($F349="SCP",_xlfn.CONCAT(Input[[#This Row],[Name of Adolescent]],"_",Input[[#This Row],[Current Worker (Initials)]]),""))</f>
        <v/>
      </c>
      <c r="B349" s="34" t="s">
        <v>297</v>
      </c>
      <c r="C349" s="33"/>
      <c r="D349" s="33"/>
      <c r="E349" s="34">
        <v>130012</v>
      </c>
      <c r="F349" s="33" t="str">
        <f t="shared" si="21"/>
        <v>PC</v>
      </c>
      <c r="G349" s="39"/>
      <c r="H349" s="36" t="s">
        <v>1172</v>
      </c>
      <c r="I349" s="36" t="s">
        <v>331</v>
      </c>
      <c r="J349" s="36"/>
      <c r="K349" s="36"/>
      <c r="L349" s="37"/>
      <c r="M349" s="37"/>
      <c r="N349" s="39" t="s">
        <v>1173</v>
      </c>
      <c r="O349" s="33" t="s">
        <v>854</v>
      </c>
      <c r="P349" s="166" t="s">
        <v>319</v>
      </c>
      <c r="Q349" s="33" t="s">
        <v>12</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1174</v>
      </c>
      <c r="IX349" s="33" t="s">
        <v>312</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x14ac:dyDescent="0.35">
      <c r="A350" s="31" t="str">
        <f>IF($F350="SC",_xlfn.CONCAT(Input[[#This Row],[Name of Adolescent]],"_",Input[[#This Row],[Current Worker (Initials)]]),IF($F350="SCP",_xlfn.CONCAT(Input[[#This Row],[Name of Adolescent]],"_",Input[[#This Row],[Current Worker (Initials)]]),""))</f>
        <v>Luke Naveen s/o Nahaiyan_Zhichao</v>
      </c>
      <c r="B350" s="34" t="s">
        <v>1175</v>
      </c>
      <c r="C350" s="34"/>
      <c r="D350" s="34"/>
      <c r="E350" s="34">
        <v>440051</v>
      </c>
      <c r="F350" s="33" t="str">
        <f t="shared" si="21"/>
        <v>SCP</v>
      </c>
      <c r="G350" s="227" t="s">
        <v>934</v>
      </c>
      <c r="H350" s="227"/>
      <c r="I350" s="227"/>
      <c r="J350" s="228" t="s">
        <v>413</v>
      </c>
      <c r="K350" s="36"/>
      <c r="L350" s="32" t="s">
        <v>1176</v>
      </c>
      <c r="M350" s="229" t="s">
        <v>1177</v>
      </c>
      <c r="N350" s="230" t="s">
        <v>1177</v>
      </c>
      <c r="O350" s="33" t="s">
        <v>854</v>
      </c>
      <c r="P350" s="166" t="s">
        <v>307</v>
      </c>
      <c r="Q350" s="33" t="s">
        <v>13</v>
      </c>
      <c r="R350" s="41">
        <v>43588</v>
      </c>
      <c r="S350" s="61">
        <v>43588</v>
      </c>
      <c r="T350" s="52" t="s">
        <v>308</v>
      </c>
      <c r="U350" s="53">
        <v>43588</v>
      </c>
      <c r="V350" s="41">
        <v>43588</v>
      </c>
      <c r="W350" s="45"/>
      <c r="X350" s="231"/>
      <c r="Y350" s="52"/>
      <c r="Z350" s="36" t="s">
        <v>910</v>
      </c>
      <c r="AA350" s="47">
        <v>43588</v>
      </c>
      <c r="AB350" s="32">
        <v>0</v>
      </c>
      <c r="AC350" s="32">
        <v>1</v>
      </c>
      <c r="AD350" s="32">
        <v>0</v>
      </c>
      <c r="AE350" s="32">
        <v>1</v>
      </c>
      <c r="AF350" s="32">
        <v>0</v>
      </c>
      <c r="AG350" s="32">
        <v>1</v>
      </c>
      <c r="AH350" s="32">
        <v>0</v>
      </c>
      <c r="AI350" s="32">
        <v>0</v>
      </c>
      <c r="AJ350" s="32"/>
      <c r="AK350" s="101"/>
      <c r="AL350" s="101"/>
      <c r="AM350" s="101"/>
      <c r="AN350" s="88"/>
      <c r="AO350" s="101"/>
      <c r="AP350" s="101"/>
      <c r="AQ350" s="101"/>
      <c r="AR350" s="229" t="s">
        <v>309</v>
      </c>
      <c r="AS350" s="229" t="s">
        <v>321</v>
      </c>
      <c r="AT350" s="32" t="s">
        <v>311</v>
      </c>
      <c r="AU350" s="229"/>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t="e">
        <f t="shared" ref="IU350:IU366" si="22">happynewyear</f>
        <v>#NAME?</v>
      </c>
      <c r="IV350" s="33"/>
      <c r="IW350" s="33"/>
      <c r="IX350" s="33"/>
      <c r="IY350" s="47">
        <v>43588</v>
      </c>
      <c r="IZ350" s="47"/>
      <c r="JA350" s="50"/>
      <c r="JB350" s="39"/>
      <c r="JC350" s="36"/>
      <c r="JD350" s="36"/>
      <c r="JE350" s="36"/>
      <c r="JF350" s="36"/>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x14ac:dyDescent="0.35">
      <c r="A351" s="31" t="str">
        <f>IF($F351="SC",_xlfn.CONCAT(Input[[#This Row],[Name of Adolescent]],"_",Input[[#This Row],[Current Worker (Initials)]]),IF($F351="SCP",_xlfn.CONCAT(Input[[#This Row],[Name of Adolescent]],"_",Input[[#This Row],[Current Worker (Initials)]]),""))</f>
        <v>Izz Danish_Zhiqiang</v>
      </c>
      <c r="B351" s="34" t="s">
        <v>1175</v>
      </c>
      <c r="C351" s="34"/>
      <c r="D351" s="34"/>
      <c r="E351" s="88">
        <v>520707</v>
      </c>
      <c r="F351" s="33" t="str">
        <f t="shared" si="21"/>
        <v>SC</v>
      </c>
      <c r="G351" s="227" t="s">
        <v>347</v>
      </c>
      <c r="H351" s="227"/>
      <c r="I351" s="227" t="s">
        <v>348</v>
      </c>
      <c r="J351" s="39" t="s">
        <v>408</v>
      </c>
      <c r="K351" s="39"/>
      <c r="L351" s="32"/>
      <c r="M351" s="32"/>
      <c r="N351" s="39" t="s">
        <v>1178</v>
      </c>
      <c r="O351" s="33" t="s">
        <v>854</v>
      </c>
      <c r="P351" s="166" t="s">
        <v>307</v>
      </c>
      <c r="Q351" s="33" t="s">
        <v>12</v>
      </c>
      <c r="R351" s="41">
        <v>43748</v>
      </c>
      <c r="S351" s="41">
        <v>43883</v>
      </c>
      <c r="T351" s="39" t="s">
        <v>308</v>
      </c>
      <c r="U351" s="53">
        <v>43883</v>
      </c>
      <c r="V351" s="44"/>
      <c r="W351" s="45"/>
      <c r="X351" s="57"/>
      <c r="Y351" s="39"/>
      <c r="Z351" s="39"/>
      <c r="AA351" s="58"/>
      <c r="AB351" s="32">
        <v>0</v>
      </c>
      <c r="AC351" s="32">
        <v>1</v>
      </c>
      <c r="AD351" s="32">
        <v>1</v>
      </c>
      <c r="AE351" s="32">
        <v>1</v>
      </c>
      <c r="AF351" s="32">
        <v>2</v>
      </c>
      <c r="AG351" s="32">
        <v>2</v>
      </c>
      <c r="AH351" s="32">
        <v>1</v>
      </c>
      <c r="AI351" s="32">
        <v>1</v>
      </c>
      <c r="AJ351" s="32"/>
      <c r="AK351" s="33"/>
      <c r="AL351" s="33"/>
      <c r="AM351" s="33"/>
      <c r="AN351" s="34"/>
      <c r="AO351" s="33"/>
      <c r="AP351" s="33"/>
      <c r="AQ351" s="33"/>
      <c r="AR351" s="229"/>
      <c r="AS351" s="229"/>
      <c r="AT351" s="32"/>
      <c r="AU351" s="229"/>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c r="IU351" s="33" t="e">
        <f t="shared" si="22"/>
        <v>#NAME?</v>
      </c>
      <c r="IV351" s="33"/>
      <c r="IW351" s="33"/>
      <c r="IX351" s="33"/>
      <c r="IY351" s="58"/>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x14ac:dyDescent="0.35">
      <c r="A352" s="31" t="str">
        <f>IF($F352="SC",_xlfn.CONCAT(Input[[#This Row],[Name of Adolescent]],"_",Input[[#This Row],[Current Worker (Initials)]]),IF($F352="SCP",_xlfn.CONCAT(Input[[#This Row],[Name of Adolescent]],"_",Input[[#This Row],[Current Worker (Initials)]]),""))</f>
        <v/>
      </c>
      <c r="B352" s="34" t="s">
        <v>1179</v>
      </c>
      <c r="C352" s="34"/>
      <c r="D352" s="34"/>
      <c r="E352" s="34"/>
      <c r="F352" s="33" t="str">
        <f t="shared" si="21"/>
        <v>PC</v>
      </c>
      <c r="G352" s="227" t="s">
        <v>934</v>
      </c>
      <c r="H352" s="227"/>
      <c r="I352" s="36" t="s">
        <v>395</v>
      </c>
      <c r="J352" s="36"/>
      <c r="K352" s="36"/>
      <c r="L352" s="37"/>
      <c r="M352" s="37"/>
      <c r="N352" s="39" t="s">
        <v>1180</v>
      </c>
      <c r="O352" s="33" t="s">
        <v>854</v>
      </c>
      <c r="P352" s="166" t="s">
        <v>307</v>
      </c>
      <c r="Q352" s="33" t="s">
        <v>13</v>
      </c>
      <c r="R352" s="41">
        <v>43495</v>
      </c>
      <c r="S352" s="140">
        <v>45199</v>
      </c>
      <c r="T352" s="39" t="s">
        <v>361</v>
      </c>
      <c r="U352" s="43"/>
      <c r="V352" s="44"/>
      <c r="W352" s="45"/>
      <c r="X352" s="57"/>
      <c r="Y352" s="39"/>
      <c r="Z352" s="39" t="s">
        <v>326</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309</v>
      </c>
      <c r="AS352" s="32" t="s">
        <v>321</v>
      </c>
      <c r="AT352" s="32" t="s">
        <v>311</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si="22"/>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x14ac:dyDescent="0.35">
      <c r="A353" s="31" t="str">
        <f>IF($F353="SC",_xlfn.CONCAT(Input[[#This Row],[Name of Adolescent]],"_",Input[[#This Row],[Current Worker (Initials)]]),IF($F353="SCP",_xlfn.CONCAT(Input[[#This Row],[Name of Adolescent]],"_",Input[[#This Row],[Current Worker (Initials)]]),""))</f>
        <v/>
      </c>
      <c r="B353" s="34" t="s">
        <v>377</v>
      </c>
      <c r="C353" s="34"/>
      <c r="D353" s="34"/>
      <c r="E353" s="34"/>
      <c r="F353" s="33" t="str">
        <f t="shared" si="21"/>
        <v>PC</v>
      </c>
      <c r="G353" s="39" t="s">
        <v>390</v>
      </c>
      <c r="H353" s="36"/>
      <c r="I353" s="36" t="s">
        <v>459</v>
      </c>
      <c r="J353" s="36"/>
      <c r="K353" s="36"/>
      <c r="L353" s="37"/>
      <c r="M353" s="37"/>
      <c r="N353" s="39" t="s">
        <v>1181</v>
      </c>
      <c r="O353" s="33" t="s">
        <v>854</v>
      </c>
      <c r="P353" s="166" t="s">
        <v>307</v>
      </c>
      <c r="Q353" s="33" t="s">
        <v>12</v>
      </c>
      <c r="R353" s="41">
        <v>44165</v>
      </c>
      <c r="S353" s="140">
        <v>45199</v>
      </c>
      <c r="T353" s="232" t="s">
        <v>361</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2"/>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x14ac:dyDescent="0.35">
      <c r="A354" s="62" t="str">
        <f>IF($F354="SC",_xlfn.CONCAT(Input[[#This Row],[Name of Adolescent]],"_",Input[[#This Row],[Current Worker (Initials)]]),IF($F354="SCP",_xlfn.CONCAT(Input[[#This Row],[Name of Adolescent]],"_",Input[[#This Row],[Current Worker (Initials)]]),""))</f>
        <v/>
      </c>
      <c r="B354" s="34" t="s">
        <v>377</v>
      </c>
      <c r="C354" s="34"/>
      <c r="D354" s="34"/>
      <c r="E354" s="34"/>
      <c r="F354" s="33" t="str">
        <f t="shared" si="21"/>
        <v>PC</v>
      </c>
      <c r="G354" s="39" t="s">
        <v>390</v>
      </c>
      <c r="H354" s="36"/>
      <c r="I354" s="36" t="s">
        <v>395</v>
      </c>
      <c r="J354" s="36"/>
      <c r="K354" s="36"/>
      <c r="L354" s="37"/>
      <c r="M354" s="37"/>
      <c r="N354" s="39" t="s">
        <v>1182</v>
      </c>
      <c r="O354" s="33" t="s">
        <v>854</v>
      </c>
      <c r="P354" s="166" t="s">
        <v>307</v>
      </c>
      <c r="Q354" s="33" t="s">
        <v>11</v>
      </c>
      <c r="R354" s="41">
        <v>44165</v>
      </c>
      <c r="S354" s="142">
        <v>45199</v>
      </c>
      <c r="T354" s="39" t="s">
        <v>361</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2"/>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x14ac:dyDescent="0.35">
      <c r="A355" s="31" t="str">
        <f>IF($F355="SC",_xlfn.CONCAT(Input[[#This Row],[Name of Adolescent]],"_",Input[[#This Row],[Current Worker (Initials)]]),IF($F355="SCP",_xlfn.CONCAT(Input[[#This Row],[Name of Adolescent]],"_",Input[[#This Row],[Current Worker (Initials)]]),""))</f>
        <v/>
      </c>
      <c r="B355" s="34" t="s">
        <v>336</v>
      </c>
      <c r="C355" s="34"/>
      <c r="D355" s="34"/>
      <c r="E355" s="34"/>
      <c r="F355" s="33" t="str">
        <f t="shared" si="21"/>
        <v>PC</v>
      </c>
      <c r="G355" s="39" t="s">
        <v>427</v>
      </c>
      <c r="H355" s="36"/>
      <c r="I355" s="36" t="s">
        <v>442</v>
      </c>
      <c r="J355" s="36"/>
      <c r="K355" s="36"/>
      <c r="L355" s="37"/>
      <c r="M355" s="37"/>
      <c r="N355" s="39" t="s">
        <v>604</v>
      </c>
      <c r="O355" s="33" t="s">
        <v>854</v>
      </c>
      <c r="P355" s="166" t="s">
        <v>307</v>
      </c>
      <c r="Q355" s="33" t="s">
        <v>12</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309</v>
      </c>
      <c r="AS355" s="32" t="s">
        <v>321</v>
      </c>
      <c r="AT355" s="32" t="s">
        <v>311</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2"/>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x14ac:dyDescent="0.35">
      <c r="A356" s="31" t="str">
        <f>IF($F356="SC",_xlfn.CONCAT(Input[[#This Row],[Name of Adolescent]],"_",Input[[#This Row],[Current Worker (Initials)]]),IF($F356="SCP",_xlfn.CONCAT(Input[[#This Row],[Name of Adolescent]],"_",Input[[#This Row],[Current Worker (Initials)]]),""))</f>
        <v/>
      </c>
      <c r="B356" s="34" t="s">
        <v>377</v>
      </c>
      <c r="C356" s="34"/>
      <c r="D356" s="34"/>
      <c r="E356" s="34"/>
      <c r="F356" s="33" t="str">
        <f t="shared" si="21"/>
        <v>PC</v>
      </c>
      <c r="G356" s="39" t="s">
        <v>398</v>
      </c>
      <c r="H356" s="36"/>
      <c r="I356" s="36" t="s">
        <v>399</v>
      </c>
      <c r="J356" s="36"/>
      <c r="K356" s="36"/>
      <c r="L356" s="233" t="s">
        <v>1183</v>
      </c>
      <c r="M356" s="37" t="s">
        <v>1184</v>
      </c>
      <c r="N356" s="39" t="s">
        <v>1185</v>
      </c>
      <c r="O356" s="33" t="s">
        <v>854</v>
      </c>
      <c r="P356" s="166" t="s">
        <v>307</v>
      </c>
      <c r="Q356" s="33" t="s">
        <v>12</v>
      </c>
      <c r="R356" s="41">
        <v>44256</v>
      </c>
      <c r="S356" s="83"/>
      <c r="T356" s="39"/>
      <c r="U356" s="43"/>
      <c r="V356" s="44"/>
      <c r="W356" s="45"/>
      <c r="X356" s="57"/>
      <c r="Y356" s="39"/>
      <c r="Z356" s="39" t="s">
        <v>326</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309</v>
      </c>
      <c r="AS356" s="32" t="s">
        <v>321</v>
      </c>
      <c r="AT356" s="32" t="s">
        <v>309</v>
      </c>
      <c r="AU356" s="32" t="s">
        <v>527</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2"/>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x14ac:dyDescent="0.35">
      <c r="A357" s="31" t="str">
        <f>IF($F357="SC",_xlfn.CONCAT(Input[[#This Row],[Name of Adolescent]],"_",Input[[#This Row],[Current Worker (Initials)]]),IF($F357="SCP",_xlfn.CONCAT(Input[[#This Row],[Name of Adolescent]],"_",Input[[#This Row],[Current Worker (Initials)]]),""))</f>
        <v/>
      </c>
      <c r="B357" s="34" t="s">
        <v>377</v>
      </c>
      <c r="C357" s="34"/>
      <c r="D357" s="34"/>
      <c r="E357" s="34"/>
      <c r="F357" s="33" t="str">
        <f t="shared" si="21"/>
        <v>PC</v>
      </c>
      <c r="G357" s="39" t="s">
        <v>398</v>
      </c>
      <c r="H357" s="36"/>
      <c r="I357" s="36" t="s">
        <v>392</v>
      </c>
      <c r="J357" s="36"/>
      <c r="K357" s="36"/>
      <c r="L357" s="37" t="s">
        <v>1186</v>
      </c>
      <c r="M357" s="37"/>
      <c r="N357" s="39" t="s">
        <v>1187</v>
      </c>
      <c r="O357" s="33" t="s">
        <v>854</v>
      </c>
      <c r="P357" s="166" t="s">
        <v>307</v>
      </c>
      <c r="Q357" s="33" t="s">
        <v>12</v>
      </c>
      <c r="R357" s="41">
        <v>44256</v>
      </c>
      <c r="S357" s="42"/>
      <c r="T357" s="39"/>
      <c r="U357" s="43"/>
      <c r="V357" s="44"/>
      <c r="W357" s="45"/>
      <c r="X357" s="60"/>
      <c r="Y357" s="39"/>
      <c r="Z357" s="39" t="s">
        <v>326</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309</v>
      </c>
      <c r="AS357" s="32" t="s">
        <v>321</v>
      </c>
      <c r="AT357" s="32" t="s">
        <v>311</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2"/>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x14ac:dyDescent="0.35">
      <c r="A358" s="31" t="str">
        <f>IF($F358="SC",_xlfn.CONCAT(Input[[#This Row],[Name of Adolescent]],"_",Input[[#This Row],[Current Worker (Initials)]]),IF($F358="SCP",_xlfn.CONCAT(Input[[#This Row],[Name of Adolescent]],"_",Input[[#This Row],[Current Worker (Initials)]]),""))</f>
        <v/>
      </c>
      <c r="B358" s="34" t="s">
        <v>313</v>
      </c>
      <c r="C358" s="34"/>
      <c r="D358" s="34"/>
      <c r="E358" s="34"/>
      <c r="F358" s="33" t="str">
        <f t="shared" si="21"/>
        <v>PC</v>
      </c>
      <c r="G358" s="39" t="s">
        <v>347</v>
      </c>
      <c r="H358" s="36"/>
      <c r="I358" s="36" t="s">
        <v>348</v>
      </c>
      <c r="J358" s="36"/>
      <c r="K358" s="36"/>
      <c r="L358" s="37"/>
      <c r="M358" s="37"/>
      <c r="N358" s="39" t="s">
        <v>1188</v>
      </c>
      <c r="O358" s="33" t="s">
        <v>854</v>
      </c>
      <c r="P358" s="166" t="s">
        <v>307</v>
      </c>
      <c r="Q358" s="33" t="s">
        <v>12</v>
      </c>
      <c r="R358" s="41">
        <v>44736</v>
      </c>
      <c r="S358" s="41">
        <v>45016</v>
      </c>
      <c r="T358" s="39"/>
      <c r="U358" s="43"/>
      <c r="V358" s="44"/>
      <c r="W358" s="45"/>
      <c r="X358" s="57"/>
      <c r="Y358" s="39"/>
      <c r="Z358" s="39" t="s">
        <v>326</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2"/>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x14ac:dyDescent="0.35">
      <c r="A359" s="31" t="str">
        <f>IF($F359="SC",_xlfn.CONCAT(Input[[#This Row],[Name of Adolescent]],"_",Input[[#This Row],[Current Worker (Initials)]]),IF($F359="SCP",_xlfn.CONCAT(Input[[#This Row],[Name of Adolescent]],"_",Input[[#This Row],[Current Worker (Initials)]]),""))</f>
        <v/>
      </c>
      <c r="B359" s="34" t="s">
        <v>377</v>
      </c>
      <c r="C359" s="34"/>
      <c r="D359" s="34"/>
      <c r="E359" s="34"/>
      <c r="F359" s="33" t="str">
        <f t="shared" si="21"/>
        <v>PC</v>
      </c>
      <c r="G359" s="39" t="s">
        <v>398</v>
      </c>
      <c r="H359" s="36"/>
      <c r="I359" s="36" t="s">
        <v>413</v>
      </c>
      <c r="J359" s="36"/>
      <c r="K359" s="36"/>
      <c r="L359" s="37"/>
      <c r="M359" s="37" t="s">
        <v>1189</v>
      </c>
      <c r="N359" s="39" t="s">
        <v>1190</v>
      </c>
      <c r="O359" s="33" t="s">
        <v>854</v>
      </c>
      <c r="P359" s="166" t="s">
        <v>307</v>
      </c>
      <c r="Q359" s="33" t="s">
        <v>12</v>
      </c>
      <c r="R359" s="41">
        <v>44256</v>
      </c>
      <c r="S359" s="140">
        <v>45199</v>
      </c>
      <c r="T359" s="39" t="s">
        <v>320</v>
      </c>
      <c r="U359" s="43"/>
      <c r="V359" s="44"/>
      <c r="W359" s="45"/>
      <c r="X359" s="57"/>
      <c r="Y359" s="39"/>
      <c r="Z359" s="39" t="s">
        <v>326</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309</v>
      </c>
      <c r="AS359" s="32" t="s">
        <v>321</v>
      </c>
      <c r="AT359" s="32" t="s">
        <v>311</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2"/>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x14ac:dyDescent="0.35">
      <c r="A360" s="31" t="str">
        <f>IF($F360="SC",_xlfn.CONCAT(Input[[#This Row],[Name of Adolescent]],"_",Input[[#This Row],[Current Worker (Initials)]]),IF($F360="SCP",_xlfn.CONCAT(Input[[#This Row],[Name of Adolescent]],"_",Input[[#This Row],[Current Worker (Initials)]]),""))</f>
        <v/>
      </c>
      <c r="B360" s="34" t="s">
        <v>336</v>
      </c>
      <c r="C360" s="34"/>
      <c r="D360" s="34"/>
      <c r="E360" s="34"/>
      <c r="F360" s="33" t="str">
        <f t="shared" si="21"/>
        <v>PC</v>
      </c>
      <c r="G360" s="39" t="s">
        <v>436</v>
      </c>
      <c r="H360" s="36" t="s">
        <v>627</v>
      </c>
      <c r="I360" s="36" t="s">
        <v>385</v>
      </c>
      <c r="J360" s="36"/>
      <c r="K360" s="36"/>
      <c r="L360" s="37"/>
      <c r="M360" s="37"/>
      <c r="N360" s="39" t="s">
        <v>1191</v>
      </c>
      <c r="O360" s="33" t="s">
        <v>854</v>
      </c>
      <c r="P360" s="166" t="s">
        <v>307</v>
      </c>
      <c r="Q360" s="33" t="s">
        <v>12</v>
      </c>
      <c r="R360" s="41">
        <v>44650</v>
      </c>
      <c r="S360" s="234">
        <v>45016</v>
      </c>
      <c r="T360" s="235" t="s">
        <v>320</v>
      </c>
      <c r="U360" s="43"/>
      <c r="V360" s="44"/>
      <c r="W360" s="45"/>
      <c r="X360" s="57"/>
      <c r="Y360" s="39"/>
      <c r="Z360" s="39" t="s">
        <v>326</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309</v>
      </c>
      <c r="AS360" s="32" t="s">
        <v>321</v>
      </c>
      <c r="AT360" s="32" t="s">
        <v>311</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36"/>
      <c r="IU360" s="33" t="e">
        <f t="shared" si="22"/>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x14ac:dyDescent="0.35">
      <c r="A361" s="31" t="str">
        <f>IF($F361="SC",_xlfn.CONCAT(Input[[#This Row],[Name of Adolescent]],"_",Input[[#This Row],[Current Worker (Initials)]]),IF($F361="SCP",_xlfn.CONCAT(Input[[#This Row],[Name of Adolescent]],"_",Input[[#This Row],[Current Worker (Initials)]]),""))</f>
        <v/>
      </c>
      <c r="B361" s="34" t="s">
        <v>313</v>
      </c>
      <c r="C361" s="34"/>
      <c r="D361" s="34"/>
      <c r="E361" s="34"/>
      <c r="F361" s="33" t="str">
        <f t="shared" si="21"/>
        <v>PC</v>
      </c>
      <c r="G361" s="39" t="s">
        <v>347</v>
      </c>
      <c r="H361" s="36"/>
      <c r="I361" s="36" t="s">
        <v>348</v>
      </c>
      <c r="J361" s="36"/>
      <c r="K361" s="36"/>
      <c r="L361" s="37"/>
      <c r="M361" s="37"/>
      <c r="N361" s="39" t="s">
        <v>1192</v>
      </c>
      <c r="O361" s="33" t="s">
        <v>854</v>
      </c>
      <c r="P361" s="166" t="s">
        <v>307</v>
      </c>
      <c r="Q361" s="33" t="s">
        <v>12</v>
      </c>
      <c r="R361" s="41">
        <v>44756</v>
      </c>
      <c r="S361" s="41">
        <v>45016</v>
      </c>
      <c r="T361" s="39"/>
      <c r="U361" s="43"/>
      <c r="V361" s="44"/>
      <c r="W361" s="45"/>
      <c r="X361" s="57"/>
      <c r="Y361" s="39"/>
      <c r="Z361" s="39" t="s">
        <v>326</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37"/>
      <c r="IU361" s="33" t="e">
        <f t="shared" si="22"/>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x14ac:dyDescent="0.35">
      <c r="A362" s="62" t="str">
        <f>IF($F362="SC",_xlfn.CONCAT(Input[[#This Row],[Name of Adolescent]],"_",Input[[#This Row],[Current Worker (Initials)]]),IF($F362="SCP",_xlfn.CONCAT(Input[[#This Row],[Name of Adolescent]],"_",Input[[#This Row],[Current Worker (Initials)]]),""))</f>
        <v/>
      </c>
      <c r="B362" s="34" t="s">
        <v>313</v>
      </c>
      <c r="C362" s="34"/>
      <c r="D362" s="34"/>
      <c r="E362" s="34"/>
      <c r="F362" s="33" t="str">
        <f t="shared" si="21"/>
        <v>PC</v>
      </c>
      <c r="G362" s="39" t="s">
        <v>347</v>
      </c>
      <c r="H362" s="36"/>
      <c r="I362" s="36" t="s">
        <v>348</v>
      </c>
      <c r="J362" s="36"/>
      <c r="K362" s="36"/>
      <c r="L362" s="37"/>
      <c r="M362" s="37"/>
      <c r="N362" s="39" t="s">
        <v>1192</v>
      </c>
      <c r="O362" s="33" t="s">
        <v>854</v>
      </c>
      <c r="P362" s="166" t="s">
        <v>307</v>
      </c>
      <c r="Q362" s="33" t="s">
        <v>12</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2"/>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x14ac:dyDescent="0.35">
      <c r="A363" s="31" t="str">
        <f>IF($F363="SC",_xlfn.CONCAT(Input[[#This Row],[Name of Adolescent]],"_",Input[[#This Row],[Current Worker (Initials)]]),IF($F363="SCP",_xlfn.CONCAT(Input[[#This Row],[Name of Adolescent]],"_",Input[[#This Row],[Current Worker (Initials)]]),""))</f>
        <v/>
      </c>
      <c r="B363" s="34" t="s">
        <v>313</v>
      </c>
      <c r="C363" s="34"/>
      <c r="D363" s="34"/>
      <c r="E363" s="34"/>
      <c r="F363" s="33" t="str">
        <f t="shared" si="21"/>
        <v>PC</v>
      </c>
      <c r="G363" s="39" t="s">
        <v>398</v>
      </c>
      <c r="H363" s="36"/>
      <c r="I363" s="36" t="s">
        <v>428</v>
      </c>
      <c r="J363" s="36"/>
      <c r="K363" s="36"/>
      <c r="L363" s="37"/>
      <c r="M363" s="37"/>
      <c r="N363" s="39" t="s">
        <v>684</v>
      </c>
      <c r="O363" s="33" t="s">
        <v>854</v>
      </c>
      <c r="P363" s="166" t="s">
        <v>307</v>
      </c>
      <c r="Q363" s="33" t="s">
        <v>12</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309</v>
      </c>
      <c r="AS363" s="32" t="s">
        <v>321</v>
      </c>
      <c r="AT363" s="32" t="s">
        <v>311</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8"/>
      <c r="IU363" s="33" t="e">
        <f t="shared" si="22"/>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x14ac:dyDescent="0.35">
      <c r="A364" s="31" t="str">
        <f>IF($F364="SC",_xlfn.CONCAT(Input[[#This Row],[Name of Adolescent]],"_",Input[[#This Row],[Current Worker (Initials)]]),IF($F364="SCP",_xlfn.CONCAT(Input[[#This Row],[Name of Adolescent]],"_",Input[[#This Row],[Current Worker (Initials)]]),""))</f>
        <v/>
      </c>
      <c r="B364" s="34" t="s">
        <v>313</v>
      </c>
      <c r="C364" s="34"/>
      <c r="D364" s="34"/>
      <c r="E364" s="34"/>
      <c r="F364" s="33" t="str">
        <f t="shared" si="21"/>
        <v>PC</v>
      </c>
      <c r="G364" s="39" t="s">
        <v>390</v>
      </c>
      <c r="H364" s="36"/>
      <c r="I364" s="36" t="s">
        <v>391</v>
      </c>
      <c r="J364" s="36"/>
      <c r="K364" s="36"/>
      <c r="L364" s="37"/>
      <c r="M364" s="37"/>
      <c r="N364" s="39" t="s">
        <v>1193</v>
      </c>
      <c r="O364" s="33" t="s">
        <v>854</v>
      </c>
      <c r="P364" s="166" t="s">
        <v>307</v>
      </c>
      <c r="Q364" s="33" t="s">
        <v>12</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309</v>
      </c>
      <c r="AS364" s="32" t="s">
        <v>321</v>
      </c>
      <c r="AT364" s="32" t="s">
        <v>311</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37"/>
      <c r="IU364" s="33" t="e">
        <f t="shared" si="22"/>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x14ac:dyDescent="0.35">
      <c r="A365" s="31" t="str">
        <f>IF($F365="SC",_xlfn.CONCAT(Input[[#This Row],[Name of Adolescent]],"_",Input[[#This Row],[Current Worker (Initials)]]),IF($F365="SCP",_xlfn.CONCAT(Input[[#This Row],[Name of Adolescent]],"_",Input[[#This Row],[Current Worker (Initials)]]),""))</f>
        <v/>
      </c>
      <c r="B365" s="34" t="s">
        <v>377</v>
      </c>
      <c r="C365" s="34"/>
      <c r="D365" s="34"/>
      <c r="E365" s="34"/>
      <c r="F365" s="33" t="str">
        <f t="shared" si="21"/>
        <v>PC</v>
      </c>
      <c r="G365" s="39" t="s">
        <v>390</v>
      </c>
      <c r="H365" s="36"/>
      <c r="I365" s="36" t="s">
        <v>391</v>
      </c>
      <c r="J365" s="36"/>
      <c r="K365" s="36"/>
      <c r="L365" s="37"/>
      <c r="M365" s="37"/>
      <c r="N365" s="39" t="s">
        <v>1194</v>
      </c>
      <c r="O365" s="33" t="s">
        <v>854</v>
      </c>
      <c r="P365" s="166" t="s">
        <v>307</v>
      </c>
      <c r="Q365" s="33" t="s">
        <v>12</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2"/>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x14ac:dyDescent="0.35">
      <c r="A366" s="62" t="str">
        <f>IF($F366="SC",_xlfn.CONCAT(Input[[#This Row],[Name of Adolescent]],"_",Input[[#This Row],[Current Worker (Initials)]]),IF($F366="SCP",_xlfn.CONCAT(Input[[#This Row],[Name of Adolescent]],"_",Input[[#This Row],[Current Worker (Initials)]]),""))</f>
        <v/>
      </c>
      <c r="B366" s="34" t="s">
        <v>336</v>
      </c>
      <c r="C366" s="34"/>
      <c r="D366" s="34"/>
      <c r="E366" s="34"/>
      <c r="F366" s="33" t="str">
        <f t="shared" si="21"/>
        <v>PC</v>
      </c>
      <c r="G366" s="39" t="s">
        <v>417</v>
      </c>
      <c r="H366" s="36"/>
      <c r="I366" s="36" t="s">
        <v>348</v>
      </c>
      <c r="J366" s="36"/>
      <c r="K366" s="36"/>
      <c r="L366" s="63"/>
      <c r="M366" s="37"/>
      <c r="N366" s="39" t="s">
        <v>1195</v>
      </c>
      <c r="O366" s="33" t="s">
        <v>854</v>
      </c>
      <c r="P366" s="166" t="s">
        <v>307</v>
      </c>
      <c r="Q366" s="33" t="s">
        <v>12</v>
      </c>
      <c r="R366" s="41">
        <v>44567</v>
      </c>
      <c r="S366" s="41">
        <v>45016</v>
      </c>
      <c r="T366" s="39"/>
      <c r="U366" s="43"/>
      <c r="V366" s="44"/>
      <c r="W366" s="45"/>
      <c r="X366" s="57"/>
      <c r="Y366" s="39"/>
      <c r="Z366" s="39" t="s">
        <v>326</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2"/>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x14ac:dyDescent="0.35">
      <c r="A367" s="31" t="str">
        <f>IF($F367="SC",_xlfn.CONCAT(Input[[#This Row],[Name of Adolescent]],"_",Input[[#This Row],[Current Worker (Initials)]]),IF($F367="SCP",_xlfn.CONCAT(Input[[#This Row],[Name of Adolescent]],"_",Input[[#This Row],[Current Worker (Initials)]]),""))</f>
        <v/>
      </c>
      <c r="B367" s="34" t="s">
        <v>297</v>
      </c>
      <c r="C367" s="33"/>
      <c r="D367" s="33"/>
      <c r="E367" s="34">
        <v>371082</v>
      </c>
      <c r="F367" s="33" t="str">
        <f t="shared" si="21"/>
        <v>PC</v>
      </c>
      <c r="G367" s="39"/>
      <c r="H367" s="36" t="s">
        <v>1196</v>
      </c>
      <c r="I367" s="36" t="s">
        <v>303</v>
      </c>
      <c r="J367" s="36"/>
      <c r="K367" s="36"/>
      <c r="L367" s="37"/>
      <c r="M367" s="37"/>
      <c r="N367" s="39" t="s">
        <v>1197</v>
      </c>
      <c r="O367" s="33" t="s">
        <v>854</v>
      </c>
      <c r="P367" s="166" t="s">
        <v>319</v>
      </c>
      <c r="Q367" s="33" t="s">
        <v>12</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312</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x14ac:dyDescent="0.35">
      <c r="A368" s="31" t="str">
        <f>IF($F368="SC",_xlfn.CONCAT(Input[[#This Row],[Name of Adolescent]],"_",Input[[#This Row],[Current Worker (Initials)]]),IF($F368="SCP",_xlfn.CONCAT(Input[[#This Row],[Name of Adolescent]],"_",Input[[#This Row],[Current Worker (Initials)]]),""))</f>
        <v/>
      </c>
      <c r="B368" s="34" t="s">
        <v>297</v>
      </c>
      <c r="C368" s="33"/>
      <c r="D368" s="33"/>
      <c r="E368" s="34">
        <v>460013</v>
      </c>
      <c r="F368" s="33" t="str">
        <f t="shared" si="21"/>
        <v>PC</v>
      </c>
      <c r="G368" s="39"/>
      <c r="H368" s="36" t="s">
        <v>1164</v>
      </c>
      <c r="I368" s="36" t="s">
        <v>370</v>
      </c>
      <c r="J368" s="36"/>
      <c r="K368" s="36"/>
      <c r="L368" s="37"/>
      <c r="M368" s="37"/>
      <c r="N368" s="39" t="s">
        <v>1198</v>
      </c>
      <c r="O368" s="33" t="s">
        <v>854</v>
      </c>
      <c r="P368" s="166" t="s">
        <v>319</v>
      </c>
      <c r="Q368" s="33" t="s">
        <v>12</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369</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x14ac:dyDescent="0.35">
      <c r="A369" s="31" t="str">
        <f>IF($F369="SC",_xlfn.CONCAT(Input[[#This Row],[Name of Adolescent]],"_",Input[[#This Row],[Current Worker (Initials)]]),IF($F369="SCP",_xlfn.CONCAT(Input[[#This Row],[Name of Adolescent]],"_",Input[[#This Row],[Current Worker (Initials)]]),""))</f>
        <v/>
      </c>
      <c r="B369" s="34" t="s">
        <v>297</v>
      </c>
      <c r="C369" s="33"/>
      <c r="D369" s="33"/>
      <c r="E369" s="34">
        <v>460013</v>
      </c>
      <c r="F369" s="33" t="str">
        <f t="shared" si="21"/>
        <v>PC</v>
      </c>
      <c r="G369" s="39"/>
      <c r="H369" s="36" t="s">
        <v>1199</v>
      </c>
      <c r="I369" s="36" t="s">
        <v>370</v>
      </c>
      <c r="J369" s="36"/>
      <c r="K369" s="36"/>
      <c r="L369" s="37"/>
      <c r="M369" s="37"/>
      <c r="N369" s="39" t="s">
        <v>1200</v>
      </c>
      <c r="O369" s="33" t="s">
        <v>854</v>
      </c>
      <c r="P369" s="166" t="s">
        <v>319</v>
      </c>
      <c r="Q369" s="33" t="s">
        <v>12</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1201</v>
      </c>
      <c r="IX369" s="33" t="s">
        <v>369</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x14ac:dyDescent="0.35">
      <c r="A370" s="31" t="str">
        <f>IF($F370="SC",_xlfn.CONCAT(Input[[#This Row],[Name of Adolescent]],"_",Input[[#This Row],[Current Worker (Initials)]]),IF($F370="SCP",_xlfn.CONCAT(Input[[#This Row],[Name of Adolescent]],"_",Input[[#This Row],[Current Worker (Initials)]]),""))</f>
        <v/>
      </c>
      <c r="B370" s="34" t="s">
        <v>313</v>
      </c>
      <c r="C370" s="34"/>
      <c r="D370" s="34"/>
      <c r="E370" s="34"/>
      <c r="F370" s="33" t="str">
        <f t="shared" si="21"/>
        <v>PC</v>
      </c>
      <c r="G370" s="39" t="s">
        <v>323</v>
      </c>
      <c r="H370" s="36"/>
      <c r="I370" s="36" t="s">
        <v>324</v>
      </c>
      <c r="J370" s="36"/>
      <c r="K370" s="36"/>
      <c r="L370" s="37"/>
      <c r="M370" s="37"/>
      <c r="N370" s="39" t="s">
        <v>756</v>
      </c>
      <c r="O370" s="33" t="s">
        <v>854</v>
      </c>
      <c r="P370" s="166" t="s">
        <v>307</v>
      </c>
      <c r="Q370" s="33" t="s">
        <v>12</v>
      </c>
      <c r="R370" s="41">
        <v>44750</v>
      </c>
      <c r="S370" s="61">
        <v>45016</v>
      </c>
      <c r="T370" s="39"/>
      <c r="U370" s="43"/>
      <c r="V370" s="44"/>
      <c r="W370" s="45"/>
      <c r="X370" s="57"/>
      <c r="Y370" s="39"/>
      <c r="Z370" s="39" t="s">
        <v>326</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309</v>
      </c>
      <c r="AS370" s="32" t="s">
        <v>321</v>
      </c>
      <c r="AT370" s="32" t="s">
        <v>311</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x14ac:dyDescent="0.35">
      <c r="A371" s="62" t="str">
        <f>IF($F371="SC",_xlfn.CONCAT(Input[[#This Row],[Name of Adolescent]],"_",Input[[#This Row],[Current Worker (Initials)]]),IF($F371="SCP",_xlfn.CONCAT(Input[[#This Row],[Name of Adolescent]],"_",Input[[#This Row],[Current Worker (Initials)]]),""))</f>
        <v/>
      </c>
      <c r="B371" s="34" t="s">
        <v>313</v>
      </c>
      <c r="C371" s="34"/>
      <c r="D371" s="34"/>
      <c r="E371" s="34"/>
      <c r="F371" s="33" t="str">
        <f t="shared" si="21"/>
        <v>PC</v>
      </c>
      <c r="G371" s="39" t="s">
        <v>398</v>
      </c>
      <c r="H371" s="36"/>
      <c r="I371" s="36" t="s">
        <v>428</v>
      </c>
      <c r="J371" s="36"/>
      <c r="K371" s="36"/>
      <c r="L371" s="37"/>
      <c r="M371" s="37"/>
      <c r="N371" s="39" t="s">
        <v>430</v>
      </c>
      <c r="O371" s="33" t="s">
        <v>854</v>
      </c>
      <c r="P371" s="166" t="s">
        <v>307</v>
      </c>
      <c r="Q371" s="33" t="s">
        <v>12</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x14ac:dyDescent="0.35">
      <c r="A372" s="31" t="str">
        <f>IF($F372="SC",_xlfn.CONCAT(Input[[#This Row],[Name of Adolescent]],"_",Input[[#This Row],[Current Worker (Initials)]]),IF($F372="SCP",_xlfn.CONCAT(Input[[#This Row],[Name of Adolescent]],"_",Input[[#This Row],[Current Worker (Initials)]]),""))</f>
        <v/>
      </c>
      <c r="B372" s="34" t="s">
        <v>377</v>
      </c>
      <c r="C372" s="34"/>
      <c r="D372" s="34"/>
      <c r="E372" s="34"/>
      <c r="F372" s="33" t="str">
        <f t="shared" si="21"/>
        <v>PC</v>
      </c>
      <c r="G372" s="39" t="s">
        <v>390</v>
      </c>
      <c r="H372" s="36"/>
      <c r="I372" s="36" t="s">
        <v>391</v>
      </c>
      <c r="J372" s="36"/>
      <c r="K372" s="36"/>
      <c r="L372" s="37"/>
      <c r="M372" s="37"/>
      <c r="N372" s="39" t="s">
        <v>1202</v>
      </c>
      <c r="O372" s="33" t="s">
        <v>854</v>
      </c>
      <c r="P372" s="166" t="s">
        <v>307</v>
      </c>
      <c r="Q372" s="33" t="s">
        <v>12</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x14ac:dyDescent="0.35">
      <c r="A373" s="31" t="str">
        <f>IF($F373="SC",_xlfn.CONCAT(Input[[#This Row],[Name of Adolescent]],"_",Input[[#This Row],[Current Worker (Initials)]]),IF($F373="SCP",_xlfn.CONCAT(Input[[#This Row],[Name of Adolescent]],"_",Input[[#This Row],[Current Worker (Initials)]]),""))</f>
        <v/>
      </c>
      <c r="B373" s="34" t="s">
        <v>313</v>
      </c>
      <c r="C373" s="34"/>
      <c r="D373" s="34"/>
      <c r="E373" s="34"/>
      <c r="F373" s="33" t="str">
        <f t="shared" si="21"/>
        <v>PC</v>
      </c>
      <c r="G373" s="39" t="s">
        <v>347</v>
      </c>
      <c r="H373" s="36"/>
      <c r="I373" s="36" t="s">
        <v>348</v>
      </c>
      <c r="J373" s="36"/>
      <c r="K373" s="36"/>
      <c r="L373" s="37"/>
      <c r="M373" s="37"/>
      <c r="N373" s="39" t="s">
        <v>1203</v>
      </c>
      <c r="O373" s="33" t="s">
        <v>854</v>
      </c>
      <c r="P373" s="166" t="s">
        <v>307</v>
      </c>
      <c r="Q373" s="33" t="s">
        <v>12</v>
      </c>
      <c r="R373" s="41">
        <v>44736</v>
      </c>
      <c r="S373" s="41">
        <v>45016</v>
      </c>
      <c r="T373" s="39"/>
      <c r="U373" s="43"/>
      <c r="V373" s="44"/>
      <c r="W373" s="45"/>
      <c r="X373" s="57"/>
      <c r="Y373" s="39"/>
      <c r="Z373" s="39" t="s">
        <v>326</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x14ac:dyDescent="0.35">
      <c r="A374" s="31" t="str">
        <f>IF($F374="SC",_xlfn.CONCAT(Input[[#This Row],[Name of Adolescent]],"_",Input[[#This Row],[Current Worker (Initials)]]),IF($F374="SCP",_xlfn.CONCAT(Input[[#This Row],[Name of Adolescent]],"_",Input[[#This Row],[Current Worker (Initials)]]),""))</f>
        <v/>
      </c>
      <c r="B374" s="34" t="s">
        <v>377</v>
      </c>
      <c r="C374" s="34"/>
      <c r="D374" s="34"/>
      <c r="E374" s="34"/>
      <c r="F374" s="33" t="str">
        <f t="shared" si="21"/>
        <v>PC</v>
      </c>
      <c r="G374" s="39" t="s">
        <v>390</v>
      </c>
      <c r="H374" s="36"/>
      <c r="I374" s="36" t="s">
        <v>391</v>
      </c>
      <c r="J374" s="36"/>
      <c r="K374" s="36"/>
      <c r="L374" s="37"/>
      <c r="M374" s="37"/>
      <c r="N374" s="39" t="s">
        <v>1204</v>
      </c>
      <c r="O374" s="33" t="s">
        <v>854</v>
      </c>
      <c r="P374" s="166" t="s">
        <v>307</v>
      </c>
      <c r="Q374" s="33" t="s">
        <v>12</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x14ac:dyDescent="0.35">
      <c r="A375" s="31" t="str">
        <f>IF($F375="SC",_xlfn.CONCAT(Input[[#This Row],[Name of Adolescent]],"_",Input[[#This Row],[Current Worker (Initials)]]),IF($F375="SCP",_xlfn.CONCAT(Input[[#This Row],[Name of Adolescent]],"_",Input[[#This Row],[Current Worker (Initials)]]),""))</f>
        <v/>
      </c>
      <c r="B375" s="34" t="s">
        <v>297</v>
      </c>
      <c r="C375" s="33"/>
      <c r="D375" s="33"/>
      <c r="E375" s="34">
        <v>530983</v>
      </c>
      <c r="F375" s="33" t="str">
        <f t="shared" si="21"/>
        <v>PC</v>
      </c>
      <c r="G375" s="39"/>
      <c r="H375" s="36" t="s">
        <v>775</v>
      </c>
      <c r="I375" s="36" t="s">
        <v>303</v>
      </c>
      <c r="J375" s="36"/>
      <c r="K375" s="36" t="s">
        <v>489</v>
      </c>
      <c r="L375" s="37"/>
      <c r="M375" s="37"/>
      <c r="N375" s="39" t="s">
        <v>1205</v>
      </c>
      <c r="O375" s="33" t="s">
        <v>854</v>
      </c>
      <c r="P375" s="166" t="s">
        <v>319</v>
      </c>
      <c r="Q375" s="33" t="s">
        <v>12</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1206</v>
      </c>
      <c r="IY375" s="47"/>
      <c r="IZ375" s="47"/>
      <c r="JA375" s="50"/>
      <c r="JB375" s="239"/>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x14ac:dyDescent="0.35">
      <c r="A376" s="31" t="str">
        <f>IF($F376="SC",_xlfn.CONCAT(Input[[#This Row],[Name of Adolescent]],"_",Input[[#This Row],[Current Worker (Initials)]]),IF($F376="SCP",_xlfn.CONCAT(Input[[#This Row],[Name of Adolescent]],"_",Input[[#This Row],[Current Worker (Initials)]]),""))</f>
        <v/>
      </c>
      <c r="B376" s="34" t="s">
        <v>336</v>
      </c>
      <c r="C376" s="34"/>
      <c r="D376" s="34"/>
      <c r="E376" s="34"/>
      <c r="F376" s="33" t="str">
        <f t="shared" si="21"/>
        <v>PC</v>
      </c>
      <c r="G376" s="39" t="s">
        <v>383</v>
      </c>
      <c r="H376" s="36" t="s">
        <v>314</v>
      </c>
      <c r="I376" s="36" t="s">
        <v>348</v>
      </c>
      <c r="J376" s="36"/>
      <c r="K376" s="36"/>
      <c r="L376" s="37"/>
      <c r="M376" s="37"/>
      <c r="N376" s="39" t="s">
        <v>1207</v>
      </c>
      <c r="O376" s="33" t="s">
        <v>854</v>
      </c>
      <c r="P376" s="166" t="s">
        <v>307</v>
      </c>
      <c r="Q376" s="33" t="s">
        <v>12</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x14ac:dyDescent="0.35">
      <c r="A377" s="31" t="str">
        <f>IF($F377="SC",_xlfn.CONCAT(Input[[#This Row],[Name of Adolescent]],"_",Input[[#This Row],[Current Worker (Initials)]]),IF($F377="SCP",_xlfn.CONCAT(Input[[#This Row],[Name of Adolescent]],"_",Input[[#This Row],[Current Worker (Initials)]]),""))</f>
        <v/>
      </c>
      <c r="B377" s="34" t="s">
        <v>377</v>
      </c>
      <c r="C377" s="34"/>
      <c r="D377" s="34"/>
      <c r="E377" s="34"/>
      <c r="F377" s="33" t="str">
        <f t="shared" si="21"/>
        <v>PC</v>
      </c>
      <c r="G377" s="39" t="s">
        <v>390</v>
      </c>
      <c r="H377" s="36"/>
      <c r="I377" s="36" t="s">
        <v>391</v>
      </c>
      <c r="J377" s="36"/>
      <c r="K377" s="36"/>
      <c r="L377" s="37"/>
      <c r="M377" s="37"/>
      <c r="N377" s="39" t="s">
        <v>1208</v>
      </c>
      <c r="O377" s="33" t="s">
        <v>854</v>
      </c>
      <c r="P377" s="166" t="s">
        <v>307</v>
      </c>
      <c r="Q377" s="33" t="s">
        <v>12</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x14ac:dyDescent="0.35">
      <c r="A378" s="31" t="str">
        <f>IF($F378="SC",_xlfn.CONCAT(Input[[#This Row],[Name of Adolescent]],"_",Input[[#This Row],[Current Worker (Initials)]]),IF($F378="SCP",_xlfn.CONCAT(Input[[#This Row],[Name of Adolescent]],"_",Input[[#This Row],[Current Worker (Initials)]]),""))</f>
        <v/>
      </c>
      <c r="B378" s="34" t="s">
        <v>297</v>
      </c>
      <c r="C378" s="33"/>
      <c r="D378" s="33"/>
      <c r="E378" s="34">
        <v>530983</v>
      </c>
      <c r="F378" s="33" t="str">
        <f t="shared" si="21"/>
        <v>PC</v>
      </c>
      <c r="G378" s="39"/>
      <c r="H378" s="36" t="s">
        <v>1209</v>
      </c>
      <c r="I378" s="36" t="s">
        <v>303</v>
      </c>
      <c r="J378" s="36"/>
      <c r="K378" s="36"/>
      <c r="L378" s="37"/>
      <c r="M378" s="37"/>
      <c r="N378" s="39" t="s">
        <v>1210</v>
      </c>
      <c r="O378" s="33" t="s">
        <v>854</v>
      </c>
      <c r="P378" s="166" t="s">
        <v>319</v>
      </c>
      <c r="Q378" s="33" t="s">
        <v>13</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1206</v>
      </c>
      <c r="IY378" s="47"/>
      <c r="IZ378" s="47"/>
      <c r="JA378" s="50"/>
      <c r="JB378" s="239"/>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59.5" x14ac:dyDescent="0.35">
      <c r="A379" s="31" t="str">
        <f>IF($F379="SC",_xlfn.CONCAT(Input[[#This Row],[Name of Adolescent]],"_",Input[[#This Row],[Current Worker (Initials)]]),IF($F379="SCP",_xlfn.CONCAT(Input[[#This Row],[Name of Adolescent]],"_",Input[[#This Row],[Current Worker (Initials)]]),""))</f>
        <v/>
      </c>
      <c r="B379" s="34" t="s">
        <v>297</v>
      </c>
      <c r="C379" s="33"/>
      <c r="D379" s="33"/>
      <c r="E379" s="34">
        <v>828726</v>
      </c>
      <c r="F379" s="33" t="str">
        <f t="shared" si="21"/>
        <v>PC</v>
      </c>
      <c r="G379" s="39"/>
      <c r="H379" s="36" t="s">
        <v>513</v>
      </c>
      <c r="I379" s="36" t="s">
        <v>399</v>
      </c>
      <c r="J379" s="36"/>
      <c r="K379" s="36" t="s">
        <v>668</v>
      </c>
      <c r="L379" s="37"/>
      <c r="M379" s="37"/>
      <c r="N379" s="39" t="s">
        <v>1211</v>
      </c>
      <c r="O379" s="33" t="s">
        <v>854</v>
      </c>
      <c r="P379" s="166" t="s">
        <v>319</v>
      </c>
      <c r="Q379" s="33" t="s">
        <v>11</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1212</v>
      </c>
      <c r="IV379" s="33"/>
      <c r="IW379" s="84" t="s">
        <v>1213</v>
      </c>
      <c r="IX379" s="33" t="s">
        <v>480</v>
      </c>
      <c r="IY379" s="47"/>
      <c r="IZ379" s="47"/>
      <c r="JA379" s="50"/>
      <c r="JB379" s="239"/>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x14ac:dyDescent="0.35">
      <c r="A380" s="31" t="str">
        <f>IF($F380="SC",_xlfn.CONCAT(Input[[#This Row],[Name of Adolescent]],"_",Input[[#This Row],[Current Worker (Initials)]]),IF($F380="SCP",_xlfn.CONCAT(Input[[#This Row],[Name of Adolescent]],"_",Input[[#This Row],[Current Worker (Initials)]]),""))</f>
        <v/>
      </c>
      <c r="B380" s="34" t="s">
        <v>313</v>
      </c>
      <c r="C380" s="34"/>
      <c r="D380" s="34"/>
      <c r="E380" s="34"/>
      <c r="F380" s="33" t="str">
        <f t="shared" si="21"/>
        <v>PC</v>
      </c>
      <c r="G380" s="39" t="s">
        <v>299</v>
      </c>
      <c r="H380" s="36"/>
      <c r="I380" s="36" t="s">
        <v>301</v>
      </c>
      <c r="J380" s="36"/>
      <c r="K380" s="36"/>
      <c r="L380" s="37"/>
      <c r="M380" s="37"/>
      <c r="N380" s="39" t="s">
        <v>1214</v>
      </c>
      <c r="O380" s="33" t="s">
        <v>854</v>
      </c>
      <c r="P380" s="166" t="s">
        <v>307</v>
      </c>
      <c r="Q380" s="33" t="s">
        <v>11</v>
      </c>
      <c r="R380" s="41">
        <v>44790</v>
      </c>
      <c r="S380" s="142">
        <v>45199</v>
      </c>
      <c r="T380" s="39" t="s">
        <v>320</v>
      </c>
      <c r="U380" s="43"/>
      <c r="V380" s="44"/>
      <c r="W380" s="45"/>
      <c r="X380" s="57"/>
      <c r="Y380" s="39"/>
      <c r="Z380" s="39"/>
      <c r="AA380" s="47"/>
      <c r="AB380" s="32">
        <v>0</v>
      </c>
      <c r="AC380" s="224">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3">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x14ac:dyDescent="0.35">
      <c r="A381" s="62" t="str">
        <f>IF($F381="SC",_xlfn.CONCAT(Input[[#This Row],[Name of Adolescent]],"_",Input[[#This Row],[Current Worker (Initials)]]),IF($F381="SCP",_xlfn.CONCAT(Input[[#This Row],[Name of Adolescent]],"_",Input[[#This Row],[Current Worker (Initials)]]),""))</f>
        <v/>
      </c>
      <c r="B381" s="34" t="s">
        <v>313</v>
      </c>
      <c r="C381" s="34"/>
      <c r="D381" s="34"/>
      <c r="E381" s="34"/>
      <c r="F381" s="33" t="str">
        <f t="shared" si="21"/>
        <v>PC</v>
      </c>
      <c r="G381" s="39" t="s">
        <v>299</v>
      </c>
      <c r="H381" s="36"/>
      <c r="I381" s="36" t="s">
        <v>301</v>
      </c>
      <c r="J381" s="36"/>
      <c r="K381" s="36"/>
      <c r="L381" s="37"/>
      <c r="M381" s="37"/>
      <c r="N381" s="39" t="s">
        <v>1215</v>
      </c>
      <c r="O381" s="33" t="s">
        <v>854</v>
      </c>
      <c r="P381" s="166" t="s">
        <v>307</v>
      </c>
      <c r="Q381" s="33" t="s">
        <v>11</v>
      </c>
      <c r="R381" s="41">
        <v>44790</v>
      </c>
      <c r="S381" s="142">
        <v>45199</v>
      </c>
      <c r="T381" s="39" t="s">
        <v>320</v>
      </c>
      <c r="U381" s="43"/>
      <c r="V381" s="44"/>
      <c r="W381" s="45"/>
      <c r="X381" s="57"/>
      <c r="Y381" s="39"/>
      <c r="Z381" s="39"/>
      <c r="AA381" s="47"/>
      <c r="AB381" s="32">
        <v>0</v>
      </c>
      <c r="AC381" s="224">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3"/>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x14ac:dyDescent="0.35">
      <c r="A382" s="31" t="str">
        <f>IF($F382="SC",_xlfn.CONCAT(Input[[#This Row],[Name of Adolescent]],"_",Input[[#This Row],[Current Worker (Initials)]]),IF($F382="SCP",_xlfn.CONCAT(Input[[#This Row],[Name of Adolescent]],"_",Input[[#This Row],[Current Worker (Initials)]]),""))</f>
        <v/>
      </c>
      <c r="B382" s="34" t="s">
        <v>313</v>
      </c>
      <c r="C382" s="34"/>
      <c r="D382" s="34"/>
      <c r="E382" s="34"/>
      <c r="F382" s="33" t="str">
        <f t="shared" si="21"/>
        <v>PC</v>
      </c>
      <c r="G382" s="39" t="s">
        <v>458</v>
      </c>
      <c r="H382" s="36"/>
      <c r="I382" s="36" t="s">
        <v>442</v>
      </c>
      <c r="J382" s="36"/>
      <c r="K382" s="36"/>
      <c r="L382" s="37"/>
      <c r="M382" s="37"/>
      <c r="N382" s="39" t="s">
        <v>1216</v>
      </c>
      <c r="O382" s="33" t="s">
        <v>854</v>
      </c>
      <c r="P382" s="166" t="s">
        <v>307</v>
      </c>
      <c r="Q382" s="33" t="s">
        <v>11</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3"/>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x14ac:dyDescent="0.35">
      <c r="A383" s="31" t="str">
        <f>IF($F383="SC",_xlfn.CONCAT(Input[[#This Row],[Name of Adolescent]],"_",Input[[#This Row],[Current Worker (Initials)]]),IF($F383="SCP",_xlfn.CONCAT(Input[[#This Row],[Name of Adolescent]],"_",Input[[#This Row],[Current Worker (Initials)]]),""))</f>
        <v/>
      </c>
      <c r="B383" s="34" t="s">
        <v>313</v>
      </c>
      <c r="C383" s="34"/>
      <c r="D383" s="34"/>
      <c r="E383" s="34"/>
      <c r="F383" s="33" t="str">
        <f t="shared" si="21"/>
        <v>PC</v>
      </c>
      <c r="G383" s="39" t="s">
        <v>458</v>
      </c>
      <c r="H383" s="36"/>
      <c r="I383" s="36" t="s">
        <v>442</v>
      </c>
      <c r="J383" s="36"/>
      <c r="K383" s="36"/>
      <c r="L383" s="37"/>
      <c r="M383" s="37"/>
      <c r="N383" s="39" t="s">
        <v>1217</v>
      </c>
      <c r="O383" s="33" t="s">
        <v>854</v>
      </c>
      <c r="P383" s="166" t="s">
        <v>307</v>
      </c>
      <c r="Q383" s="33" t="s">
        <v>11</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3"/>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x14ac:dyDescent="0.35">
      <c r="A384" s="31" t="str">
        <f>IF($F384="SC",_xlfn.CONCAT(Input[[#This Row],[Name of Adolescent]],"_",Input[[#This Row],[Current Worker (Initials)]]),IF($F384="SCP",_xlfn.CONCAT(Input[[#This Row],[Name of Adolescent]],"_",Input[[#This Row],[Current Worker (Initials)]]),""))</f>
        <v/>
      </c>
      <c r="B384" s="34" t="s">
        <v>313</v>
      </c>
      <c r="C384" s="34"/>
      <c r="D384" s="34"/>
      <c r="E384" s="34"/>
      <c r="F384" s="33" t="s">
        <v>15</v>
      </c>
      <c r="G384" s="39" t="s">
        <v>314</v>
      </c>
      <c r="H384" s="36" t="s">
        <v>1206</v>
      </c>
      <c r="I384" s="36" t="s">
        <v>348</v>
      </c>
      <c r="J384" s="39"/>
      <c r="K384" s="39"/>
      <c r="L384" s="37"/>
      <c r="M384" s="37"/>
      <c r="N384" s="39" t="s">
        <v>1218</v>
      </c>
      <c r="O384" s="33" t="s">
        <v>854</v>
      </c>
      <c r="P384" s="166" t="s">
        <v>307</v>
      </c>
      <c r="Q384" s="33" t="s">
        <v>11</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3"/>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x14ac:dyDescent="0.35">
      <c r="A385" s="62" t="str">
        <f>IF($F385="SC",_xlfn.CONCAT(Input[[#This Row],[Name of Adolescent]],"_",Input[[#This Row],[Current Worker (Initials)]]),IF($F385="SCP",_xlfn.CONCAT(Input[[#This Row],[Name of Adolescent]],"_",Input[[#This Row],[Current Worker (Initials)]]),""))</f>
        <v/>
      </c>
      <c r="B385" s="34" t="s">
        <v>313</v>
      </c>
      <c r="C385" s="34"/>
      <c r="D385" s="34"/>
      <c r="E385" s="34"/>
      <c r="F385" s="33" t="str">
        <f t="shared" ref="F385:F448" si="24">IF(AND($N385&lt;&gt;"",$U385&lt;&gt;"",$V385&lt;&gt;"",$J385&lt;&gt;""),"SCP",IF(AND($N385&lt;&gt;"",$U385&lt;&gt;"",$J385&lt;&gt;""),"SC",IF(AND($N385&lt;&gt;"",$R385&lt;&gt;"",$J385="",$U385=""),"PC",IF($N385&lt;&gt;"","Check Status",""))))</f>
        <v>PC</v>
      </c>
      <c r="G385" s="39" t="s">
        <v>390</v>
      </c>
      <c r="H385" s="36" t="s">
        <v>721</v>
      </c>
      <c r="I385" s="36" t="s">
        <v>395</v>
      </c>
      <c r="J385" s="36"/>
      <c r="K385" s="36"/>
      <c r="L385" s="37"/>
      <c r="M385" s="37"/>
      <c r="N385" s="39" t="s">
        <v>1219</v>
      </c>
      <c r="O385" s="33" t="s">
        <v>854</v>
      </c>
      <c r="P385" s="166" t="s">
        <v>307</v>
      </c>
      <c r="Q385" s="33" t="s">
        <v>11</v>
      </c>
      <c r="R385" s="41">
        <v>44859</v>
      </c>
      <c r="S385" s="142">
        <v>45199</v>
      </c>
      <c r="T385" s="39" t="s">
        <v>361</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309</v>
      </c>
      <c r="AS385" s="32" t="s">
        <v>321</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3"/>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x14ac:dyDescent="0.35">
      <c r="A386" s="31" t="str">
        <f>IF($F386="SC",_xlfn.CONCAT(Input[[#This Row],[Name of Adolescent]],"_",Input[[#This Row],[Current Worker (Initials)]]),IF($F386="SCP",_xlfn.CONCAT(Input[[#This Row],[Name of Adolescent]],"_",Input[[#This Row],[Current Worker (Initials)]]),""))</f>
        <v/>
      </c>
      <c r="B386" s="34" t="s">
        <v>377</v>
      </c>
      <c r="C386" s="34"/>
      <c r="D386" s="34"/>
      <c r="E386" s="34"/>
      <c r="F386" s="33" t="str">
        <f t="shared" si="24"/>
        <v>PC</v>
      </c>
      <c r="G386" s="39" t="s">
        <v>390</v>
      </c>
      <c r="H386" s="36"/>
      <c r="I386" s="36" t="s">
        <v>391</v>
      </c>
      <c r="J386" s="36"/>
      <c r="K386" s="36"/>
      <c r="L386" s="37"/>
      <c r="M386" s="37"/>
      <c r="N386" s="39" t="s">
        <v>1220</v>
      </c>
      <c r="O386" s="33" t="s">
        <v>854</v>
      </c>
      <c r="P386" s="166" t="s">
        <v>307</v>
      </c>
      <c r="Q386" s="33" t="s">
        <v>12</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3"/>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x14ac:dyDescent="0.35">
      <c r="A387" s="31" t="str">
        <f>IF($F387="SC",_xlfn.CONCAT(Input[[#This Row],[Name of Adolescent]],"_",Input[[#This Row],[Current Worker (Initials)]]),IF($F387="SCP",_xlfn.CONCAT(Input[[#This Row],[Name of Adolescent]],"_",Input[[#This Row],[Current Worker (Initials)]]),""))</f>
        <v/>
      </c>
      <c r="B387" s="34" t="s">
        <v>336</v>
      </c>
      <c r="C387" s="34"/>
      <c r="D387" s="34"/>
      <c r="E387" s="34"/>
      <c r="F387" s="33" t="str">
        <f t="shared" si="24"/>
        <v>PC</v>
      </c>
      <c r="G387" s="39" t="s">
        <v>347</v>
      </c>
      <c r="H387" s="36"/>
      <c r="I387" s="36" t="s">
        <v>348</v>
      </c>
      <c r="J387" s="36"/>
      <c r="K387" s="36"/>
      <c r="L387" s="37"/>
      <c r="M387" s="37"/>
      <c r="N387" s="39" t="s">
        <v>1221</v>
      </c>
      <c r="O387" s="33" t="s">
        <v>854</v>
      </c>
      <c r="P387" s="166" t="s">
        <v>307</v>
      </c>
      <c r="Q387" s="33" t="s">
        <v>12</v>
      </c>
      <c r="R387" s="41">
        <v>44567</v>
      </c>
      <c r="S387" s="41">
        <v>45016</v>
      </c>
      <c r="T387" s="39"/>
      <c r="U387" s="43"/>
      <c r="V387" s="44"/>
      <c r="W387" s="45"/>
      <c r="X387" s="57"/>
      <c r="Y387" s="39"/>
      <c r="Z387" s="39" t="s">
        <v>326</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3"/>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x14ac:dyDescent="0.35">
      <c r="A388" s="62" t="str">
        <f>IF($F388="SC",_xlfn.CONCAT(Input[[#This Row],[Name of Adolescent]],"_",Input[[#This Row],[Current Worker (Initials)]]),IF($F388="SCP",_xlfn.CONCAT(Input[[#This Row],[Name of Adolescent]],"_",Input[[#This Row],[Current Worker (Initials)]]),""))</f>
        <v/>
      </c>
      <c r="B388" s="34" t="s">
        <v>313</v>
      </c>
      <c r="C388" s="34"/>
      <c r="D388" s="34"/>
      <c r="E388" s="34"/>
      <c r="F388" s="33" t="str">
        <f t="shared" si="24"/>
        <v>PC</v>
      </c>
      <c r="G388" s="33" t="s">
        <v>383</v>
      </c>
      <c r="H388" s="35" t="s">
        <v>314</v>
      </c>
      <c r="I388" s="35" t="s">
        <v>391</v>
      </c>
      <c r="J388" s="35"/>
      <c r="K388" s="35"/>
      <c r="L388" s="63"/>
      <c r="M388" s="63"/>
      <c r="N388" s="33" t="s">
        <v>1222</v>
      </c>
      <c r="O388" s="33" t="s">
        <v>854</v>
      </c>
      <c r="P388" s="166" t="s">
        <v>307</v>
      </c>
      <c r="Q388" s="33" t="s">
        <v>12</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3"/>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x14ac:dyDescent="0.35">
      <c r="A389" s="240" t="str">
        <f>IF($F389="SC",_xlfn.CONCAT(Input[[#This Row],[Name of Adolescent]],"_",Input[[#This Row],[Current Worker (Initials)]]),IF($F389="SCP",_xlfn.CONCAT(Input[[#This Row],[Name of Adolescent]],"_",Input[[#This Row],[Current Worker (Initials)]]),""))</f>
        <v/>
      </c>
      <c r="B389" s="173" t="s">
        <v>377</v>
      </c>
      <c r="C389" s="173"/>
      <c r="D389" s="173"/>
      <c r="E389" s="173"/>
      <c r="F389" s="204" t="str">
        <f t="shared" si="24"/>
        <v>PC</v>
      </c>
      <c r="G389" s="204" t="s">
        <v>1223</v>
      </c>
      <c r="H389" s="241"/>
      <c r="I389" s="241" t="s">
        <v>442</v>
      </c>
      <c r="J389" s="241"/>
      <c r="K389" s="241"/>
      <c r="L389" s="242"/>
      <c r="M389" s="242"/>
      <c r="N389" s="204" t="s">
        <v>1224</v>
      </c>
      <c r="O389" s="33" t="s">
        <v>854</v>
      </c>
      <c r="P389" s="166" t="s">
        <v>307</v>
      </c>
      <c r="Q389" s="33" t="s">
        <v>11</v>
      </c>
      <c r="R389" s="243">
        <v>44165</v>
      </c>
      <c r="S389" s="243">
        <v>45016</v>
      </c>
      <c r="T389" s="204"/>
      <c r="U389" s="205"/>
      <c r="V389" s="80"/>
      <c r="W389" s="66"/>
      <c r="X389" s="244"/>
      <c r="Y389" s="204"/>
      <c r="Z389" s="204"/>
      <c r="AA389" s="245"/>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309</v>
      </c>
      <c r="AS389" s="173" t="s">
        <v>321</v>
      </c>
      <c r="AT389" s="173" t="s">
        <v>311</v>
      </c>
      <c r="AU389" s="173"/>
      <c r="AV389" s="204"/>
      <c r="AW389" s="204"/>
      <c r="AX389" s="204"/>
      <c r="AY389" s="204"/>
      <c r="AZ389" s="246"/>
      <c r="BA389" s="246"/>
      <c r="BB389" s="246"/>
      <c r="BC389" s="246"/>
      <c r="BD389" s="246"/>
      <c r="BE389" s="246"/>
      <c r="BF389" s="246"/>
      <c r="BG389" s="246"/>
      <c r="BH389" s="246"/>
      <c r="BI389" s="246"/>
      <c r="BJ389" s="246"/>
      <c r="BK389" s="246"/>
      <c r="BL389" s="246"/>
      <c r="BM389" s="246"/>
      <c r="BN389" s="246"/>
      <c r="BO389" s="246"/>
      <c r="BP389" s="246"/>
      <c r="BQ389" s="246"/>
      <c r="BR389" s="246"/>
      <c r="BS389" s="246"/>
      <c r="BT389" s="246"/>
      <c r="BU389" s="246"/>
      <c r="BV389" s="246"/>
      <c r="BW389" s="246"/>
      <c r="BX389" s="246"/>
      <c r="BY389" s="246"/>
      <c r="BZ389" s="246"/>
      <c r="CA389" s="246"/>
      <c r="CB389" s="246"/>
      <c r="CC389" s="246"/>
      <c r="CD389" s="246"/>
      <c r="CE389" s="246"/>
      <c r="CF389" s="246"/>
      <c r="CG389" s="246"/>
      <c r="CH389" s="246"/>
      <c r="CI389" s="246"/>
      <c r="CJ389" s="246"/>
      <c r="CK389" s="246"/>
      <c r="CL389" s="246"/>
      <c r="CM389" s="246"/>
      <c r="CN389" s="246"/>
      <c r="CO389" s="246"/>
      <c r="CP389" s="246"/>
      <c r="CQ389" s="246"/>
      <c r="CR389" s="246"/>
      <c r="CS389" s="246"/>
      <c r="CT389" s="246"/>
      <c r="CU389" s="246"/>
      <c r="CV389" s="246"/>
      <c r="CW389" s="246"/>
      <c r="CX389" s="246"/>
      <c r="CY389" s="246"/>
      <c r="CZ389" s="246"/>
      <c r="DA389" s="246"/>
      <c r="DB389" s="246"/>
      <c r="DC389" s="246"/>
      <c r="DD389" s="246"/>
      <c r="DE389" s="246"/>
      <c r="DF389" s="246"/>
      <c r="DG389" s="246"/>
      <c r="DH389" s="246"/>
      <c r="DI389" s="246"/>
      <c r="DJ389" s="246"/>
      <c r="DK389" s="246"/>
      <c r="DL389" s="246"/>
      <c r="DM389" s="246"/>
      <c r="DN389" s="246"/>
      <c r="DO389" s="246"/>
      <c r="DP389" s="246"/>
      <c r="DQ389" s="246"/>
      <c r="DR389" s="246"/>
      <c r="DS389" s="246"/>
      <c r="DT389" s="246"/>
      <c r="DU389" s="246"/>
      <c r="DV389" s="246"/>
      <c r="DW389" s="246"/>
      <c r="DX389" s="246"/>
      <c r="DY389" s="246"/>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4"/>
      <c r="IU389" s="204" t="e">
        <f t="shared" si="23"/>
        <v>#NAME?</v>
      </c>
      <c r="IV389" s="204"/>
      <c r="IW389" s="204"/>
      <c r="IX389" s="204"/>
      <c r="IY389" s="245"/>
      <c r="IZ389" s="245"/>
      <c r="JA389" s="247"/>
      <c r="JB389" s="204"/>
      <c r="JC389" s="204"/>
      <c r="JD389" s="204"/>
      <c r="JE389" s="204"/>
      <c r="JF389" s="204"/>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x14ac:dyDescent="0.35">
      <c r="A390" s="240" t="str">
        <f>IF($F390="SC",_xlfn.CONCAT(Input[[#This Row],[Name of Adolescent]],"_",Input[[#This Row],[Current Worker (Initials)]]),IF($F390="SCP",_xlfn.CONCAT(Input[[#This Row],[Name of Adolescent]],"_",Input[[#This Row],[Current Worker (Initials)]]),""))</f>
        <v/>
      </c>
      <c r="B390" s="173" t="s">
        <v>377</v>
      </c>
      <c r="C390" s="173"/>
      <c r="D390" s="173"/>
      <c r="E390" s="173"/>
      <c r="F390" s="204" t="str">
        <f t="shared" si="24"/>
        <v>PC</v>
      </c>
      <c r="G390" s="204" t="s">
        <v>1223</v>
      </c>
      <c r="H390" s="241"/>
      <c r="I390" s="241" t="s">
        <v>442</v>
      </c>
      <c r="J390" s="241"/>
      <c r="K390" s="241"/>
      <c r="L390" s="242"/>
      <c r="M390" s="242"/>
      <c r="N390" s="204" t="s">
        <v>1224</v>
      </c>
      <c r="O390" s="33" t="s">
        <v>854</v>
      </c>
      <c r="P390" s="166" t="s">
        <v>307</v>
      </c>
      <c r="Q390" s="33" t="s">
        <v>11</v>
      </c>
      <c r="R390" s="243">
        <v>44165</v>
      </c>
      <c r="S390" s="243">
        <v>45016</v>
      </c>
      <c r="T390" s="204"/>
      <c r="U390" s="205"/>
      <c r="V390" s="80"/>
      <c r="W390" s="66"/>
      <c r="X390" s="244"/>
      <c r="Y390" s="204"/>
      <c r="Z390" s="204"/>
      <c r="AA390" s="245"/>
      <c r="AB390" s="173">
        <v>1</v>
      </c>
      <c r="AC390" s="173">
        <v>0</v>
      </c>
      <c r="AD390" s="173">
        <v>0</v>
      </c>
      <c r="AE390" s="173">
        <v>1</v>
      </c>
      <c r="AF390" s="173">
        <v>0</v>
      </c>
      <c r="AG390" s="173">
        <v>1</v>
      </c>
      <c r="AH390" s="173">
        <v>0</v>
      </c>
      <c r="AI390" s="173">
        <v>0</v>
      </c>
      <c r="AJ390" s="34"/>
      <c r="AK390" s="33"/>
      <c r="AL390" s="33"/>
      <c r="AM390" s="33"/>
      <c r="AN390" s="34"/>
      <c r="AO390" s="33"/>
      <c r="AP390" s="33"/>
      <c r="AQ390" s="33"/>
      <c r="AR390" s="248" t="s">
        <v>309</v>
      </c>
      <c r="AS390" s="248" t="s">
        <v>321</v>
      </c>
      <c r="AT390" s="248" t="s">
        <v>311</v>
      </c>
      <c r="AU390" s="248"/>
      <c r="AV390" s="204"/>
      <c r="AW390" s="204"/>
      <c r="AX390" s="204"/>
      <c r="AY390" s="204"/>
      <c r="AZ390" s="246"/>
      <c r="BA390" s="246"/>
      <c r="BB390" s="246"/>
      <c r="BC390" s="246"/>
      <c r="BD390" s="246"/>
      <c r="BE390" s="246"/>
      <c r="BF390" s="246"/>
      <c r="BG390" s="246"/>
      <c r="BH390" s="246"/>
      <c r="BI390" s="246"/>
      <c r="BJ390" s="246"/>
      <c r="BK390" s="246"/>
      <c r="BL390" s="246"/>
      <c r="BM390" s="246"/>
      <c r="BN390" s="246"/>
      <c r="BO390" s="246"/>
      <c r="BP390" s="246"/>
      <c r="BQ390" s="246"/>
      <c r="BR390" s="246"/>
      <c r="BS390" s="246"/>
      <c r="BT390" s="246"/>
      <c r="BU390" s="246"/>
      <c r="BV390" s="246"/>
      <c r="BW390" s="246"/>
      <c r="BX390" s="246"/>
      <c r="BY390" s="246"/>
      <c r="BZ390" s="246"/>
      <c r="CA390" s="246"/>
      <c r="CB390" s="246"/>
      <c r="CC390" s="246"/>
      <c r="CD390" s="246"/>
      <c r="CE390" s="246"/>
      <c r="CF390" s="246"/>
      <c r="CG390" s="246"/>
      <c r="CH390" s="246"/>
      <c r="CI390" s="246"/>
      <c r="CJ390" s="246"/>
      <c r="CK390" s="246"/>
      <c r="CL390" s="246"/>
      <c r="CM390" s="246"/>
      <c r="CN390" s="246"/>
      <c r="CO390" s="246"/>
      <c r="CP390" s="246"/>
      <c r="CQ390" s="246"/>
      <c r="CR390" s="246"/>
      <c r="CS390" s="246"/>
      <c r="CT390" s="246"/>
      <c r="CU390" s="246"/>
      <c r="CV390" s="246"/>
      <c r="CW390" s="246"/>
      <c r="CX390" s="246"/>
      <c r="CY390" s="246"/>
      <c r="CZ390" s="246"/>
      <c r="DA390" s="246"/>
      <c r="DB390" s="246"/>
      <c r="DC390" s="246"/>
      <c r="DD390" s="246"/>
      <c r="DE390" s="246"/>
      <c r="DF390" s="246"/>
      <c r="DG390" s="246"/>
      <c r="DH390" s="246"/>
      <c r="DI390" s="246"/>
      <c r="DJ390" s="246"/>
      <c r="DK390" s="246"/>
      <c r="DL390" s="246"/>
      <c r="DM390" s="246"/>
      <c r="DN390" s="246"/>
      <c r="DO390" s="246"/>
      <c r="DP390" s="246"/>
      <c r="DQ390" s="246"/>
      <c r="DR390" s="246"/>
      <c r="DS390" s="246"/>
      <c r="DT390" s="246"/>
      <c r="DU390" s="246"/>
      <c r="DV390" s="246"/>
      <c r="DW390" s="246"/>
      <c r="DX390" s="246"/>
      <c r="DY390" s="246"/>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4"/>
      <c r="IU390" s="204" t="e">
        <f t="shared" si="23"/>
        <v>#NAME?</v>
      </c>
      <c r="IV390" s="204"/>
      <c r="IW390" s="204"/>
      <c r="IX390" s="204"/>
      <c r="IY390" s="245"/>
      <c r="IZ390" s="245"/>
      <c r="JA390" s="247"/>
      <c r="JB390" s="204"/>
      <c r="JC390" s="204"/>
      <c r="JD390" s="204"/>
      <c r="JE390" s="204"/>
      <c r="JF390" s="204"/>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x14ac:dyDescent="0.35">
      <c r="A391" s="62" t="str">
        <f>IF($F391="SC",_xlfn.CONCAT(Input[[#This Row],[Name of Adolescent]],"_",Input[[#This Row],[Current Worker (Initials)]]),IF($F391="SCP",_xlfn.CONCAT(Input[[#This Row],[Name of Adolescent]],"_",Input[[#This Row],[Current Worker (Initials)]]),""))</f>
        <v/>
      </c>
      <c r="B391" s="34" t="s">
        <v>336</v>
      </c>
      <c r="C391" s="34"/>
      <c r="D391" s="34"/>
      <c r="E391" s="34"/>
      <c r="F391" s="33" t="str">
        <f t="shared" si="24"/>
        <v>PC</v>
      </c>
      <c r="G391" s="33" t="s">
        <v>347</v>
      </c>
      <c r="H391" s="35"/>
      <c r="I391" s="35" t="s">
        <v>348</v>
      </c>
      <c r="J391" s="35"/>
      <c r="K391" s="35"/>
      <c r="L391" s="63"/>
      <c r="M391" s="63"/>
      <c r="N391" s="33" t="s">
        <v>1225</v>
      </c>
      <c r="O391" s="33" t="s">
        <v>854</v>
      </c>
      <c r="P391" s="166" t="s">
        <v>307</v>
      </c>
      <c r="Q391" s="33" t="s">
        <v>11</v>
      </c>
      <c r="R391" s="61">
        <v>44567</v>
      </c>
      <c r="S391" s="61">
        <v>45016</v>
      </c>
      <c r="T391" s="33"/>
      <c r="U391" s="64"/>
      <c r="V391" s="65"/>
      <c r="W391" s="66"/>
      <c r="X391" s="60"/>
      <c r="Y391" s="33"/>
      <c r="Z391" s="33" t="s">
        <v>326</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3"/>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x14ac:dyDescent="0.35">
      <c r="A392" s="31" t="str">
        <f>IF($F392="SC",_xlfn.CONCAT(Input[[#This Row],[Name of Adolescent]],"_",Input[[#This Row],[Current Worker (Initials)]]),IF($F392="SCP",_xlfn.CONCAT(Input[[#This Row],[Name of Adolescent]],"_",Input[[#This Row],[Current Worker (Initials)]]),""))</f>
        <v/>
      </c>
      <c r="B392" s="32" t="s">
        <v>336</v>
      </c>
      <c r="C392" s="32"/>
      <c r="D392" s="32"/>
      <c r="E392" s="32"/>
      <c r="F392" s="33" t="str">
        <f t="shared" si="24"/>
        <v>PC</v>
      </c>
      <c r="G392" s="39" t="s">
        <v>390</v>
      </c>
      <c r="H392" s="36"/>
      <c r="I392" s="36" t="s">
        <v>391</v>
      </c>
      <c r="J392" s="36"/>
      <c r="K392" s="36"/>
      <c r="L392" s="37"/>
      <c r="M392" s="37"/>
      <c r="N392" s="39" t="s">
        <v>1226</v>
      </c>
      <c r="O392" s="33" t="s">
        <v>854</v>
      </c>
      <c r="P392" s="166" t="s">
        <v>307</v>
      </c>
      <c r="Q392" s="33" t="s">
        <v>12</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3"/>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x14ac:dyDescent="0.35">
      <c r="A393" s="62" t="str">
        <f>IF($F393="SC",_xlfn.CONCAT(Input[[#This Row],[Name of Adolescent]],"_",Input[[#This Row],[Current Worker (Initials)]]),IF($F393="SCP",_xlfn.CONCAT(Input[[#This Row],[Name of Adolescent]],"_",Input[[#This Row],[Current Worker (Initials)]]),""))</f>
        <v/>
      </c>
      <c r="B393" s="34"/>
      <c r="C393" s="33"/>
      <c r="D393" s="33"/>
      <c r="E393" s="34"/>
      <c r="F393" s="33" t="str">
        <f t="shared" si="24"/>
        <v>PC</v>
      </c>
      <c r="G393" s="33" t="s">
        <v>347</v>
      </c>
      <c r="H393" s="35"/>
      <c r="I393" s="36" t="s">
        <v>578</v>
      </c>
      <c r="J393" s="35"/>
      <c r="K393" s="35"/>
      <c r="L393" s="63"/>
      <c r="M393" s="63"/>
      <c r="N393" s="33" t="s">
        <v>1227</v>
      </c>
      <c r="O393" s="33" t="s">
        <v>854</v>
      </c>
      <c r="P393" s="166" t="s">
        <v>307</v>
      </c>
      <c r="Q393" s="33" t="s">
        <v>12</v>
      </c>
      <c r="R393" s="61">
        <v>44896</v>
      </c>
      <c r="S393" s="41">
        <v>45016</v>
      </c>
      <c r="T393" s="33" t="s">
        <v>320</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309</v>
      </c>
      <c r="AS393" s="34" t="s">
        <v>321</v>
      </c>
      <c r="AT393" s="34" t="s">
        <v>311</v>
      </c>
      <c r="AU393" s="34" t="s">
        <v>1228</v>
      </c>
      <c r="AV393" s="33" t="s">
        <v>311</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3"/>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x14ac:dyDescent="0.35">
      <c r="A394" s="62" t="str">
        <f>IF($F394="SC",_xlfn.CONCAT(Input[[#This Row],[Name of Adolescent]],"_",Input[[#This Row],[Current Worker (Initials)]]),IF($F394="SCP",_xlfn.CONCAT(Input[[#This Row],[Name of Adolescent]],"_",Input[[#This Row],[Current Worker (Initials)]]),""))</f>
        <v/>
      </c>
      <c r="B394" s="34" t="s">
        <v>313</v>
      </c>
      <c r="C394" s="34"/>
      <c r="D394" s="34"/>
      <c r="E394" s="34"/>
      <c r="F394" s="33" t="str">
        <f t="shared" si="24"/>
        <v>PC</v>
      </c>
      <c r="G394" s="33" t="s">
        <v>390</v>
      </c>
      <c r="H394" s="35"/>
      <c r="I394" s="35" t="s">
        <v>391</v>
      </c>
      <c r="J394" s="35"/>
      <c r="K394" s="35"/>
      <c r="L394" s="63"/>
      <c r="M394" s="63"/>
      <c r="N394" s="33" t="s">
        <v>341</v>
      </c>
      <c r="O394" s="33" t="s">
        <v>854</v>
      </c>
      <c r="P394" s="166" t="s">
        <v>307</v>
      </c>
      <c r="Q394" s="33" t="s">
        <v>12</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3"/>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x14ac:dyDescent="0.35">
      <c r="A395" s="62" t="str">
        <f>IF($F395="SC",_xlfn.CONCAT(Input[[#This Row],[Name of Adolescent]],"_",Input[[#This Row],[Current Worker (Initials)]]),IF($F395="SCP",_xlfn.CONCAT(Input[[#This Row],[Name of Adolescent]],"_",Input[[#This Row],[Current Worker (Initials)]]),""))</f>
        <v/>
      </c>
      <c r="B395" s="34" t="s">
        <v>336</v>
      </c>
      <c r="C395" s="34"/>
      <c r="D395" s="34"/>
      <c r="E395" s="34"/>
      <c r="F395" s="33" t="str">
        <f t="shared" si="24"/>
        <v>PC</v>
      </c>
      <c r="G395" s="33" t="s">
        <v>347</v>
      </c>
      <c r="H395" s="35"/>
      <c r="I395" s="35" t="s">
        <v>348</v>
      </c>
      <c r="J395" s="35"/>
      <c r="K395" s="35"/>
      <c r="L395" s="63"/>
      <c r="M395" s="63"/>
      <c r="N395" s="33" t="s">
        <v>342</v>
      </c>
      <c r="O395" s="33" t="s">
        <v>854</v>
      </c>
      <c r="P395" s="166" t="s">
        <v>307</v>
      </c>
      <c r="Q395" s="33" t="s">
        <v>12</v>
      </c>
      <c r="R395" s="61">
        <v>44564</v>
      </c>
      <c r="S395" s="61">
        <v>45016</v>
      </c>
      <c r="T395" s="33"/>
      <c r="U395" s="64"/>
      <c r="V395" s="65"/>
      <c r="W395" s="66"/>
      <c r="X395" s="60"/>
      <c r="Y395" s="33"/>
      <c r="Z395" s="33" t="s">
        <v>326</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3"/>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x14ac:dyDescent="0.35">
      <c r="A396" s="62" t="str">
        <f>IF($F396="SC",_xlfn.CONCAT(Input[[#This Row],[Name of Adolescent]],"_",Input[[#This Row],[Current Worker (Initials)]]),IF($F396="SCP",_xlfn.CONCAT(Input[[#This Row],[Name of Adolescent]],"_",Input[[#This Row],[Current Worker (Initials)]]),""))</f>
        <v/>
      </c>
      <c r="B396" s="34" t="s">
        <v>313</v>
      </c>
      <c r="C396" s="34"/>
      <c r="D396" s="34"/>
      <c r="E396" s="34"/>
      <c r="F396" s="33" t="str">
        <f t="shared" si="24"/>
        <v>PC</v>
      </c>
      <c r="G396" s="33" t="s">
        <v>417</v>
      </c>
      <c r="H396" s="35"/>
      <c r="I396" s="35" t="s">
        <v>348</v>
      </c>
      <c r="J396" s="35"/>
      <c r="K396" s="35"/>
      <c r="L396" s="63"/>
      <c r="M396" s="63"/>
      <c r="N396" s="33" t="s">
        <v>342</v>
      </c>
      <c r="O396" s="33" t="s">
        <v>854</v>
      </c>
      <c r="P396" s="166" t="s">
        <v>307</v>
      </c>
      <c r="Q396" s="33" t="s">
        <v>12</v>
      </c>
      <c r="R396" s="61">
        <v>44763</v>
      </c>
      <c r="S396" s="61">
        <v>45016</v>
      </c>
      <c r="T396" s="33"/>
      <c r="U396" s="64"/>
      <c r="V396" s="65"/>
      <c r="W396" s="66"/>
      <c r="X396" s="60"/>
      <c r="Y396" s="33"/>
      <c r="Z396" s="39" t="s">
        <v>326</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3"/>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x14ac:dyDescent="0.35">
      <c r="A397" s="62" t="str">
        <f>IF($F397="SC",_xlfn.CONCAT(Input[[#This Row],[Name of Adolescent]],"_",Input[[#This Row],[Current Worker (Initials)]]),IF($F397="SCP",_xlfn.CONCAT(Input[[#This Row],[Name of Adolescent]],"_",Input[[#This Row],[Current Worker (Initials)]]),""))</f>
        <v/>
      </c>
      <c r="B397" s="34" t="s">
        <v>313</v>
      </c>
      <c r="C397" s="34"/>
      <c r="D397" s="34"/>
      <c r="E397" s="34"/>
      <c r="F397" s="33" t="str">
        <f t="shared" si="24"/>
        <v>PC</v>
      </c>
      <c r="G397" s="33" t="s">
        <v>436</v>
      </c>
      <c r="H397" s="35"/>
      <c r="I397" s="35" t="s">
        <v>324</v>
      </c>
      <c r="J397" s="35"/>
      <c r="K397" s="35"/>
      <c r="L397" s="63"/>
      <c r="M397" s="63"/>
      <c r="N397" s="33" t="s">
        <v>1229</v>
      </c>
      <c r="O397" s="33" t="s">
        <v>854</v>
      </c>
      <c r="P397" s="166" t="s">
        <v>307</v>
      </c>
      <c r="Q397" s="33" t="s">
        <v>12</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309</v>
      </c>
      <c r="AS397" s="34" t="s">
        <v>321</v>
      </c>
      <c r="AT397" s="34" t="s">
        <v>311</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3"/>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x14ac:dyDescent="0.35">
      <c r="A398" s="62" t="str">
        <f>IF($F398="SC",_xlfn.CONCAT(Input[[#This Row],[Name of Adolescent]],"_",Input[[#This Row],[Current Worker (Initials)]]),IF($F398="SCP",_xlfn.CONCAT(Input[[#This Row],[Name of Adolescent]],"_",Input[[#This Row],[Current Worker (Initials)]]),""))</f>
        <v/>
      </c>
      <c r="B398" s="34" t="s">
        <v>313</v>
      </c>
      <c r="C398" s="34"/>
      <c r="D398" s="34"/>
      <c r="E398" s="34"/>
      <c r="F398" s="33" t="str">
        <f t="shared" si="24"/>
        <v>PC</v>
      </c>
      <c r="G398" s="33" t="s">
        <v>398</v>
      </c>
      <c r="H398" s="35"/>
      <c r="I398" s="35" t="s">
        <v>428</v>
      </c>
      <c r="J398" s="35"/>
      <c r="K398" s="35"/>
      <c r="L398" s="63"/>
      <c r="M398" s="63"/>
      <c r="N398" s="33" t="s">
        <v>894</v>
      </c>
      <c r="O398" s="33" t="s">
        <v>854</v>
      </c>
      <c r="P398" s="166" t="s">
        <v>307</v>
      </c>
      <c r="Q398" s="33" t="s">
        <v>12</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309</v>
      </c>
      <c r="AS398" s="34" t="s">
        <v>321</v>
      </c>
      <c r="AT398" s="34" t="s">
        <v>311</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3"/>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x14ac:dyDescent="0.35">
      <c r="A399" s="62" t="str">
        <f>IF($F399="SC",_xlfn.CONCAT(Input[[#This Row],[Name of Adolescent]],"_",Input[[#This Row],[Current Worker (Initials)]]),IF($F399="SCP",_xlfn.CONCAT(Input[[#This Row],[Name of Adolescent]],"_",Input[[#This Row],[Current Worker (Initials)]]),""))</f>
        <v/>
      </c>
      <c r="B399" s="34" t="s">
        <v>313</v>
      </c>
      <c r="C399" s="34"/>
      <c r="D399" s="34"/>
      <c r="E399" s="34"/>
      <c r="F399" s="33" t="str">
        <f t="shared" si="24"/>
        <v>PC</v>
      </c>
      <c r="G399" s="33" t="s">
        <v>314</v>
      </c>
      <c r="H399" s="35" t="s">
        <v>1230</v>
      </c>
      <c r="I399" s="35" t="s">
        <v>578</v>
      </c>
      <c r="J399" s="35"/>
      <c r="K399" s="35"/>
      <c r="L399" s="63"/>
      <c r="M399" s="63"/>
      <c r="N399" s="33" t="s">
        <v>1231</v>
      </c>
      <c r="O399" s="33" t="s">
        <v>854</v>
      </c>
      <c r="P399" s="166" t="s">
        <v>307</v>
      </c>
      <c r="Q399" s="33" t="s">
        <v>11</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3"/>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x14ac:dyDescent="0.35">
      <c r="A400" s="62" t="str">
        <f>IF($F400="SC",_xlfn.CONCAT(Input[[#This Row],[Name of Adolescent]],"_",Input[[#This Row],[Current Worker (Initials)]]),IF($F400="SCP",_xlfn.CONCAT(Input[[#This Row],[Name of Adolescent]],"_",Input[[#This Row],[Current Worker (Initials)]]),""))</f>
        <v/>
      </c>
      <c r="B400" s="34" t="s">
        <v>377</v>
      </c>
      <c r="C400" s="34"/>
      <c r="D400" s="34"/>
      <c r="E400" s="34"/>
      <c r="F400" s="33" t="str">
        <f t="shared" si="24"/>
        <v>PC</v>
      </c>
      <c r="G400" s="33" t="s">
        <v>1223</v>
      </c>
      <c r="H400" s="35"/>
      <c r="I400" s="35" t="s">
        <v>442</v>
      </c>
      <c r="J400" s="35"/>
      <c r="K400" s="35"/>
      <c r="L400" s="63"/>
      <c r="M400" s="63"/>
      <c r="N400" s="33" t="s">
        <v>1232</v>
      </c>
      <c r="O400" s="33" t="s">
        <v>854</v>
      </c>
      <c r="P400" s="166" t="s">
        <v>307</v>
      </c>
      <c r="Q400" s="33" t="s">
        <v>11</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309</v>
      </c>
      <c r="AS400" s="34" t="s">
        <v>607</v>
      </c>
      <c r="AT400" s="34" t="s">
        <v>311</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3"/>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x14ac:dyDescent="0.35">
      <c r="A401" s="62" t="str">
        <f>IF($F401="SC",_xlfn.CONCAT(Input[[#This Row],[Name of Adolescent]],"_",Input[[#This Row],[Current Worker (Initials)]]),IF($F401="SCP",_xlfn.CONCAT(Input[[#This Row],[Name of Adolescent]],"_",Input[[#This Row],[Current Worker (Initials)]]),""))</f>
        <v/>
      </c>
      <c r="B401" s="34" t="s">
        <v>336</v>
      </c>
      <c r="C401" s="34"/>
      <c r="D401" s="34"/>
      <c r="E401" s="32"/>
      <c r="F401" s="39" t="str">
        <f t="shared" si="24"/>
        <v>PC</v>
      </c>
      <c r="G401" s="39" t="s">
        <v>347</v>
      </c>
      <c r="H401" s="36"/>
      <c r="I401" s="36" t="s">
        <v>348</v>
      </c>
      <c r="J401" s="36"/>
      <c r="K401" s="36"/>
      <c r="L401" s="37"/>
      <c r="M401" s="37"/>
      <c r="N401" s="39" t="s">
        <v>1233</v>
      </c>
      <c r="O401" s="33" t="s">
        <v>854</v>
      </c>
      <c r="P401" s="166" t="s">
        <v>307</v>
      </c>
      <c r="Q401" s="33" t="s">
        <v>11</v>
      </c>
      <c r="R401" s="41">
        <v>44567</v>
      </c>
      <c r="S401" s="41">
        <v>45016</v>
      </c>
      <c r="T401" s="39"/>
      <c r="U401" s="43"/>
      <c r="V401" s="44"/>
      <c r="W401" s="45"/>
      <c r="X401" s="57"/>
      <c r="Y401" s="39"/>
      <c r="Z401" s="39" t="s">
        <v>326</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3"/>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x14ac:dyDescent="0.35">
      <c r="A402" s="62" t="str">
        <f>IF($F402="SC",_xlfn.CONCAT(Input[[#This Row],[Name of Adolescent]],"_",Input[[#This Row],[Current Worker (Initials)]]),IF($F402="SCP",_xlfn.CONCAT(Input[[#This Row],[Name of Adolescent]],"_",Input[[#This Row],[Current Worker (Initials)]]),""))</f>
        <v/>
      </c>
      <c r="B402" s="34" t="s">
        <v>377</v>
      </c>
      <c r="C402" s="34"/>
      <c r="D402" s="34"/>
      <c r="E402" s="34"/>
      <c r="F402" s="33" t="str">
        <f t="shared" si="24"/>
        <v>PC</v>
      </c>
      <c r="G402" s="33" t="s">
        <v>390</v>
      </c>
      <c r="H402" s="35"/>
      <c r="I402" s="35" t="s">
        <v>391</v>
      </c>
      <c r="J402" s="35"/>
      <c r="K402" s="35"/>
      <c r="L402" s="63"/>
      <c r="M402" s="63"/>
      <c r="N402" s="33" t="s">
        <v>1234</v>
      </c>
      <c r="O402" s="33" t="s">
        <v>854</v>
      </c>
      <c r="P402" s="166" t="s">
        <v>307</v>
      </c>
      <c r="Q402" s="33" t="s">
        <v>11</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3"/>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x14ac:dyDescent="0.35">
      <c r="A403" s="62" t="str">
        <f>IF($F403="SC",_xlfn.CONCAT(Input[[#This Row],[Name of Adolescent]],"_",Input[[#This Row],[Current Worker (Initials)]]),IF($F403="SCP",_xlfn.CONCAT(Input[[#This Row],[Name of Adolescent]],"_",Input[[#This Row],[Current Worker (Initials)]]),""))</f>
        <v/>
      </c>
      <c r="B403" s="34" t="s">
        <v>313</v>
      </c>
      <c r="C403" s="34"/>
      <c r="D403" s="34"/>
      <c r="E403" s="34"/>
      <c r="F403" s="33" t="str">
        <f t="shared" si="24"/>
        <v>PC</v>
      </c>
      <c r="G403" s="33" t="s">
        <v>347</v>
      </c>
      <c r="H403" s="35"/>
      <c r="I403" s="35" t="s">
        <v>348</v>
      </c>
      <c r="J403" s="35"/>
      <c r="K403" s="35"/>
      <c r="L403" s="63"/>
      <c r="M403" s="63"/>
      <c r="N403" s="33" t="s">
        <v>1235</v>
      </c>
      <c r="O403" s="33" t="s">
        <v>854</v>
      </c>
      <c r="P403" s="166" t="s">
        <v>307</v>
      </c>
      <c r="Q403" s="33" t="s">
        <v>11</v>
      </c>
      <c r="R403" s="61">
        <v>44736</v>
      </c>
      <c r="S403" s="61">
        <v>45016</v>
      </c>
      <c r="T403" s="33"/>
      <c r="U403" s="64"/>
      <c r="V403" s="65"/>
      <c r="W403" s="66"/>
      <c r="X403" s="60"/>
      <c r="Y403" s="33"/>
      <c r="Z403" s="33" t="s">
        <v>326</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3"/>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x14ac:dyDescent="0.35">
      <c r="A404" s="62" t="str">
        <f>IF($F404="SC",_xlfn.CONCAT(Input[[#This Row],[Name of Adolescent]],"_",Input[[#This Row],[Current Worker (Initials)]]),IF($F404="SCP",_xlfn.CONCAT(Input[[#This Row],[Name of Adolescent]],"_",Input[[#This Row],[Current Worker (Initials)]]),""))</f>
        <v/>
      </c>
      <c r="B404" s="34" t="s">
        <v>336</v>
      </c>
      <c r="C404" s="34"/>
      <c r="D404" s="34"/>
      <c r="E404" s="34"/>
      <c r="F404" s="33" t="str">
        <f t="shared" si="24"/>
        <v>PC</v>
      </c>
      <c r="G404" s="33" t="s">
        <v>417</v>
      </c>
      <c r="H404" s="35"/>
      <c r="I404" s="35" t="s">
        <v>348</v>
      </c>
      <c r="J404" s="35"/>
      <c r="K404" s="35"/>
      <c r="L404" s="63"/>
      <c r="M404" s="63"/>
      <c r="N404" s="33" t="s">
        <v>1236</v>
      </c>
      <c r="O404" s="33" t="s">
        <v>854</v>
      </c>
      <c r="P404" s="166" t="s">
        <v>307</v>
      </c>
      <c r="Q404" s="33" t="s">
        <v>11</v>
      </c>
      <c r="R404" s="61">
        <v>44614</v>
      </c>
      <c r="S404" s="61">
        <v>45016</v>
      </c>
      <c r="T404" s="33"/>
      <c r="U404" s="64"/>
      <c r="V404" s="65"/>
      <c r="W404" s="66"/>
      <c r="X404" s="60"/>
      <c r="Y404" s="33"/>
      <c r="Z404" s="33" t="s">
        <v>326</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3"/>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x14ac:dyDescent="0.35">
      <c r="A405" s="62" t="str">
        <f>IF($F405="SC",_xlfn.CONCAT(Input[[#This Row],[Name of Adolescent]],"_",Input[[#This Row],[Current Worker (Initials)]]),IF($F405="SCP",_xlfn.CONCAT(Input[[#This Row],[Name of Adolescent]],"_",Input[[#This Row],[Current Worker (Initials)]]),""))</f>
        <v/>
      </c>
      <c r="B405" s="34" t="s">
        <v>377</v>
      </c>
      <c r="C405" s="34"/>
      <c r="D405" s="34"/>
      <c r="E405" s="34"/>
      <c r="F405" s="33" t="str">
        <f t="shared" si="24"/>
        <v>PC</v>
      </c>
      <c r="G405" s="33" t="s">
        <v>390</v>
      </c>
      <c r="H405" s="35"/>
      <c r="I405" s="35" t="s">
        <v>391</v>
      </c>
      <c r="J405" s="35"/>
      <c r="K405" s="35"/>
      <c r="L405" s="63"/>
      <c r="M405" s="63"/>
      <c r="N405" s="33" t="s">
        <v>1237</v>
      </c>
      <c r="O405" s="33" t="s">
        <v>854</v>
      </c>
      <c r="P405" s="166" t="s">
        <v>307</v>
      </c>
      <c r="Q405" s="33" t="s">
        <v>12</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3"/>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x14ac:dyDescent="0.35">
      <c r="A406" s="62" t="str">
        <f>IF($F406="SC",_xlfn.CONCAT(Input[[#This Row],[Name of Adolescent]],"_",Input[[#This Row],[Current Worker (Initials)]]),IF($F406="SCP",_xlfn.CONCAT(Input[[#This Row],[Name of Adolescent]],"_",Input[[#This Row],[Current Worker (Initials)]]),""))</f>
        <v/>
      </c>
      <c r="B406" s="34" t="s">
        <v>313</v>
      </c>
      <c r="C406" s="34"/>
      <c r="D406" s="34"/>
      <c r="E406" s="34"/>
      <c r="F406" s="33" t="str">
        <f t="shared" si="24"/>
        <v>PC</v>
      </c>
      <c r="G406" s="33" t="s">
        <v>458</v>
      </c>
      <c r="H406" s="35"/>
      <c r="I406" s="35" t="s">
        <v>391</v>
      </c>
      <c r="J406" s="35"/>
      <c r="K406" s="35"/>
      <c r="L406" s="63"/>
      <c r="M406" s="63"/>
      <c r="N406" s="33" t="s">
        <v>1238</v>
      </c>
      <c r="O406" s="33" t="s">
        <v>854</v>
      </c>
      <c r="P406" s="166" t="s">
        <v>307</v>
      </c>
      <c r="Q406" s="33" t="s">
        <v>11</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3"/>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x14ac:dyDescent="0.35">
      <c r="A407" s="62" t="str">
        <f>IF($F407="SC",_xlfn.CONCAT(Input[[#This Row],[Name of Adolescent]],"_",Input[[#This Row],[Current Worker (Initials)]]),IF($F407="SCP",_xlfn.CONCAT(Input[[#This Row],[Name of Adolescent]],"_",Input[[#This Row],[Current Worker (Initials)]]),""))</f>
        <v/>
      </c>
      <c r="B407" s="34" t="s">
        <v>313</v>
      </c>
      <c r="C407" s="34"/>
      <c r="D407" s="34"/>
      <c r="E407" s="34"/>
      <c r="F407" s="33" t="str">
        <f t="shared" si="24"/>
        <v>PC</v>
      </c>
      <c r="G407" s="33" t="s">
        <v>436</v>
      </c>
      <c r="H407" s="35" t="s">
        <v>436</v>
      </c>
      <c r="I407" s="35" t="s">
        <v>324</v>
      </c>
      <c r="J407" s="35"/>
      <c r="K407" s="35"/>
      <c r="L407" s="63"/>
      <c r="M407" s="63"/>
      <c r="N407" s="33" t="s">
        <v>1239</v>
      </c>
      <c r="O407" s="33" t="s">
        <v>854</v>
      </c>
      <c r="P407" s="166" t="s">
        <v>307</v>
      </c>
      <c r="Q407" s="33" t="s">
        <v>12</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309</v>
      </c>
      <c r="AS407" s="34" t="s">
        <v>321</v>
      </c>
      <c r="AT407" s="34" t="s">
        <v>311</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3"/>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x14ac:dyDescent="0.35">
      <c r="A408" s="62" t="str">
        <f>IF($F408="SC",_xlfn.CONCAT(Input[[#This Row],[Name of Adolescent]],"_",Input[[#This Row],[Current Worker (Initials)]]),IF($F408="SCP",_xlfn.CONCAT(Input[[#This Row],[Name of Adolescent]],"_",Input[[#This Row],[Current Worker (Initials)]]),""))</f>
        <v/>
      </c>
      <c r="B408" s="34" t="s">
        <v>377</v>
      </c>
      <c r="C408" s="34"/>
      <c r="D408" s="34"/>
      <c r="E408" s="34"/>
      <c r="F408" s="33" t="str">
        <f t="shared" si="24"/>
        <v>PC</v>
      </c>
      <c r="G408" s="33" t="s">
        <v>390</v>
      </c>
      <c r="H408" s="35"/>
      <c r="I408" s="35" t="s">
        <v>391</v>
      </c>
      <c r="J408" s="35"/>
      <c r="K408" s="35"/>
      <c r="L408" s="63"/>
      <c r="M408" s="63"/>
      <c r="N408" s="33" t="s">
        <v>1240</v>
      </c>
      <c r="O408" s="33" t="s">
        <v>854</v>
      </c>
      <c r="P408" s="166" t="s">
        <v>307</v>
      </c>
      <c r="Q408" s="33" t="s">
        <v>11</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3"/>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x14ac:dyDescent="0.35">
      <c r="A409" s="62" t="str">
        <f>IF($F409="SC",_xlfn.CONCAT(Input[[#This Row],[Name of Adolescent]],"_",Input[[#This Row],[Current Worker (Initials)]]),IF($F409="SCP",_xlfn.CONCAT(Input[[#This Row],[Name of Adolescent]],"_",Input[[#This Row],[Current Worker (Initials)]]),""))</f>
        <v/>
      </c>
      <c r="B409" s="34" t="s">
        <v>313</v>
      </c>
      <c r="C409" s="34"/>
      <c r="D409" s="34"/>
      <c r="E409" s="34"/>
      <c r="F409" s="33" t="str">
        <f t="shared" si="24"/>
        <v>PC</v>
      </c>
      <c r="G409" s="33" t="s">
        <v>390</v>
      </c>
      <c r="H409" s="35" t="s">
        <v>721</v>
      </c>
      <c r="I409" s="35" t="s">
        <v>428</v>
      </c>
      <c r="J409" s="35"/>
      <c r="K409" s="35"/>
      <c r="L409" s="63"/>
      <c r="M409" s="63"/>
      <c r="N409" s="33" t="s">
        <v>1241</v>
      </c>
      <c r="O409" s="33" t="s">
        <v>854</v>
      </c>
      <c r="P409" s="166" t="s">
        <v>307</v>
      </c>
      <c r="Q409" s="33" t="s">
        <v>387</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321</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3"/>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x14ac:dyDescent="0.35">
      <c r="A410" s="62" t="str">
        <f>IF($F410="SC",_xlfn.CONCAT(Input[[#This Row],[Name of Adolescent]],"_",Input[[#This Row],[Current Worker (Initials)]]),IF($F410="SCP",_xlfn.CONCAT(Input[[#This Row],[Name of Adolescent]],"_",Input[[#This Row],[Current Worker (Initials)]]),""))</f>
        <v/>
      </c>
      <c r="B410" s="34" t="s">
        <v>336</v>
      </c>
      <c r="C410" s="34"/>
      <c r="D410" s="34"/>
      <c r="E410" s="34"/>
      <c r="F410" s="33" t="str">
        <f t="shared" si="24"/>
        <v>PC</v>
      </c>
      <c r="G410" s="33" t="s">
        <v>417</v>
      </c>
      <c r="H410" s="35"/>
      <c r="I410" s="35" t="s">
        <v>348</v>
      </c>
      <c r="J410" s="35"/>
      <c r="K410" s="35"/>
      <c r="L410" s="63"/>
      <c r="M410" s="63"/>
      <c r="N410" s="33" t="s">
        <v>1242</v>
      </c>
      <c r="O410" s="33" t="s">
        <v>854</v>
      </c>
      <c r="P410" s="166" t="s">
        <v>307</v>
      </c>
      <c r="Q410" s="33" t="s">
        <v>11</v>
      </c>
      <c r="R410" s="61">
        <v>44614</v>
      </c>
      <c r="S410" s="61">
        <v>45016</v>
      </c>
      <c r="T410" s="33"/>
      <c r="U410" s="64"/>
      <c r="V410" s="65"/>
      <c r="W410" s="66"/>
      <c r="X410" s="60"/>
      <c r="Y410" s="33"/>
      <c r="Z410" s="33" t="s">
        <v>326</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309</v>
      </c>
      <c r="AS410" s="34" t="s">
        <v>321</v>
      </c>
      <c r="AT410" s="34" t="s">
        <v>311</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3"/>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x14ac:dyDescent="0.35">
      <c r="A411" s="62" t="str">
        <f>IF($F411="SC",_xlfn.CONCAT(Input[[#This Row],[Name of Adolescent]],"_",Input[[#This Row],[Current Worker (Initials)]]),IF($F411="SCP",_xlfn.CONCAT(Input[[#This Row],[Name of Adolescent]],"_",Input[[#This Row],[Current Worker (Initials)]]),""))</f>
        <v/>
      </c>
      <c r="B411" s="34" t="s">
        <v>377</v>
      </c>
      <c r="C411" s="34"/>
      <c r="D411" s="34"/>
      <c r="E411" s="34"/>
      <c r="F411" s="33" t="str">
        <f t="shared" si="24"/>
        <v>PC</v>
      </c>
      <c r="G411" s="33" t="s">
        <v>390</v>
      </c>
      <c r="H411" s="35"/>
      <c r="I411" s="35" t="s">
        <v>391</v>
      </c>
      <c r="J411" s="35"/>
      <c r="K411" s="35"/>
      <c r="L411" s="63"/>
      <c r="M411" s="63"/>
      <c r="N411" s="33" t="s">
        <v>1243</v>
      </c>
      <c r="O411" s="33" t="s">
        <v>854</v>
      </c>
      <c r="P411" s="166" t="s">
        <v>307</v>
      </c>
      <c r="Q411" s="33" t="s">
        <v>11</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3"/>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x14ac:dyDescent="0.35">
      <c r="A412" s="62" t="str">
        <f>IF($F412="SC",_xlfn.CONCAT(Input[[#This Row],[Name of Adolescent]],"_",Input[[#This Row],[Current Worker (Initials)]]),IF($F412="SCP",_xlfn.CONCAT(Input[[#This Row],[Name of Adolescent]],"_",Input[[#This Row],[Current Worker (Initials)]]),""))</f>
        <v/>
      </c>
      <c r="B412" s="34" t="s">
        <v>336</v>
      </c>
      <c r="C412" s="34"/>
      <c r="D412" s="34"/>
      <c r="E412" s="34"/>
      <c r="F412" s="33" t="str">
        <f t="shared" si="24"/>
        <v>PC</v>
      </c>
      <c r="G412" s="33" t="s">
        <v>417</v>
      </c>
      <c r="H412" s="35"/>
      <c r="I412" s="35" t="s">
        <v>348</v>
      </c>
      <c r="J412" s="35"/>
      <c r="K412" s="35"/>
      <c r="L412" s="63"/>
      <c r="M412" s="63"/>
      <c r="N412" s="33" t="s">
        <v>1244</v>
      </c>
      <c r="O412" s="33" t="s">
        <v>854</v>
      </c>
      <c r="P412" s="166" t="s">
        <v>307</v>
      </c>
      <c r="Q412" s="33" t="s">
        <v>12</v>
      </c>
      <c r="R412" s="61">
        <v>44614</v>
      </c>
      <c r="S412" s="61">
        <v>45016</v>
      </c>
      <c r="T412" s="33"/>
      <c r="U412" s="64"/>
      <c r="V412" s="65"/>
      <c r="W412" s="66"/>
      <c r="X412" s="60"/>
      <c r="Y412" s="33"/>
      <c r="Z412" s="33" t="s">
        <v>326</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5">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x14ac:dyDescent="0.35">
      <c r="A413" s="62" t="str">
        <f>IF($F413="SC",_xlfn.CONCAT(Input[[#This Row],[Name of Adolescent]],"_",Input[[#This Row],[Current Worker (Initials)]]),IF($F413="SCP",_xlfn.CONCAT(Input[[#This Row],[Name of Adolescent]],"_",Input[[#This Row],[Current Worker (Initials)]]),""))</f>
        <v/>
      </c>
      <c r="B413" s="34" t="s">
        <v>377</v>
      </c>
      <c r="C413" s="34"/>
      <c r="D413" s="34"/>
      <c r="E413" s="34"/>
      <c r="F413" s="33" t="str">
        <f t="shared" si="24"/>
        <v>PC</v>
      </c>
      <c r="G413" s="33" t="s">
        <v>390</v>
      </c>
      <c r="H413" s="35"/>
      <c r="I413" s="35" t="s">
        <v>391</v>
      </c>
      <c r="J413" s="35"/>
      <c r="K413" s="35"/>
      <c r="L413" s="63"/>
      <c r="M413" s="63"/>
      <c r="N413" s="33" t="s">
        <v>1245</v>
      </c>
      <c r="O413" s="33" t="s">
        <v>854</v>
      </c>
      <c r="P413" s="166" t="s">
        <v>307</v>
      </c>
      <c r="Q413" s="33" t="s">
        <v>12</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5"/>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x14ac:dyDescent="0.35">
      <c r="A414" s="62" t="str">
        <f>IF($F414="SC",_xlfn.CONCAT(Input[[#This Row],[Name of Adolescent]],"_",Input[[#This Row],[Current Worker (Initials)]]),IF($F414="SCP",_xlfn.CONCAT(Input[[#This Row],[Name of Adolescent]],"_",Input[[#This Row],[Current Worker (Initials)]]),""))</f>
        <v/>
      </c>
      <c r="B414" s="34" t="s">
        <v>313</v>
      </c>
      <c r="C414" s="34"/>
      <c r="D414" s="34"/>
      <c r="E414" s="34"/>
      <c r="F414" s="33" t="str">
        <f t="shared" si="24"/>
        <v>PC</v>
      </c>
      <c r="G414" s="33" t="s">
        <v>436</v>
      </c>
      <c r="H414" s="35" t="s">
        <v>1246</v>
      </c>
      <c r="I414" s="35" t="s">
        <v>324</v>
      </c>
      <c r="J414" s="35"/>
      <c r="K414" s="35"/>
      <c r="L414" s="63"/>
      <c r="M414" s="63"/>
      <c r="N414" s="33" t="s">
        <v>1247</v>
      </c>
      <c r="O414" s="33" t="s">
        <v>854</v>
      </c>
      <c r="P414" s="166" t="s">
        <v>307</v>
      </c>
      <c r="Q414" s="33" t="s">
        <v>13</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309</v>
      </c>
      <c r="AS414" s="34" t="s">
        <v>321</v>
      </c>
      <c r="AT414" s="34" t="s">
        <v>311</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5"/>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x14ac:dyDescent="0.35">
      <c r="A415" s="62" t="str">
        <f>IF($F415="SC",_xlfn.CONCAT(Input[[#This Row],[Name of Adolescent]],"_",Input[[#This Row],[Current Worker (Initials)]]),IF($F415="SCP",_xlfn.CONCAT(Input[[#This Row],[Name of Adolescent]],"_",Input[[#This Row],[Current Worker (Initials)]]),""))</f>
        <v/>
      </c>
      <c r="B415" s="34" t="s">
        <v>313</v>
      </c>
      <c r="C415" s="34"/>
      <c r="D415" s="34"/>
      <c r="E415" s="34"/>
      <c r="F415" s="33" t="str">
        <f t="shared" si="24"/>
        <v>PC</v>
      </c>
      <c r="G415" s="33" t="s">
        <v>436</v>
      </c>
      <c r="H415" s="35"/>
      <c r="I415" s="35" t="s">
        <v>324</v>
      </c>
      <c r="J415" s="35"/>
      <c r="K415" s="35"/>
      <c r="L415" s="63"/>
      <c r="M415" s="63"/>
      <c r="N415" s="33" t="s">
        <v>1248</v>
      </c>
      <c r="O415" s="33" t="s">
        <v>854</v>
      </c>
      <c r="P415" s="166" t="s">
        <v>307</v>
      </c>
      <c r="Q415" s="33" t="s">
        <v>12</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309</v>
      </c>
      <c r="AS415" s="34" t="s">
        <v>321</v>
      </c>
      <c r="AT415" s="34" t="s">
        <v>311</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5"/>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x14ac:dyDescent="0.35">
      <c r="A416" s="62" t="str">
        <f>IF($F416="SC",_xlfn.CONCAT(Input[[#This Row],[Name of Adolescent]],"_",Input[[#This Row],[Current Worker (Initials)]]),IF($F416="SCP",_xlfn.CONCAT(Input[[#This Row],[Name of Adolescent]],"_",Input[[#This Row],[Current Worker (Initials)]]),""))</f>
        <v/>
      </c>
      <c r="B416" s="34" t="s">
        <v>377</v>
      </c>
      <c r="C416" s="34"/>
      <c r="D416" s="34"/>
      <c r="E416" s="34"/>
      <c r="F416" s="33" t="str">
        <f t="shared" si="24"/>
        <v>PC</v>
      </c>
      <c r="G416" s="33" t="s">
        <v>390</v>
      </c>
      <c r="H416" s="35"/>
      <c r="I416" s="35" t="s">
        <v>391</v>
      </c>
      <c r="J416" s="35"/>
      <c r="K416" s="35"/>
      <c r="L416" s="63"/>
      <c r="M416" s="63"/>
      <c r="N416" s="33" t="s">
        <v>1249</v>
      </c>
      <c r="O416" s="33" t="s">
        <v>854</v>
      </c>
      <c r="P416" s="166" t="s">
        <v>307</v>
      </c>
      <c r="Q416" s="33" t="s">
        <v>13</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5"/>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x14ac:dyDescent="0.35">
      <c r="A417" s="62" t="str">
        <f>IF($F417="SC",_xlfn.CONCAT(Input[[#This Row],[Name of Adolescent]],"_",Input[[#This Row],[Current Worker (Initials)]]),IF($F417="SCP",_xlfn.CONCAT(Input[[#This Row],[Name of Adolescent]],"_",Input[[#This Row],[Current Worker (Initials)]]),""))</f>
        <v/>
      </c>
      <c r="B417" s="34" t="s">
        <v>313</v>
      </c>
      <c r="C417" s="34"/>
      <c r="D417" s="34"/>
      <c r="E417" s="34"/>
      <c r="F417" s="33" t="str">
        <f t="shared" si="24"/>
        <v>PC</v>
      </c>
      <c r="G417" s="33" t="s">
        <v>398</v>
      </c>
      <c r="H417" s="35"/>
      <c r="I417" s="35" t="s">
        <v>428</v>
      </c>
      <c r="J417" s="35"/>
      <c r="K417" s="35"/>
      <c r="L417" s="63"/>
      <c r="M417" s="63"/>
      <c r="N417" s="33" t="s">
        <v>1250</v>
      </c>
      <c r="O417" s="33" t="s">
        <v>854</v>
      </c>
      <c r="P417" s="166" t="s">
        <v>307</v>
      </c>
      <c r="Q417" s="33" t="s">
        <v>12</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309</v>
      </c>
      <c r="AS417" s="34" t="s">
        <v>321</v>
      </c>
      <c r="AT417" s="34" t="s">
        <v>311</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5"/>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x14ac:dyDescent="0.35">
      <c r="A418" s="62" t="str">
        <f>IF($F418="SC",_xlfn.CONCAT(Input[[#This Row],[Name of Adolescent]],"_",Input[[#This Row],[Current Worker (Initials)]]),IF($F418="SCP",_xlfn.CONCAT(Input[[#This Row],[Name of Adolescent]],"_",Input[[#This Row],[Current Worker (Initials)]]),""))</f>
        <v/>
      </c>
      <c r="B418" s="34" t="s">
        <v>377</v>
      </c>
      <c r="C418" s="34"/>
      <c r="D418" s="34"/>
      <c r="E418" s="34"/>
      <c r="F418" s="33" t="str">
        <f t="shared" si="24"/>
        <v>PC</v>
      </c>
      <c r="G418" s="33" t="s">
        <v>390</v>
      </c>
      <c r="H418" s="35"/>
      <c r="I418" s="35" t="s">
        <v>391</v>
      </c>
      <c r="J418" s="35"/>
      <c r="K418" s="35"/>
      <c r="L418" s="63"/>
      <c r="M418" s="63"/>
      <c r="N418" s="33" t="s">
        <v>1251</v>
      </c>
      <c r="O418" s="33" t="s">
        <v>854</v>
      </c>
      <c r="P418" s="166" t="s">
        <v>307</v>
      </c>
      <c r="Q418" s="33" t="s">
        <v>12</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5"/>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x14ac:dyDescent="0.35">
      <c r="A419" s="62" t="str">
        <f>IF($F419="SC",_xlfn.CONCAT(Input[[#This Row],[Name of Adolescent]],"_",Input[[#This Row],[Current Worker (Initials)]]),IF($F419="SCP",_xlfn.CONCAT(Input[[#This Row],[Name of Adolescent]],"_",Input[[#This Row],[Current Worker (Initials)]]),""))</f>
        <v/>
      </c>
      <c r="B419" s="34" t="s">
        <v>336</v>
      </c>
      <c r="C419" s="34"/>
      <c r="D419" s="34"/>
      <c r="E419" s="34"/>
      <c r="F419" s="33" t="str">
        <f t="shared" si="24"/>
        <v>PC</v>
      </c>
      <c r="G419" s="33" t="s">
        <v>347</v>
      </c>
      <c r="H419" s="35"/>
      <c r="I419" s="35" t="s">
        <v>348</v>
      </c>
      <c r="J419" s="35"/>
      <c r="K419" s="35"/>
      <c r="L419" s="63"/>
      <c r="M419" s="63"/>
      <c r="N419" s="33" t="s">
        <v>1252</v>
      </c>
      <c r="O419" s="33" t="s">
        <v>854</v>
      </c>
      <c r="P419" s="166" t="s">
        <v>307</v>
      </c>
      <c r="Q419" s="33" t="s">
        <v>12</v>
      </c>
      <c r="R419" s="61">
        <v>44567</v>
      </c>
      <c r="S419" s="61">
        <v>45016</v>
      </c>
      <c r="T419" s="33"/>
      <c r="U419" s="64"/>
      <c r="V419" s="65"/>
      <c r="W419" s="66"/>
      <c r="X419" s="60"/>
      <c r="Y419" s="33"/>
      <c r="Z419" s="33" t="s">
        <v>326</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5"/>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x14ac:dyDescent="0.35">
      <c r="A420" s="62" t="str">
        <f>IF($F420="SC",_xlfn.CONCAT(Input[[#This Row],[Name of Adolescent]],"_",Input[[#This Row],[Current Worker (Initials)]]),IF($F420="SCP",_xlfn.CONCAT(Input[[#This Row],[Name of Adolescent]],"_",Input[[#This Row],[Current Worker (Initials)]]),""))</f>
        <v/>
      </c>
      <c r="B420" s="34" t="s">
        <v>313</v>
      </c>
      <c r="C420" s="34"/>
      <c r="D420" s="34"/>
      <c r="E420" s="34"/>
      <c r="F420" s="33" t="str">
        <f t="shared" si="24"/>
        <v>PC</v>
      </c>
      <c r="G420" s="33" t="s">
        <v>436</v>
      </c>
      <c r="H420" s="35"/>
      <c r="I420" s="35" t="s">
        <v>324</v>
      </c>
      <c r="J420" s="35"/>
      <c r="K420" s="35"/>
      <c r="L420" s="63"/>
      <c r="M420" s="63"/>
      <c r="N420" s="33" t="s">
        <v>628</v>
      </c>
      <c r="O420" s="33" t="s">
        <v>854</v>
      </c>
      <c r="P420" s="166" t="s">
        <v>307</v>
      </c>
      <c r="Q420" s="33" t="s">
        <v>12</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309</v>
      </c>
      <c r="AS420" s="34" t="s">
        <v>321</v>
      </c>
      <c r="AT420" s="34" t="s">
        <v>311</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5"/>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x14ac:dyDescent="0.35">
      <c r="A421" s="62" t="str">
        <f>IF($F421="SC",_xlfn.CONCAT(Input[[#This Row],[Name of Adolescent]],"_",Input[[#This Row],[Current Worker (Initials)]]),IF($F421="SCP",_xlfn.CONCAT(Input[[#This Row],[Name of Adolescent]],"_",Input[[#This Row],[Current Worker (Initials)]]),""))</f>
        <v/>
      </c>
      <c r="B421" s="34" t="s">
        <v>313</v>
      </c>
      <c r="C421" s="34"/>
      <c r="D421" s="34"/>
      <c r="E421" s="34"/>
      <c r="F421" s="33" t="str">
        <f t="shared" si="24"/>
        <v>PC</v>
      </c>
      <c r="G421" s="33" t="s">
        <v>390</v>
      </c>
      <c r="H421" s="35"/>
      <c r="I421" s="35" t="s">
        <v>391</v>
      </c>
      <c r="J421" s="35"/>
      <c r="K421" s="35"/>
      <c r="L421" s="63"/>
      <c r="M421" s="63"/>
      <c r="N421" s="33" t="s">
        <v>628</v>
      </c>
      <c r="O421" s="33" t="s">
        <v>854</v>
      </c>
      <c r="P421" s="166" t="s">
        <v>307</v>
      </c>
      <c r="Q421" s="33" t="s">
        <v>12</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5"/>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x14ac:dyDescent="0.35">
      <c r="A422" s="62" t="str">
        <f>IF($F422="SC",_xlfn.CONCAT(Input[[#This Row],[Name of Adolescent]],"_",Input[[#This Row],[Current Worker (Initials)]]),IF($F422="SCP",_xlfn.CONCAT(Input[[#This Row],[Name of Adolescent]],"_",Input[[#This Row],[Current Worker (Initials)]]),""))</f>
        <v/>
      </c>
      <c r="B422" s="34" t="s">
        <v>313</v>
      </c>
      <c r="C422" s="34"/>
      <c r="D422" s="34"/>
      <c r="E422" s="34"/>
      <c r="F422" s="33" t="str">
        <f t="shared" si="24"/>
        <v>PC</v>
      </c>
      <c r="G422" s="33" t="s">
        <v>314</v>
      </c>
      <c r="H422" s="35" t="s">
        <v>1230</v>
      </c>
      <c r="I422" s="35" t="s">
        <v>578</v>
      </c>
      <c r="J422" s="35"/>
      <c r="K422" s="35"/>
      <c r="L422" s="63"/>
      <c r="M422" s="63"/>
      <c r="N422" s="33" t="s">
        <v>1253</v>
      </c>
      <c r="O422" s="33" t="s">
        <v>854</v>
      </c>
      <c r="P422" s="166" t="s">
        <v>307</v>
      </c>
      <c r="Q422" s="33" t="s">
        <v>12</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5"/>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x14ac:dyDescent="0.35">
      <c r="A423" s="62" t="str">
        <f>IF($F423="SC",_xlfn.CONCAT(Input[[#This Row],[Name of Adolescent]],"_",Input[[#This Row],[Current Worker (Initials)]]),IF($F423="SCP",_xlfn.CONCAT(Input[[#This Row],[Name of Adolescent]],"_",Input[[#This Row],[Current Worker (Initials)]]),""))</f>
        <v/>
      </c>
      <c r="B423" s="34" t="s">
        <v>313</v>
      </c>
      <c r="C423" s="34"/>
      <c r="D423" s="34"/>
      <c r="E423" s="34"/>
      <c r="F423" s="33" t="str">
        <f t="shared" si="24"/>
        <v>PC</v>
      </c>
      <c r="G423" s="33" t="s">
        <v>347</v>
      </c>
      <c r="H423" s="35"/>
      <c r="I423" s="35" t="s">
        <v>348</v>
      </c>
      <c r="J423" s="35"/>
      <c r="K423" s="35"/>
      <c r="L423" s="63"/>
      <c r="M423" s="63"/>
      <c r="N423" s="33" t="s">
        <v>1254</v>
      </c>
      <c r="O423" s="33" t="s">
        <v>854</v>
      </c>
      <c r="P423" s="166" t="s">
        <v>307</v>
      </c>
      <c r="Q423" s="33" t="s">
        <v>12</v>
      </c>
      <c r="R423" s="61">
        <v>44736</v>
      </c>
      <c r="S423" s="61">
        <v>45016</v>
      </c>
      <c r="T423" s="33"/>
      <c r="U423" s="64"/>
      <c r="V423" s="65"/>
      <c r="W423" s="66"/>
      <c r="X423" s="60"/>
      <c r="Y423" s="33"/>
      <c r="Z423" s="33" t="s">
        <v>326</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5"/>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x14ac:dyDescent="0.35">
      <c r="A424" s="62" t="str">
        <f>IF($F424="SC",_xlfn.CONCAT(Input[[#This Row],[Name of Adolescent]],"_",Input[[#This Row],[Current Worker (Initials)]]),IF($F424="SCP",_xlfn.CONCAT(Input[[#This Row],[Name of Adolescent]],"_",Input[[#This Row],[Current Worker (Initials)]]),""))</f>
        <v/>
      </c>
      <c r="B424" s="34" t="s">
        <v>336</v>
      </c>
      <c r="C424" s="34"/>
      <c r="D424" s="34"/>
      <c r="E424" s="34"/>
      <c r="F424" s="33" t="str">
        <f t="shared" si="24"/>
        <v>PC</v>
      </c>
      <c r="G424" s="33" t="s">
        <v>347</v>
      </c>
      <c r="H424" s="35"/>
      <c r="I424" s="35" t="s">
        <v>348</v>
      </c>
      <c r="J424" s="35"/>
      <c r="K424" s="35"/>
      <c r="L424" s="63"/>
      <c r="M424" s="63"/>
      <c r="N424" s="33" t="s">
        <v>1255</v>
      </c>
      <c r="O424" s="33" t="s">
        <v>854</v>
      </c>
      <c r="P424" s="166" t="s">
        <v>307</v>
      </c>
      <c r="Q424" s="33" t="s">
        <v>12</v>
      </c>
      <c r="R424" s="61">
        <v>44566</v>
      </c>
      <c r="S424" s="61">
        <v>45016</v>
      </c>
      <c r="T424" s="33"/>
      <c r="U424" s="64"/>
      <c r="V424" s="65"/>
      <c r="W424" s="66"/>
      <c r="X424" s="60"/>
      <c r="Y424" s="33"/>
      <c r="Z424" s="33" t="s">
        <v>326</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5"/>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x14ac:dyDescent="0.35">
      <c r="A425" s="62" t="str">
        <f>IF($F425="SC",_xlfn.CONCAT(Input[[#This Row],[Name of Adolescent]],"_",Input[[#This Row],[Current Worker (Initials)]]),IF($F425="SCP",_xlfn.CONCAT(Input[[#This Row],[Name of Adolescent]],"_",Input[[#This Row],[Current Worker (Initials)]]),""))</f>
        <v/>
      </c>
      <c r="B425" s="34" t="s">
        <v>377</v>
      </c>
      <c r="C425" s="34"/>
      <c r="D425" s="34"/>
      <c r="E425" s="34"/>
      <c r="F425" s="33" t="str">
        <f t="shared" si="24"/>
        <v>PC</v>
      </c>
      <c r="G425" s="33" t="s">
        <v>390</v>
      </c>
      <c r="H425" s="35"/>
      <c r="I425" s="35" t="s">
        <v>391</v>
      </c>
      <c r="J425" s="35"/>
      <c r="K425" s="35"/>
      <c r="L425" s="63"/>
      <c r="M425" s="63"/>
      <c r="N425" s="33" t="s">
        <v>1256</v>
      </c>
      <c r="O425" s="33" t="s">
        <v>854</v>
      </c>
      <c r="P425" s="166" t="s">
        <v>307</v>
      </c>
      <c r="Q425" s="33" t="s">
        <v>11</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5"/>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x14ac:dyDescent="0.35">
      <c r="A426" s="62" t="str">
        <f>IF($F426="SC",_xlfn.CONCAT(Input[[#This Row],[Name of Adolescent]],"_",Input[[#This Row],[Current Worker (Initials)]]),IF($F426="SCP",_xlfn.CONCAT(Input[[#This Row],[Name of Adolescent]],"_",Input[[#This Row],[Current Worker (Initials)]]),""))</f>
        <v/>
      </c>
      <c r="B426" s="34" t="s">
        <v>313</v>
      </c>
      <c r="C426" s="34"/>
      <c r="D426" s="34"/>
      <c r="E426" s="34"/>
      <c r="F426" s="33" t="str">
        <f t="shared" si="24"/>
        <v>PC</v>
      </c>
      <c r="G426" s="33" t="s">
        <v>299</v>
      </c>
      <c r="H426" s="35" t="s">
        <v>423</v>
      </c>
      <c r="I426" s="35" t="s">
        <v>324</v>
      </c>
      <c r="J426" s="35"/>
      <c r="K426" s="35"/>
      <c r="L426" s="63"/>
      <c r="M426" s="63"/>
      <c r="N426" s="33" t="s">
        <v>1257</v>
      </c>
      <c r="O426" s="33" t="s">
        <v>854</v>
      </c>
      <c r="P426" s="166" t="s">
        <v>307</v>
      </c>
      <c r="Q426" s="33" t="s">
        <v>11</v>
      </c>
      <c r="R426" s="61">
        <v>44824</v>
      </c>
      <c r="S426" s="61">
        <v>45016</v>
      </c>
      <c r="T426" s="33"/>
      <c r="U426" s="64"/>
      <c r="V426" s="65"/>
      <c r="W426" s="66"/>
      <c r="X426" s="59"/>
      <c r="Y426" s="35"/>
      <c r="Z426" s="33" t="s">
        <v>388</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309</v>
      </c>
      <c r="AS426" s="34" t="s">
        <v>321</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5"/>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x14ac:dyDescent="0.35">
      <c r="A427" s="62" t="str">
        <f>IF($F427="SC",_xlfn.CONCAT(Input[[#This Row],[Name of Adolescent]],"_",Input[[#This Row],[Current Worker (Initials)]]),IF($F427="SCP",_xlfn.CONCAT(Input[[#This Row],[Name of Adolescent]],"_",Input[[#This Row],[Current Worker (Initials)]]),""))</f>
        <v/>
      </c>
      <c r="B427" s="34" t="s">
        <v>313</v>
      </c>
      <c r="C427" s="34"/>
      <c r="D427" s="34"/>
      <c r="E427" s="34"/>
      <c r="F427" s="33" t="str">
        <f t="shared" si="24"/>
        <v>PC</v>
      </c>
      <c r="G427" s="33" t="s">
        <v>299</v>
      </c>
      <c r="H427" s="35" t="s">
        <v>423</v>
      </c>
      <c r="I427" s="35" t="s">
        <v>742</v>
      </c>
      <c r="J427" s="35"/>
      <c r="K427" s="35"/>
      <c r="L427" s="63"/>
      <c r="M427" s="63"/>
      <c r="N427" s="33" t="s">
        <v>1258</v>
      </c>
      <c r="O427" s="33" t="s">
        <v>854</v>
      </c>
      <c r="P427" s="166" t="s">
        <v>307</v>
      </c>
      <c r="Q427" s="33" t="s">
        <v>12</v>
      </c>
      <c r="R427" s="61">
        <v>44824</v>
      </c>
      <c r="S427" s="61">
        <v>45016</v>
      </c>
      <c r="T427" s="33"/>
      <c r="U427" s="64"/>
      <c r="V427" s="65"/>
      <c r="W427" s="66"/>
      <c r="X427" s="59"/>
      <c r="Y427" s="35"/>
      <c r="Z427" s="33" t="s">
        <v>388</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309</v>
      </c>
      <c r="AS427" s="34" t="s">
        <v>321</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5"/>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x14ac:dyDescent="0.35">
      <c r="A428" s="62" t="str">
        <f>IF($F428="SC",_xlfn.CONCAT(Input[[#This Row],[Name of Adolescent]],"_",Input[[#This Row],[Current Worker (Initials)]]),IF($F428="SCP",_xlfn.CONCAT(Input[[#This Row],[Name of Adolescent]],"_",Input[[#This Row],[Current Worker (Initials)]]),""))</f>
        <v/>
      </c>
      <c r="B428" s="34" t="s">
        <v>313</v>
      </c>
      <c r="C428" s="34"/>
      <c r="D428" s="34"/>
      <c r="E428" s="34"/>
      <c r="F428" s="33" t="str">
        <f t="shared" si="24"/>
        <v>PC</v>
      </c>
      <c r="G428" s="33" t="s">
        <v>347</v>
      </c>
      <c r="H428" s="35"/>
      <c r="I428" s="35" t="s">
        <v>348</v>
      </c>
      <c r="J428" s="35"/>
      <c r="K428" s="35"/>
      <c r="L428" s="63"/>
      <c r="M428" s="63"/>
      <c r="N428" s="33" t="s">
        <v>1259</v>
      </c>
      <c r="O428" s="33" t="s">
        <v>854</v>
      </c>
      <c r="P428" s="166" t="s">
        <v>307</v>
      </c>
      <c r="Q428" s="33" t="s">
        <v>12</v>
      </c>
      <c r="R428" s="61">
        <v>44756</v>
      </c>
      <c r="S428" s="61">
        <v>45016</v>
      </c>
      <c r="T428" s="33"/>
      <c r="U428" s="64"/>
      <c r="V428" s="65"/>
      <c r="W428" s="66"/>
      <c r="X428" s="60"/>
      <c r="Y428" s="33"/>
      <c r="Z428" s="33" t="s">
        <v>326</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5"/>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x14ac:dyDescent="0.35">
      <c r="A429" s="62" t="str">
        <f>IF($F429="SC",_xlfn.CONCAT(Input[[#This Row],[Name of Adolescent]],"_",Input[[#This Row],[Current Worker (Initials)]]),IF($F429="SCP",_xlfn.CONCAT(Input[[#This Row],[Name of Adolescent]],"_",Input[[#This Row],[Current Worker (Initials)]]),""))</f>
        <v/>
      </c>
      <c r="B429" s="34" t="s">
        <v>313</v>
      </c>
      <c r="C429" s="34"/>
      <c r="D429" s="34"/>
      <c r="E429" s="34"/>
      <c r="F429" s="33" t="str">
        <f t="shared" si="24"/>
        <v>PC</v>
      </c>
      <c r="G429" s="33" t="s">
        <v>347</v>
      </c>
      <c r="H429" s="35"/>
      <c r="I429" s="35" t="s">
        <v>348</v>
      </c>
      <c r="J429" s="35"/>
      <c r="K429" s="35"/>
      <c r="L429" s="63"/>
      <c r="M429" s="63"/>
      <c r="N429" s="33" t="s">
        <v>1260</v>
      </c>
      <c r="O429" s="33" t="s">
        <v>854</v>
      </c>
      <c r="P429" s="166" t="s">
        <v>307</v>
      </c>
      <c r="Q429" s="33" t="s">
        <v>12</v>
      </c>
      <c r="R429" s="61">
        <v>44756</v>
      </c>
      <c r="S429" s="61">
        <v>45016</v>
      </c>
      <c r="T429" s="33"/>
      <c r="U429" s="64"/>
      <c r="V429" s="65"/>
      <c r="W429" s="66"/>
      <c r="X429" s="60"/>
      <c r="Y429" s="33"/>
      <c r="Z429" s="33" t="s">
        <v>326</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5"/>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x14ac:dyDescent="0.35">
      <c r="A430" s="62" t="str">
        <f>IF($F430="SC",_xlfn.CONCAT(Input[[#This Row],[Name of Adolescent]],"_",Input[[#This Row],[Current Worker (Initials)]]),IF($F430="SCP",_xlfn.CONCAT(Input[[#This Row],[Name of Adolescent]],"_",Input[[#This Row],[Current Worker (Initials)]]),""))</f>
        <v/>
      </c>
      <c r="B430" s="34" t="s">
        <v>377</v>
      </c>
      <c r="C430" s="34"/>
      <c r="D430" s="34"/>
      <c r="E430" s="34"/>
      <c r="F430" s="33" t="str">
        <f t="shared" si="24"/>
        <v>PC</v>
      </c>
      <c r="G430" s="33" t="s">
        <v>383</v>
      </c>
      <c r="H430" s="35" t="s">
        <v>1230</v>
      </c>
      <c r="I430" s="35" t="s">
        <v>578</v>
      </c>
      <c r="J430" s="35"/>
      <c r="K430" s="35"/>
      <c r="L430" s="63"/>
      <c r="M430" s="63"/>
      <c r="N430" s="33" t="s">
        <v>1261</v>
      </c>
      <c r="O430" s="33" t="s">
        <v>854</v>
      </c>
      <c r="P430" s="166" t="s">
        <v>307</v>
      </c>
      <c r="Q430" s="33" t="s">
        <v>11</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5"/>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x14ac:dyDescent="0.35">
      <c r="A431" s="62" t="str">
        <f>IF($F431="SC",_xlfn.CONCAT(Input[[#This Row],[Name of Adolescent]],"_",Input[[#This Row],[Current Worker (Initials)]]),IF($F431="SCP",_xlfn.CONCAT(Input[[#This Row],[Name of Adolescent]],"_",Input[[#This Row],[Current Worker (Initials)]]),""))</f>
        <v/>
      </c>
      <c r="B431" s="34" t="s">
        <v>313</v>
      </c>
      <c r="C431" s="34"/>
      <c r="D431" s="34"/>
      <c r="E431" s="34"/>
      <c r="F431" s="33" t="str">
        <f t="shared" si="24"/>
        <v>PC</v>
      </c>
      <c r="G431" s="33" t="s">
        <v>299</v>
      </c>
      <c r="H431" s="35" t="s">
        <v>423</v>
      </c>
      <c r="I431" s="35" t="s">
        <v>324</v>
      </c>
      <c r="J431" s="35"/>
      <c r="K431" s="35"/>
      <c r="L431" s="63"/>
      <c r="M431" s="63"/>
      <c r="N431" s="33" t="s">
        <v>1262</v>
      </c>
      <c r="O431" s="33" t="s">
        <v>854</v>
      </c>
      <c r="P431" s="166" t="s">
        <v>307</v>
      </c>
      <c r="Q431" s="33" t="s">
        <v>11</v>
      </c>
      <c r="R431" s="61">
        <v>44824</v>
      </c>
      <c r="S431" s="61">
        <v>45016</v>
      </c>
      <c r="T431" s="33"/>
      <c r="U431" s="64"/>
      <c r="V431" s="65"/>
      <c r="W431" s="66"/>
      <c r="X431" s="59"/>
      <c r="Y431" s="35"/>
      <c r="Z431" s="33" t="s">
        <v>388</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309</v>
      </c>
      <c r="AS431" s="34" t="s">
        <v>321</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5"/>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x14ac:dyDescent="0.35">
      <c r="A432" s="62" t="str">
        <f>IF($F432="SC",_xlfn.CONCAT(Input[[#This Row],[Name of Adolescent]],"_",Input[[#This Row],[Current Worker (Initials)]]),IF($F432="SCP",_xlfn.CONCAT(Input[[#This Row],[Name of Adolescent]],"_",Input[[#This Row],[Current Worker (Initials)]]),""))</f>
        <v/>
      </c>
      <c r="B432" s="34" t="s">
        <v>377</v>
      </c>
      <c r="C432" s="34"/>
      <c r="D432" s="34"/>
      <c r="E432" s="34"/>
      <c r="F432" s="33" t="str">
        <f t="shared" si="24"/>
        <v>PC</v>
      </c>
      <c r="G432" s="33" t="s">
        <v>390</v>
      </c>
      <c r="H432" s="35"/>
      <c r="I432" s="35" t="s">
        <v>391</v>
      </c>
      <c r="J432" s="35"/>
      <c r="K432" s="35"/>
      <c r="L432" s="63"/>
      <c r="M432" s="63"/>
      <c r="N432" s="33" t="s">
        <v>1263</v>
      </c>
      <c r="O432" s="33" t="s">
        <v>854</v>
      </c>
      <c r="P432" s="166" t="s">
        <v>307</v>
      </c>
      <c r="Q432" s="33" t="s">
        <v>11</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5"/>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x14ac:dyDescent="0.35">
      <c r="A433" s="62" t="str">
        <f>IF($F433="SC",_xlfn.CONCAT(Input[[#This Row],[Name of Adolescent]],"_",Input[[#This Row],[Current Worker (Initials)]]),IF($F433="SCP",_xlfn.CONCAT(Input[[#This Row],[Name of Adolescent]],"_",Input[[#This Row],[Current Worker (Initials)]]),""))</f>
        <v/>
      </c>
      <c r="B433" s="34" t="s">
        <v>313</v>
      </c>
      <c r="C433" s="34"/>
      <c r="D433" s="34"/>
      <c r="E433" s="34"/>
      <c r="F433" s="33" t="str">
        <f t="shared" si="24"/>
        <v>PC</v>
      </c>
      <c r="G433" s="33" t="s">
        <v>314</v>
      </c>
      <c r="H433" s="35" t="s">
        <v>1230</v>
      </c>
      <c r="I433" s="35" t="s">
        <v>578</v>
      </c>
      <c r="J433" s="35"/>
      <c r="K433" s="35"/>
      <c r="L433" s="63"/>
      <c r="M433" s="63"/>
      <c r="N433" s="33" t="s">
        <v>1264</v>
      </c>
      <c r="O433" s="33" t="s">
        <v>854</v>
      </c>
      <c r="P433" s="166" t="s">
        <v>307</v>
      </c>
      <c r="Q433" s="33" t="s">
        <v>11</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5"/>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x14ac:dyDescent="0.35">
      <c r="A434" s="62" t="str">
        <f>IF($F434="SC",_xlfn.CONCAT(Input[[#This Row],[Name of Adolescent]],"_",Input[[#This Row],[Current Worker (Initials)]]),IF($F434="SCP",_xlfn.CONCAT(Input[[#This Row],[Name of Adolescent]],"_",Input[[#This Row],[Current Worker (Initials)]]),""))</f>
        <v/>
      </c>
      <c r="B434" s="34" t="s">
        <v>297</v>
      </c>
      <c r="C434" s="33"/>
      <c r="D434" s="33"/>
      <c r="E434" s="34">
        <v>531986</v>
      </c>
      <c r="F434" s="33" t="str">
        <f t="shared" si="24"/>
        <v>PC</v>
      </c>
      <c r="G434" s="33"/>
      <c r="H434" s="35" t="s">
        <v>1265</v>
      </c>
      <c r="I434" s="35" t="s">
        <v>1004</v>
      </c>
      <c r="J434" s="35"/>
      <c r="K434" s="35"/>
      <c r="L434" s="63"/>
      <c r="M434" s="63"/>
      <c r="N434" s="33" t="s">
        <v>1266</v>
      </c>
      <c r="O434" s="33" t="s">
        <v>854</v>
      </c>
      <c r="P434" s="166" t="s">
        <v>319</v>
      </c>
      <c r="Q434" s="33" t="s">
        <v>12</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1267</v>
      </c>
      <c r="IW434" s="33"/>
      <c r="IX434" s="33" t="s">
        <v>322</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x14ac:dyDescent="0.35">
      <c r="A435" s="62" t="str">
        <f>IF($F435="SC",_xlfn.CONCAT(Input[[#This Row],[Name of Adolescent]],"_",Input[[#This Row],[Current Worker (Initials)]]),IF($F435="SCP",_xlfn.CONCAT(Input[[#This Row],[Name of Adolescent]],"_",Input[[#This Row],[Current Worker (Initials)]]),""))</f>
        <v/>
      </c>
      <c r="B435" s="34" t="s">
        <v>336</v>
      </c>
      <c r="C435" s="34"/>
      <c r="D435" s="34"/>
      <c r="E435" s="34"/>
      <c r="F435" s="33" t="str">
        <f t="shared" si="24"/>
        <v>PC</v>
      </c>
      <c r="G435" s="33" t="s">
        <v>417</v>
      </c>
      <c r="H435" s="35"/>
      <c r="I435" s="35" t="s">
        <v>385</v>
      </c>
      <c r="J435" s="35"/>
      <c r="K435" s="35"/>
      <c r="L435" s="63"/>
      <c r="M435" s="63"/>
      <c r="N435" s="33" t="s">
        <v>1268</v>
      </c>
      <c r="O435" s="33" t="s">
        <v>854</v>
      </c>
      <c r="P435" s="166" t="s">
        <v>307</v>
      </c>
      <c r="Q435" s="33" t="s">
        <v>11</v>
      </c>
      <c r="R435" s="61">
        <v>44567</v>
      </c>
      <c r="S435" s="83"/>
      <c r="T435" s="33"/>
      <c r="U435" s="64"/>
      <c r="V435" s="65"/>
      <c r="W435" s="66"/>
      <c r="X435" s="60"/>
      <c r="Y435" s="33"/>
      <c r="Z435" s="33" t="s">
        <v>326</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x14ac:dyDescent="0.35">
      <c r="A436" s="62" t="str">
        <f>IF($F436="SC",_xlfn.CONCAT(Input[[#This Row],[Name of Adolescent]],"_",Input[[#This Row],[Current Worker (Initials)]]),IF($F436="SCP",_xlfn.CONCAT(Input[[#This Row],[Name of Adolescent]],"_",Input[[#This Row],[Current Worker (Initials)]]),""))</f>
        <v/>
      </c>
      <c r="B436" s="34" t="s">
        <v>336</v>
      </c>
      <c r="C436" s="34"/>
      <c r="D436" s="34"/>
      <c r="E436" s="34"/>
      <c r="F436" s="33" t="str">
        <f t="shared" si="24"/>
        <v>PC</v>
      </c>
      <c r="G436" s="33" t="s">
        <v>417</v>
      </c>
      <c r="H436" s="35" t="s">
        <v>1269</v>
      </c>
      <c r="I436" s="35" t="s">
        <v>439</v>
      </c>
      <c r="J436" s="35"/>
      <c r="K436" s="35"/>
      <c r="L436" s="63"/>
      <c r="M436" s="63"/>
      <c r="N436" s="157" t="s">
        <v>1247</v>
      </c>
      <c r="O436" s="33" t="s">
        <v>854</v>
      </c>
      <c r="P436" s="166" t="s">
        <v>307</v>
      </c>
      <c r="Q436" s="33" t="s">
        <v>12</v>
      </c>
      <c r="R436" s="61">
        <v>44614</v>
      </c>
      <c r="S436" s="83"/>
      <c r="T436" s="33"/>
      <c r="U436" s="64"/>
      <c r="V436" s="65"/>
      <c r="W436" s="66"/>
      <c r="X436" s="60"/>
      <c r="Y436" s="33"/>
      <c r="Z436" s="33" t="s">
        <v>326</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x14ac:dyDescent="0.35">
      <c r="A437" s="62"/>
      <c r="B437" s="34" t="s">
        <v>313</v>
      </c>
      <c r="C437" s="34"/>
      <c r="D437" s="34"/>
      <c r="E437" s="34"/>
      <c r="F437" s="249" t="str">
        <f t="shared" si="24"/>
        <v>PC</v>
      </c>
      <c r="G437" s="33" t="s">
        <v>427</v>
      </c>
      <c r="H437" s="35"/>
      <c r="I437" s="35" t="s">
        <v>302</v>
      </c>
      <c r="J437" s="35"/>
      <c r="K437" s="35"/>
      <c r="L437" s="63"/>
      <c r="M437" s="63"/>
      <c r="N437" s="136" t="s">
        <v>1270</v>
      </c>
      <c r="O437" s="33" t="s">
        <v>854</v>
      </c>
      <c r="P437" s="166" t="s">
        <v>307</v>
      </c>
      <c r="Q437" s="33" t="s">
        <v>12</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309</v>
      </c>
      <c r="AS437" s="34" t="s">
        <v>321</v>
      </c>
      <c r="AT437" s="34" t="s">
        <v>311</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x14ac:dyDescent="0.35">
      <c r="A438" s="62" t="str">
        <f>IF($F438="SC",_xlfn.CONCAT(Input[[#This Row],[Name of Adolescent]],"_",Input[[#This Row],[Current Worker (Initials)]]),IF($F438="SCP",_xlfn.CONCAT(Input[[#This Row],[Name of Adolescent]],"_",Input[[#This Row],[Current Worker (Initials)]]),""))</f>
        <v/>
      </c>
      <c r="B438" s="34" t="s">
        <v>313</v>
      </c>
      <c r="C438" s="34"/>
      <c r="D438" s="34"/>
      <c r="E438" s="34"/>
      <c r="F438" s="33" t="str">
        <f t="shared" si="24"/>
        <v>PC</v>
      </c>
      <c r="G438" s="33" t="s">
        <v>436</v>
      </c>
      <c r="H438" s="35"/>
      <c r="I438" s="35" t="s">
        <v>439</v>
      </c>
      <c r="J438" s="35"/>
      <c r="K438" s="35"/>
      <c r="L438" s="63"/>
      <c r="M438" s="63"/>
      <c r="N438" s="157" t="s">
        <v>1271</v>
      </c>
      <c r="O438" s="33" t="s">
        <v>854</v>
      </c>
      <c r="P438" s="166" t="s">
        <v>307</v>
      </c>
      <c r="Q438" s="33" t="s">
        <v>12</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309</v>
      </c>
      <c r="AS438" s="34" t="s">
        <v>321</v>
      </c>
      <c r="AT438" s="34" t="s">
        <v>311</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x14ac:dyDescent="0.35">
      <c r="A439" s="62" t="str">
        <f>IF($F439="SC",_xlfn.CONCAT(Input[[#This Row],[Name of Adolescent]],"_",Input[[#This Row],[Current Worker (Initials)]]),IF($F439="SCP",_xlfn.CONCAT(Input[[#This Row],[Name of Adolescent]],"_",Input[[#This Row],[Current Worker (Initials)]]),""))</f>
        <v/>
      </c>
      <c r="B439" s="34" t="s">
        <v>297</v>
      </c>
      <c r="C439" s="33"/>
      <c r="D439" s="33"/>
      <c r="E439" s="34">
        <v>469662</v>
      </c>
      <c r="F439" s="33" t="str">
        <f t="shared" si="24"/>
        <v>PC</v>
      </c>
      <c r="G439" s="33"/>
      <c r="H439" s="35" t="s">
        <v>1272</v>
      </c>
      <c r="I439" s="35" t="s">
        <v>351</v>
      </c>
      <c r="J439" s="98"/>
      <c r="K439" s="35"/>
      <c r="L439" s="63"/>
      <c r="M439" s="33" t="s">
        <v>1273</v>
      </c>
      <c r="N439" s="33" t="s">
        <v>1274</v>
      </c>
      <c r="O439" s="33" t="s">
        <v>854</v>
      </c>
      <c r="P439" s="166" t="s">
        <v>307</v>
      </c>
      <c r="Q439" s="33" t="s">
        <v>12</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369</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x14ac:dyDescent="0.35">
      <c r="A440" s="62" t="str">
        <f>IF($F440="SC",_xlfn.CONCAT(Input[[#This Row],[Name of Adolescent]],"_",Input[[#This Row],[Current Worker (Initials)]]),IF($F440="SCP",_xlfn.CONCAT(Input[[#This Row],[Name of Adolescent]],"_",Input[[#This Row],[Current Worker (Initials)]]),""))</f>
        <v/>
      </c>
      <c r="B440" s="34" t="s">
        <v>313</v>
      </c>
      <c r="C440" s="33"/>
      <c r="D440" s="33"/>
      <c r="E440" s="34">
        <v>400012</v>
      </c>
      <c r="F440" s="33" t="str">
        <f t="shared" si="24"/>
        <v>PC</v>
      </c>
      <c r="G440" s="33" t="s">
        <v>436</v>
      </c>
      <c r="H440" s="35" t="s">
        <v>437</v>
      </c>
      <c r="I440" s="35" t="s">
        <v>439</v>
      </c>
      <c r="J440" s="35"/>
      <c r="K440" s="35"/>
      <c r="L440" s="63" t="s">
        <v>1275</v>
      </c>
      <c r="M440" s="63"/>
      <c r="N440" s="157" t="s">
        <v>1276</v>
      </c>
      <c r="O440" s="33" t="s">
        <v>854</v>
      </c>
      <c r="P440" s="166" t="s">
        <v>307</v>
      </c>
      <c r="Q440" s="33" t="s">
        <v>12</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312</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x14ac:dyDescent="0.35">
      <c r="A441" s="62" t="str">
        <f>IF($F441="SC",_xlfn.CONCAT(Input[[#This Row],[Name of Adolescent]],"_",Input[[#This Row],[Current Worker (Initials)]]),IF($F441="SCP",_xlfn.CONCAT(Input[[#This Row],[Name of Adolescent]],"_",Input[[#This Row],[Current Worker (Initials)]]),""))</f>
        <v/>
      </c>
      <c r="B441" s="34" t="s">
        <v>313</v>
      </c>
      <c r="C441" s="33"/>
      <c r="D441" s="33"/>
      <c r="E441" s="34">
        <v>400012</v>
      </c>
      <c r="F441" s="33" t="str">
        <f t="shared" si="24"/>
        <v>PC</v>
      </c>
      <c r="G441" s="33"/>
      <c r="H441" s="35" t="s">
        <v>1277</v>
      </c>
      <c r="I441" s="35" t="s">
        <v>439</v>
      </c>
      <c r="J441" s="35"/>
      <c r="K441" s="35"/>
      <c r="L441" s="63"/>
      <c r="M441" s="63"/>
      <c r="N441" s="157" t="s">
        <v>1278</v>
      </c>
      <c r="O441" s="33" t="s">
        <v>854</v>
      </c>
      <c r="P441" s="166" t="s">
        <v>307</v>
      </c>
      <c r="Q441" s="33" t="s">
        <v>12</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312</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5" x14ac:dyDescent="0.35">
      <c r="A442" s="62" t="str">
        <f>IF($F442="SC",_xlfn.CONCAT(Input[[#This Row],[Name of Adolescent]],"_",Input[[#This Row],[Current Worker (Initials)]]),IF($F442="SCP",_xlfn.CONCAT(Input[[#This Row],[Name of Adolescent]],"_",Input[[#This Row],[Current Worker (Initials)]]),""))</f>
        <v/>
      </c>
      <c r="B442" s="34" t="s">
        <v>313</v>
      </c>
      <c r="C442" s="33"/>
      <c r="D442" s="33"/>
      <c r="E442" s="34">
        <v>371082</v>
      </c>
      <c r="F442" s="33" t="str">
        <f t="shared" si="24"/>
        <v>PC</v>
      </c>
      <c r="G442" s="33"/>
      <c r="H442" s="35" t="s">
        <v>1279</v>
      </c>
      <c r="I442" s="35" t="s">
        <v>408</v>
      </c>
      <c r="J442" s="35"/>
      <c r="K442" s="35"/>
      <c r="L442" s="63"/>
      <c r="M442" s="63"/>
      <c r="N442" s="157" t="s">
        <v>1280</v>
      </c>
      <c r="O442" s="33" t="s">
        <v>854</v>
      </c>
      <c r="P442" s="166" t="s">
        <v>307</v>
      </c>
      <c r="Q442" s="33" t="s">
        <v>13</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1281</v>
      </c>
      <c r="IV442" s="33"/>
      <c r="IW442" s="84" t="s">
        <v>1282</v>
      </c>
      <c r="IX442" s="33" t="s">
        <v>312</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x14ac:dyDescent="0.35">
      <c r="A443" s="62" t="str">
        <f>IF($F443="SC",_xlfn.CONCAT(Input[[#This Row],[Name of Adolescent]],"_",Input[[#This Row],[Current Worker (Initials)]]),IF($F443="SCP",_xlfn.CONCAT(Input[[#This Row],[Name of Adolescent]],"_",Input[[#This Row],[Current Worker (Initials)]]),""))</f>
        <v/>
      </c>
      <c r="B443" s="34" t="s">
        <v>297</v>
      </c>
      <c r="C443" s="33"/>
      <c r="D443" s="33"/>
      <c r="E443" s="34">
        <v>440006</v>
      </c>
      <c r="F443" s="33" t="str">
        <f t="shared" si="24"/>
        <v>PC</v>
      </c>
      <c r="G443" s="33" t="s">
        <v>779</v>
      </c>
      <c r="H443" s="35" t="s">
        <v>1283</v>
      </c>
      <c r="I443" s="35" t="s">
        <v>370</v>
      </c>
      <c r="J443" s="35"/>
      <c r="K443" s="35" t="s">
        <v>439</v>
      </c>
      <c r="L443" s="63" t="s">
        <v>1284</v>
      </c>
      <c r="M443" s="63" t="s">
        <v>1285</v>
      </c>
      <c r="N443" s="33" t="s">
        <v>1286</v>
      </c>
      <c r="O443" s="33" t="s">
        <v>854</v>
      </c>
      <c r="P443" s="166" t="s">
        <v>307</v>
      </c>
      <c r="Q443" s="33" t="s">
        <v>12</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779</v>
      </c>
      <c r="IX443" s="33" t="s">
        <v>312</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x14ac:dyDescent="0.35">
      <c r="A444" s="62" t="str">
        <f>IF($F444="SC",_xlfn.CONCAT(Input[[#This Row],[Name of Adolescent]],"_",Input[[#This Row],[Current Worker (Initials)]]),IF($F444="SCP",_xlfn.CONCAT(Input[[#This Row],[Name of Adolescent]],"_",Input[[#This Row],[Current Worker (Initials)]]),""))</f>
        <v/>
      </c>
      <c r="B444" s="34" t="s">
        <v>297</v>
      </c>
      <c r="C444" s="33"/>
      <c r="D444" s="33"/>
      <c r="E444" s="34">
        <v>520842</v>
      </c>
      <c r="F444" s="33" t="str">
        <f t="shared" si="24"/>
        <v>PC</v>
      </c>
      <c r="G444" s="33"/>
      <c r="H444" s="35" t="s">
        <v>1287</v>
      </c>
      <c r="I444" s="35" t="s">
        <v>408</v>
      </c>
      <c r="J444" s="35"/>
      <c r="K444" s="35"/>
      <c r="L444" s="63"/>
      <c r="M444" s="63"/>
      <c r="N444" s="157" t="s">
        <v>1288</v>
      </c>
      <c r="O444" s="33" t="s">
        <v>854</v>
      </c>
      <c r="P444" s="166" t="s">
        <v>307</v>
      </c>
      <c r="Q444" s="33" t="s">
        <v>12</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1289</v>
      </c>
      <c r="IX444" s="33" t="s">
        <v>355</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x14ac:dyDescent="0.35">
      <c r="A445" s="62" t="str">
        <f>IF($F445="SC",_xlfn.CONCAT(Input[[#This Row],[Name of Adolescent]],"_",Input[[#This Row],[Current Worker (Initials)]]),IF($F445="SCP",_xlfn.CONCAT(Input[[#This Row],[Name of Adolescent]],"_",Input[[#This Row],[Current Worker (Initials)]]),""))</f>
        <v/>
      </c>
      <c r="B445" s="34" t="s">
        <v>313</v>
      </c>
      <c r="C445" s="33"/>
      <c r="D445" s="33"/>
      <c r="E445" s="34">
        <v>520842</v>
      </c>
      <c r="F445" s="33" t="str">
        <f t="shared" si="24"/>
        <v>PC</v>
      </c>
      <c r="G445" s="33"/>
      <c r="H445" s="35" t="s">
        <v>1290</v>
      </c>
      <c r="I445" s="35" t="s">
        <v>459</v>
      </c>
      <c r="J445" s="35"/>
      <c r="K445" s="35" t="s">
        <v>408</v>
      </c>
      <c r="L445" s="63"/>
      <c r="M445" s="63"/>
      <c r="N445" s="136" t="s">
        <v>1291</v>
      </c>
      <c r="O445" s="33" t="s">
        <v>854</v>
      </c>
      <c r="P445" s="166" t="s">
        <v>307</v>
      </c>
      <c r="Q445" s="33" t="s">
        <v>11</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355</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x14ac:dyDescent="0.35">
      <c r="A446" s="62" t="str">
        <f>IF($F446="SC",_xlfn.CONCAT(Input[[#This Row],[Name of Adolescent]],"_",Input[[#This Row],[Current Worker (Initials)]]),IF($F446="SCP",_xlfn.CONCAT(Input[[#This Row],[Name of Adolescent]],"_",Input[[#This Row],[Current Worker (Initials)]]),""))</f>
        <v/>
      </c>
      <c r="B446" s="34" t="s">
        <v>297</v>
      </c>
      <c r="C446" s="33"/>
      <c r="D446" s="33"/>
      <c r="E446" s="34">
        <v>520842</v>
      </c>
      <c r="F446" s="33" t="str">
        <f t="shared" si="24"/>
        <v>PC</v>
      </c>
      <c r="G446" s="33"/>
      <c r="H446" s="35" t="s">
        <v>1292</v>
      </c>
      <c r="I446" s="35" t="s">
        <v>408</v>
      </c>
      <c r="J446" s="35"/>
      <c r="K446" s="35"/>
      <c r="L446" s="63"/>
      <c r="M446" s="63"/>
      <c r="N446" s="157" t="s">
        <v>1293</v>
      </c>
      <c r="O446" s="33" t="s">
        <v>854</v>
      </c>
      <c r="P446" s="166" t="s">
        <v>307</v>
      </c>
      <c r="Q446" s="33" t="s">
        <v>11</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1294</v>
      </c>
      <c r="IW446" s="33"/>
      <c r="IX446" s="33" t="s">
        <v>355</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x14ac:dyDescent="0.35">
      <c r="A447" s="62" t="str">
        <f>IF($F447="SC",_xlfn.CONCAT(Input[[#This Row],[Name of Adolescent]],"_",Input[[#This Row],[Current Worker (Initials)]]),IF($F447="SCP",_xlfn.CONCAT(Input[[#This Row],[Name of Adolescent]],"_",Input[[#This Row],[Current Worker (Initials)]]),""))</f>
        <v/>
      </c>
      <c r="B447" s="34" t="s">
        <v>297</v>
      </c>
      <c r="C447" s="33"/>
      <c r="D447" s="33"/>
      <c r="E447" s="34">
        <v>520842</v>
      </c>
      <c r="F447" s="33" t="str">
        <f t="shared" si="24"/>
        <v>PC</v>
      </c>
      <c r="G447" s="33"/>
      <c r="H447" s="35" t="s">
        <v>1295</v>
      </c>
      <c r="I447" s="35" t="s">
        <v>385</v>
      </c>
      <c r="J447" s="35"/>
      <c r="K447" s="35"/>
      <c r="L447" s="63"/>
      <c r="M447" s="63"/>
      <c r="N447" s="33" t="s">
        <v>1296</v>
      </c>
      <c r="O447" s="33" t="s">
        <v>854</v>
      </c>
      <c r="P447" s="166" t="s">
        <v>307</v>
      </c>
      <c r="Q447" s="33" t="s">
        <v>12</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309</v>
      </c>
      <c r="AS447" s="34" t="s">
        <v>321</v>
      </c>
      <c r="AT447" s="34" t="s">
        <v>311</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355</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5" x14ac:dyDescent="0.35">
      <c r="A448" s="62" t="str">
        <f>IF($F448="SC",_xlfn.CONCAT(Input[[#This Row],[Name of Adolescent]],"_",Input[[#This Row],[Current Worker (Initials)]]),IF($F448="SCP",_xlfn.CONCAT(Input[[#This Row],[Name of Adolescent]],"_",Input[[#This Row],[Current Worker (Initials)]]),""))</f>
        <v/>
      </c>
      <c r="B448" s="34" t="s">
        <v>297</v>
      </c>
      <c r="C448" s="33"/>
      <c r="D448" s="33"/>
      <c r="E448" s="34">
        <v>520842</v>
      </c>
      <c r="F448" s="33" t="str">
        <f t="shared" si="24"/>
        <v>PC</v>
      </c>
      <c r="G448" s="33"/>
      <c r="H448" s="35" t="s">
        <v>1297</v>
      </c>
      <c r="I448" s="35" t="s">
        <v>408</v>
      </c>
      <c r="J448" s="35"/>
      <c r="K448" s="35"/>
      <c r="L448" s="63"/>
      <c r="M448" s="63"/>
      <c r="N448" s="157" t="s">
        <v>1204</v>
      </c>
      <c r="O448" s="33" t="s">
        <v>854</v>
      </c>
      <c r="P448" s="166" t="s">
        <v>307</v>
      </c>
      <c r="Q448" s="101" t="s">
        <v>12</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1298</v>
      </c>
      <c r="IX448" s="33" t="s">
        <v>355</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04.5" x14ac:dyDescent="0.35">
      <c r="A449" s="62" t="str">
        <f>IF($F449="SC",_xlfn.CONCAT(Input[[#This Row],[Name of Adolescent]],"_",Input[[#This Row],[Current Worker (Initials)]]),IF($F449="SCP",_xlfn.CONCAT(Input[[#This Row],[Name of Adolescent]],"_",Input[[#This Row],[Current Worker (Initials)]]),""))</f>
        <v/>
      </c>
      <c r="B449" s="34" t="s">
        <v>297</v>
      </c>
      <c r="C449" s="33"/>
      <c r="D449" s="33"/>
      <c r="E449" s="34">
        <v>520842</v>
      </c>
      <c r="F449" s="33" t="str">
        <f t="shared" ref="F449:F460" si="26">IF(AND($N449&lt;&gt;"",$U449&lt;&gt;"",$V449&lt;&gt;"",$J449&lt;&gt;""),"SCP",IF(AND($N449&lt;&gt;"",$U449&lt;&gt;"",$J449&lt;&gt;""),"SC",IF(AND($N449&lt;&gt;"",$R449&lt;&gt;"",$J449="",$U449=""),"PC",IF($N449&lt;&gt;"","Check Status",""))))</f>
        <v>PC</v>
      </c>
      <c r="G449" s="33"/>
      <c r="H449" s="35" t="s">
        <v>1299</v>
      </c>
      <c r="I449" s="35" t="s">
        <v>302</v>
      </c>
      <c r="J449" s="35"/>
      <c r="K449" s="35"/>
      <c r="L449" s="63"/>
      <c r="M449" s="63"/>
      <c r="N449" s="33" t="s">
        <v>430</v>
      </c>
      <c r="O449" s="33" t="s">
        <v>854</v>
      </c>
      <c r="P449" s="166" t="s">
        <v>307</v>
      </c>
      <c r="Q449" s="33" t="s">
        <v>12</v>
      </c>
      <c r="R449" s="61">
        <v>45070</v>
      </c>
      <c r="S449" s="250">
        <v>45199</v>
      </c>
      <c r="T449" s="33" t="s">
        <v>320</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1300</v>
      </c>
      <c r="IX449" s="33" t="s">
        <v>355</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x14ac:dyDescent="0.35">
      <c r="A450" s="62" t="str">
        <f>IF($F450="SC",_xlfn.CONCAT(Input[[#This Row],[Name of Adolescent]],"_",Input[[#This Row],[Current Worker (Initials)]]),IF($F450="SCP",_xlfn.CONCAT(Input[[#This Row],[Name of Adolescent]],"_",Input[[#This Row],[Current Worker (Initials)]]),""))</f>
        <v/>
      </c>
      <c r="B450" s="34" t="s">
        <v>297</v>
      </c>
      <c r="C450" s="33"/>
      <c r="D450" s="33"/>
      <c r="E450" s="34">
        <v>540188</v>
      </c>
      <c r="F450" s="33" t="str">
        <f t="shared" si="26"/>
        <v>PC</v>
      </c>
      <c r="G450" s="33"/>
      <c r="H450" s="35" t="s">
        <v>1301</v>
      </c>
      <c r="I450" s="35" t="s">
        <v>399</v>
      </c>
      <c r="J450" s="35"/>
      <c r="K450" s="35"/>
      <c r="L450" s="63"/>
      <c r="M450" s="63"/>
      <c r="N450" s="33" t="s">
        <v>1302</v>
      </c>
      <c r="O450" s="33" t="s">
        <v>854</v>
      </c>
      <c r="P450" s="166" t="s">
        <v>307</v>
      </c>
      <c r="Q450" s="33" t="s">
        <v>11</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381</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x14ac:dyDescent="0.35">
      <c r="A451" s="62" t="str">
        <f>IF($F451="SC",_xlfn.CONCAT(Input[[#This Row],[Name of Adolescent]],"_",Input[[#This Row],[Current Worker (Initials)]]),IF($F451="SCP",_xlfn.CONCAT(Input[[#This Row],[Name of Adolescent]],"_",Input[[#This Row],[Current Worker (Initials)]]),""))</f>
        <v/>
      </c>
      <c r="B451" s="34" t="s">
        <v>297</v>
      </c>
      <c r="C451" s="33"/>
      <c r="D451" s="33"/>
      <c r="E451" s="34">
        <v>540188</v>
      </c>
      <c r="F451" s="33" t="str">
        <f t="shared" si="26"/>
        <v>PC</v>
      </c>
      <c r="G451" s="33"/>
      <c r="H451" s="35" t="s">
        <v>1301</v>
      </c>
      <c r="I451" s="35" t="s">
        <v>399</v>
      </c>
      <c r="J451" s="35"/>
      <c r="K451" s="35"/>
      <c r="L451" s="63"/>
      <c r="M451" s="63"/>
      <c r="N451" s="33" t="s">
        <v>1303</v>
      </c>
      <c r="O451" s="33" t="s">
        <v>854</v>
      </c>
      <c r="P451" s="166" t="s">
        <v>307</v>
      </c>
      <c r="Q451" s="33" t="s">
        <v>11</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1304</v>
      </c>
      <c r="IV451" s="33"/>
      <c r="IW451" s="33"/>
      <c r="IX451" s="33" t="s">
        <v>381</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x14ac:dyDescent="0.35">
      <c r="A452" s="62" t="str">
        <f>IF($F452="SC",_xlfn.CONCAT(Input[[#This Row],[Name of Adolescent]],"_",Input[[#This Row],[Current Worker (Initials)]]),IF($F452="SCP",_xlfn.CONCAT(Input[[#This Row],[Name of Adolescent]],"_",Input[[#This Row],[Current Worker (Initials)]]),""))</f>
        <v/>
      </c>
      <c r="B452" s="34" t="s">
        <v>297</v>
      </c>
      <c r="C452" s="33"/>
      <c r="D452" s="33"/>
      <c r="E452" s="34">
        <v>540188</v>
      </c>
      <c r="F452" s="33" t="str">
        <f t="shared" si="26"/>
        <v>PC</v>
      </c>
      <c r="G452" s="33"/>
      <c r="H452" s="35" t="s">
        <v>1305</v>
      </c>
      <c r="I452" s="35" t="s">
        <v>399</v>
      </c>
      <c r="J452" s="35"/>
      <c r="K452" s="35"/>
      <c r="L452" s="63"/>
      <c r="M452" s="63"/>
      <c r="N452" s="33" t="s">
        <v>1306</v>
      </c>
      <c r="O452" s="33" t="s">
        <v>854</v>
      </c>
      <c r="P452" s="166" t="s">
        <v>307</v>
      </c>
      <c r="Q452" s="33" t="s">
        <v>11</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1307</v>
      </c>
      <c r="IV452" s="33"/>
      <c r="IW452" s="33"/>
      <c r="IX452" s="33" t="s">
        <v>381</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x14ac:dyDescent="0.35">
      <c r="A453" s="62" t="str">
        <f>IF($F453="SC",_xlfn.CONCAT(Input[[#This Row],[Name of Adolescent]],"_",Input[[#This Row],[Current Worker (Initials)]]),IF($F453="SCP",_xlfn.CONCAT(Input[[#This Row],[Name of Adolescent]],"_",Input[[#This Row],[Current Worker (Initials)]]),""))</f>
        <v/>
      </c>
      <c r="B453" s="34" t="s">
        <v>313</v>
      </c>
      <c r="C453" s="33"/>
      <c r="D453" s="33"/>
      <c r="E453" s="34">
        <v>823174</v>
      </c>
      <c r="F453" s="33" t="str">
        <f t="shared" si="26"/>
        <v>PC</v>
      </c>
      <c r="G453" s="33"/>
      <c r="H453" s="35" t="s">
        <v>1308</v>
      </c>
      <c r="I453" s="35" t="s">
        <v>438</v>
      </c>
      <c r="J453" s="35"/>
      <c r="K453" s="35"/>
      <c r="L453" s="63"/>
      <c r="M453" s="63"/>
      <c r="N453" s="33" t="s">
        <v>1309</v>
      </c>
      <c r="O453" s="33" t="s">
        <v>854</v>
      </c>
      <c r="P453" s="166" t="s">
        <v>307</v>
      </c>
      <c r="Q453" s="33" t="s">
        <v>12</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480</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x14ac:dyDescent="0.35">
      <c r="A454" s="94" t="str">
        <f>IF($F454="SC",_xlfn.CONCAT(Input[[#This Row],[Name of Adolescent]],"_",Input[[#This Row],[Current Worker (Initials)]]),IF($F454="SCP",_xlfn.CONCAT(Input[[#This Row],[Name of Adolescent]],"_",Input[[#This Row],[Current Worker (Initials)]]),""))</f>
        <v/>
      </c>
      <c r="B454" s="34" t="s">
        <v>297</v>
      </c>
      <c r="C454" s="33"/>
      <c r="D454" s="33"/>
      <c r="E454" s="34">
        <v>540151</v>
      </c>
      <c r="F454" s="33" t="str">
        <f t="shared" si="26"/>
        <v>PC</v>
      </c>
      <c r="G454" s="33"/>
      <c r="H454" s="35" t="s">
        <v>1310</v>
      </c>
      <c r="I454" s="35" t="s">
        <v>402</v>
      </c>
      <c r="J454" s="35"/>
      <c r="K454" s="35"/>
      <c r="L454" s="63"/>
      <c r="M454" s="63"/>
      <c r="N454" s="33" t="s">
        <v>1311</v>
      </c>
      <c r="O454" s="33" t="s">
        <v>854</v>
      </c>
      <c r="P454" s="166" t="s">
        <v>307</v>
      </c>
      <c r="Q454" s="33" t="s">
        <v>12</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381</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x14ac:dyDescent="0.35">
      <c r="A455" s="62" t="str">
        <f>IF($F455="SC",_xlfn.CONCAT(Input[[#This Row],[Name of Adolescent]],"_",Input[[#This Row],[Current Worker (Initials)]]),IF($F455="SCP",_xlfn.CONCAT(Input[[#This Row],[Name of Adolescent]],"_",Input[[#This Row],[Current Worker (Initials)]]),""))</f>
        <v/>
      </c>
      <c r="B455" s="34" t="s">
        <v>297</v>
      </c>
      <c r="C455" s="33"/>
      <c r="D455" s="33"/>
      <c r="E455" s="34">
        <v>828726</v>
      </c>
      <c r="F455" s="33" t="str">
        <f t="shared" si="26"/>
        <v>PC</v>
      </c>
      <c r="G455" s="33"/>
      <c r="H455" s="35" t="s">
        <v>546</v>
      </c>
      <c r="I455" s="35" t="s">
        <v>489</v>
      </c>
      <c r="J455" s="98"/>
      <c r="K455" s="35" t="s">
        <v>399</v>
      </c>
      <c r="L455" s="63" t="s">
        <v>1312</v>
      </c>
      <c r="M455" s="63"/>
      <c r="N455" s="33" t="s">
        <v>1313</v>
      </c>
      <c r="O455" s="33" t="s">
        <v>854</v>
      </c>
      <c r="P455" s="166" t="s">
        <v>307</v>
      </c>
      <c r="Q455" s="33" t="s">
        <v>11</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1314</v>
      </c>
      <c r="IW455" s="33" t="s">
        <v>1315</v>
      </c>
      <c r="IX455" s="33" t="s">
        <v>480</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58" x14ac:dyDescent="0.35">
      <c r="A456" s="94" t="str">
        <f>IF($F456="SC",_xlfn.CONCAT(Input[[#This Row],[Name of Adolescent]],"_",Input[[#This Row],[Current Worker (Initials)]]),IF($F456="SCP",_xlfn.CONCAT(Input[[#This Row],[Name of Adolescent]],"_",Input[[#This Row],[Current Worker (Initials)]]),""))</f>
        <v/>
      </c>
      <c r="B456" s="34" t="s">
        <v>297</v>
      </c>
      <c r="C456" s="33"/>
      <c r="D456" s="33"/>
      <c r="E456" s="34">
        <v>0</v>
      </c>
      <c r="F456" s="33" t="str">
        <f t="shared" si="26"/>
        <v>PC</v>
      </c>
      <c r="G456" s="101" t="s">
        <v>350</v>
      </c>
      <c r="H456" s="35"/>
      <c r="I456" s="35" t="s">
        <v>399</v>
      </c>
      <c r="J456" s="35"/>
      <c r="K456" s="35" t="s">
        <v>420</v>
      </c>
      <c r="L456" s="63"/>
      <c r="M456" s="63"/>
      <c r="N456" s="33" t="s">
        <v>1316</v>
      </c>
      <c r="O456" s="33" t="s">
        <v>854</v>
      </c>
      <c r="P456" s="166" t="s">
        <v>307</v>
      </c>
      <c r="Q456" s="33" t="s">
        <v>11</v>
      </c>
      <c r="R456" s="61">
        <v>45113</v>
      </c>
      <c r="S456" s="83"/>
      <c r="T456" s="33"/>
      <c r="U456" s="64"/>
      <c r="V456" s="65"/>
      <c r="W456" s="66"/>
      <c r="X456" s="60"/>
      <c r="Y456" s="35"/>
      <c r="Z456" s="60" t="s">
        <v>910</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1317</v>
      </c>
      <c r="IW456" s="33"/>
      <c r="IX456" s="33" t="s">
        <v>1318</v>
      </c>
      <c r="IY456" s="113">
        <v>45113</v>
      </c>
      <c r="IZ456" s="113">
        <v>45113</v>
      </c>
      <c r="JA456" s="251"/>
      <c r="JB456" s="252" t="s">
        <v>1319</v>
      </c>
      <c r="JC456" s="253" t="s">
        <v>1320</v>
      </c>
      <c r="JD456" s="251"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72.5" x14ac:dyDescent="0.35">
      <c r="A457" s="62" t="str">
        <f>IF($F457="SC",_xlfn.CONCAT(Input[[#This Row],[Name of Adolescent]],"_",Input[[#This Row],[Current Worker (Initials)]]),IF($F457="SCP",_xlfn.CONCAT(Input[[#This Row],[Name of Adolescent]],"_",Input[[#This Row],[Current Worker (Initials)]]),""))</f>
        <v/>
      </c>
      <c r="B457" s="34" t="s">
        <v>297</v>
      </c>
      <c r="C457" s="33"/>
      <c r="D457" s="33"/>
      <c r="E457" s="34">
        <v>518901</v>
      </c>
      <c r="F457" s="33" t="str">
        <f t="shared" si="26"/>
        <v>PC</v>
      </c>
      <c r="G457" s="33"/>
      <c r="H457" s="35"/>
      <c r="I457" s="35" t="s">
        <v>385</v>
      </c>
      <c r="J457" s="35"/>
      <c r="K457" s="35"/>
      <c r="L457" s="63"/>
      <c r="M457" s="63"/>
      <c r="N457" s="33" t="s">
        <v>1321</v>
      </c>
      <c r="O457" s="33" t="s">
        <v>854</v>
      </c>
      <c r="P457" s="166" t="s">
        <v>307</v>
      </c>
      <c r="Q457" s="33" t="s">
        <v>11</v>
      </c>
      <c r="R457" s="61">
        <v>45131</v>
      </c>
      <c r="S457" s="83"/>
      <c r="T457" s="33"/>
      <c r="U457" s="64"/>
      <c r="V457" s="65"/>
      <c r="W457" s="66"/>
      <c r="X457" s="60"/>
      <c r="Y457" s="35"/>
      <c r="Z457" s="60" t="s">
        <v>353</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809</v>
      </c>
      <c r="IY457" s="113">
        <v>45135</v>
      </c>
      <c r="IZ457" s="113">
        <v>45135</v>
      </c>
      <c r="JA457" s="70"/>
      <c r="JB457" s="74" t="s">
        <v>1322</v>
      </c>
      <c r="JC457" s="139" t="s">
        <v>1323</v>
      </c>
      <c r="JD457" s="70" t="s">
        <v>1321</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x14ac:dyDescent="0.35">
      <c r="A458" s="94" t="str">
        <f>IF($F458="SC",_xlfn.CONCAT(Input[[#This Row],[Name of Adolescent]],"_",Input[[#This Row],[Current Worker (Initials)]]),IF($F458="SCP",_xlfn.CONCAT(Input[[#This Row],[Name of Adolescent]],"_",Input[[#This Row],[Current Worker (Initials)]]),""))</f>
        <v/>
      </c>
      <c r="B458" s="34" t="s">
        <v>297</v>
      </c>
      <c r="C458" s="33"/>
      <c r="D458" s="33"/>
      <c r="E458" s="34">
        <v>540151</v>
      </c>
      <c r="F458" s="33" t="str">
        <f t="shared" si="26"/>
        <v>PC</v>
      </c>
      <c r="G458" s="33"/>
      <c r="H458" s="35" t="s">
        <v>797</v>
      </c>
      <c r="I458" s="35" t="s">
        <v>420</v>
      </c>
      <c r="J458" s="35"/>
      <c r="K458" s="35"/>
      <c r="L458" s="63"/>
      <c r="M458" s="63"/>
      <c r="N458" s="33" t="s">
        <v>1227</v>
      </c>
      <c r="O458" s="33" t="s">
        <v>854</v>
      </c>
      <c r="P458" s="166" t="s">
        <v>307</v>
      </c>
      <c r="Q458" s="33" t="s">
        <v>12</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381</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x14ac:dyDescent="0.35">
      <c r="A459" s="62" t="str">
        <f>IF($F459="SC",_xlfn.CONCAT(Input[[#This Row],[Name of Adolescent]],"_",Input[[#This Row],[Current Worker (Initials)]]),IF($F459="SCP",_xlfn.CONCAT(Input[[#This Row],[Name of Adolescent]],"_",Input[[#This Row],[Current Worker (Initials)]]),""))</f>
        <v/>
      </c>
      <c r="B459" s="34" t="s">
        <v>297</v>
      </c>
      <c r="C459" s="33"/>
      <c r="D459" s="33"/>
      <c r="E459" s="34">
        <v>828726</v>
      </c>
      <c r="F459" s="33" t="str">
        <f t="shared" si="26"/>
        <v>PC</v>
      </c>
      <c r="G459" s="33"/>
      <c r="H459" s="35" t="s">
        <v>513</v>
      </c>
      <c r="I459" s="35" t="s">
        <v>459</v>
      </c>
      <c r="J459" s="35"/>
      <c r="K459" s="35"/>
      <c r="L459" s="63"/>
      <c r="M459" s="63"/>
      <c r="N459" s="33" t="s">
        <v>1324</v>
      </c>
      <c r="O459" s="33" t="s">
        <v>854</v>
      </c>
      <c r="P459" s="166" t="s">
        <v>307</v>
      </c>
      <c r="Q459" s="33" t="s">
        <v>11</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1325</v>
      </c>
      <c r="IV459" s="33"/>
      <c r="IW459" s="33"/>
      <c r="IX459" s="33" t="s">
        <v>480</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x14ac:dyDescent="0.35">
      <c r="A460" s="62" t="str">
        <f>IF($F460="SC",_xlfn.CONCAT(Input[[#This Row],[Name of Adolescent]],"_",Input[[#This Row],[Current Worker (Initials)]]),IF($F460="SCP",_xlfn.CONCAT(Input[[#This Row],[Name of Adolescent]],"_",Input[[#This Row],[Current Worker (Initials)]]),""))</f>
        <v/>
      </c>
      <c r="B460" s="34" t="s">
        <v>297</v>
      </c>
      <c r="C460" s="33"/>
      <c r="D460" s="33"/>
      <c r="E460" s="34">
        <v>828726</v>
      </c>
      <c r="F460" s="33" t="str">
        <f t="shared" si="26"/>
        <v>PC</v>
      </c>
      <c r="G460" s="33"/>
      <c r="H460" s="35" t="s">
        <v>513</v>
      </c>
      <c r="I460" s="35" t="s">
        <v>459</v>
      </c>
      <c r="J460" s="35"/>
      <c r="K460" s="35"/>
      <c r="L460" s="63"/>
      <c r="M460" s="63"/>
      <c r="N460" s="33" t="s">
        <v>1326</v>
      </c>
      <c r="O460" s="33" t="s">
        <v>854</v>
      </c>
      <c r="P460" s="166" t="s">
        <v>307</v>
      </c>
      <c r="Q460" s="33" t="s">
        <v>12</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1327</v>
      </c>
      <c r="IV460" s="33"/>
      <c r="IW460" s="33"/>
      <c r="IX460" s="33" t="s">
        <v>480</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5" x14ac:dyDescent="0.35">
      <c r="A461" s="62" t="str">
        <f>IF($F461="SC",_xlfn.CONCAT(Input[[#This Row],[Name of Adolescent]],"_",Input[[#This Row],[Current Worker (Initials)]]),IF($F461="SCP",_xlfn.CONCAT(Input[[#This Row],[Name of Adolescent]],"_",Input[[#This Row],[Current Worker (Initials)]]),""))</f>
        <v/>
      </c>
      <c r="B461" s="34" t="s">
        <v>297</v>
      </c>
      <c r="C461" s="33"/>
      <c r="D461" s="33"/>
      <c r="E461" s="34">
        <v>529510</v>
      </c>
      <c r="F461" s="249" t="s">
        <v>15</v>
      </c>
      <c r="G461" s="101" t="s">
        <v>350</v>
      </c>
      <c r="H461" s="35" t="s">
        <v>1328</v>
      </c>
      <c r="I461" s="35" t="s">
        <v>408</v>
      </c>
      <c r="J461" s="35"/>
      <c r="K461" s="35"/>
      <c r="L461" s="63"/>
      <c r="M461" s="63"/>
      <c r="N461" s="33" t="s">
        <v>1329</v>
      </c>
      <c r="O461" s="33" t="s">
        <v>854</v>
      </c>
      <c r="P461" s="166" t="s">
        <v>307</v>
      </c>
      <c r="Q461" s="101" t="s">
        <v>12</v>
      </c>
      <c r="R461" s="61">
        <v>45128</v>
      </c>
      <c r="S461" s="83"/>
      <c r="T461" s="33"/>
      <c r="U461" s="64"/>
      <c r="V461" s="155"/>
      <c r="W461" s="66"/>
      <c r="X461" s="59"/>
      <c r="Y461" s="35"/>
      <c r="Z461" s="60" t="s">
        <v>415</v>
      </c>
      <c r="AA461" s="254">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1330</v>
      </c>
      <c r="IV461" s="33" t="s">
        <v>1331</v>
      </c>
      <c r="IW461" s="84" t="s">
        <v>1332</v>
      </c>
      <c r="IX461" s="33" t="s">
        <v>355</v>
      </c>
      <c r="IY461" s="254">
        <v>45128</v>
      </c>
      <c r="IZ461" s="113">
        <v>45130</v>
      </c>
      <c r="JA461" s="114"/>
      <c r="JB461" s="84" t="s">
        <v>1333</v>
      </c>
      <c r="JC461" s="134" t="s">
        <v>811</v>
      </c>
      <c r="JD461" s="33" t="s">
        <v>1329</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x14ac:dyDescent="0.35">
      <c r="A462" s="94" t="str">
        <f>IF($F462="SC",_xlfn.CONCAT(Input[[#This Row],[Name of Adolescent]],"_",Input[[#This Row],[Current Worker (Initials)]]),IF($F462="SCP",_xlfn.CONCAT(Input[[#This Row],[Name of Adolescent]],"_",Input[[#This Row],[Current Worker (Initials)]]),""))</f>
        <v/>
      </c>
      <c r="B462" s="34" t="s">
        <v>297</v>
      </c>
      <c r="C462" s="33"/>
      <c r="D462" s="33"/>
      <c r="E462" s="34">
        <v>540151</v>
      </c>
      <c r="F462" s="33" t="str">
        <f t="shared" ref="F462:F491" si="27">IF(AND($N462&lt;&gt;"",$U462&lt;&gt;"",$V462&lt;&gt;"",$J462&lt;&gt;""),"SCP",IF(AND($N462&lt;&gt;"",$U462&lt;&gt;"",$J462&lt;&gt;""),"SC",IF(AND($N462&lt;&gt;"",$R462&lt;&gt;"",$J462="",$U462=""),"PC",IF($N462&lt;&gt;"","Check Status",""))))</f>
        <v>PC</v>
      </c>
      <c r="G462" s="33"/>
      <c r="H462" s="35" t="s">
        <v>1334</v>
      </c>
      <c r="I462" s="35" t="s">
        <v>655</v>
      </c>
      <c r="J462" s="35"/>
      <c r="K462" s="35" t="s">
        <v>420</v>
      </c>
      <c r="L462" s="63"/>
      <c r="M462" s="63"/>
      <c r="N462" s="33" t="s">
        <v>1335</v>
      </c>
      <c r="O462" s="33" t="s">
        <v>854</v>
      </c>
      <c r="P462" s="166" t="s">
        <v>307</v>
      </c>
      <c r="Q462" s="33" t="s">
        <v>12</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381</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5" x14ac:dyDescent="0.35">
      <c r="A463" s="62" t="str">
        <f>IF($F463="SC",_xlfn.CONCAT(Input[[#This Row],[Name of Adolescent]],"_",Input[[#This Row],[Current Worker (Initials)]]),IF($F463="SCP",_xlfn.CONCAT(Input[[#This Row],[Name of Adolescent]],"_",Input[[#This Row],[Current Worker (Initials)]]),""))</f>
        <v/>
      </c>
      <c r="B463" s="34" t="s">
        <v>297</v>
      </c>
      <c r="C463" s="33"/>
      <c r="D463" s="33"/>
      <c r="E463" s="34">
        <v>520858</v>
      </c>
      <c r="F463" s="33" t="str">
        <f t="shared" si="27"/>
        <v>PC</v>
      </c>
      <c r="G463" s="33"/>
      <c r="H463" s="35" t="s">
        <v>1336</v>
      </c>
      <c r="I463" s="35" t="s">
        <v>408</v>
      </c>
      <c r="J463" s="35"/>
      <c r="K463" s="35"/>
      <c r="L463" s="63"/>
      <c r="M463" s="63"/>
      <c r="N463" s="33" t="s">
        <v>1337</v>
      </c>
      <c r="O463" s="33" t="s">
        <v>854</v>
      </c>
      <c r="P463" s="166" t="s">
        <v>307</v>
      </c>
      <c r="Q463" s="101" t="s">
        <v>12</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1338</v>
      </c>
      <c r="IX463" s="33" t="s">
        <v>355</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x14ac:dyDescent="0.35">
      <c r="A464" s="94" t="str">
        <f>IF($F464="SC",_xlfn.CONCAT(Input[[#This Row],[Name of Adolescent]],"_",Input[[#This Row],[Current Worker (Initials)]]),IF($F464="SCP",_xlfn.CONCAT(Input[[#This Row],[Name of Adolescent]],"_",Input[[#This Row],[Current Worker (Initials)]]),""))</f>
        <v/>
      </c>
      <c r="B464" s="34" t="s">
        <v>297</v>
      </c>
      <c r="C464" s="33"/>
      <c r="D464" s="33"/>
      <c r="E464" s="34">
        <v>544576</v>
      </c>
      <c r="F464" s="33" t="str">
        <f t="shared" si="27"/>
        <v>PC</v>
      </c>
      <c r="G464" s="33"/>
      <c r="H464" s="35" t="s">
        <v>1339</v>
      </c>
      <c r="I464" s="35" t="s">
        <v>370</v>
      </c>
      <c r="J464" s="35"/>
      <c r="K464" s="35"/>
      <c r="L464" s="63"/>
      <c r="M464" s="63"/>
      <c r="N464" s="33" t="s">
        <v>1340</v>
      </c>
      <c r="O464" s="33" t="s">
        <v>854</v>
      </c>
      <c r="P464" s="166" t="s">
        <v>307</v>
      </c>
      <c r="Q464" s="33" t="s">
        <v>13</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1341</v>
      </c>
      <c r="IV464" s="33"/>
      <c r="IW464" s="33" t="s">
        <v>1342</v>
      </c>
      <c r="IX464" s="33" t="s">
        <v>381</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x14ac:dyDescent="0.35">
      <c r="A465" s="62" t="str">
        <f>IF($F465="SC",_xlfn.CONCAT(Input[[#This Row],[Name of Adolescent]],"_",Input[[#This Row],[Current Worker (Initials)]]),IF($F465="SCP",_xlfn.CONCAT(Input[[#This Row],[Name of Adolescent]],"_",Input[[#This Row],[Current Worker (Initials)]]),""))</f>
        <v/>
      </c>
      <c r="B465" s="34" t="s">
        <v>297</v>
      </c>
      <c r="C465" s="33"/>
      <c r="D465" s="33"/>
      <c r="E465" s="34">
        <v>397799</v>
      </c>
      <c r="F465" s="33" t="str">
        <f t="shared" si="27"/>
        <v>PC</v>
      </c>
      <c r="G465" s="33"/>
      <c r="H465" s="35" t="s">
        <v>1343</v>
      </c>
      <c r="I465" s="35" t="s">
        <v>331</v>
      </c>
      <c r="J465" s="35"/>
      <c r="K465" s="35"/>
      <c r="L465" s="63"/>
      <c r="M465" s="63"/>
      <c r="N465" s="33" t="s">
        <v>1344</v>
      </c>
      <c r="O465" s="33" t="s">
        <v>854</v>
      </c>
      <c r="P465" s="166" t="s">
        <v>307</v>
      </c>
      <c r="Q465" s="33" t="s">
        <v>12</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1345</v>
      </c>
      <c r="IX465" s="33" t="s">
        <v>312</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x14ac:dyDescent="0.35">
      <c r="A466" s="62" t="str">
        <f>IF($F466="SC",_xlfn.CONCAT(Input[[#This Row],[Name of Adolescent]],"_",Input[[#This Row],[Current Worker (Initials)]]),IF($F466="SCP",_xlfn.CONCAT(Input[[#This Row],[Name of Adolescent]],"_",Input[[#This Row],[Current Worker (Initials)]]),""))</f>
        <v/>
      </c>
      <c r="B466" s="34" t="s">
        <v>297</v>
      </c>
      <c r="C466" s="33"/>
      <c r="D466" s="33"/>
      <c r="E466" s="34">
        <v>520840</v>
      </c>
      <c r="F466" s="33" t="str">
        <f t="shared" si="27"/>
        <v>PC</v>
      </c>
      <c r="G466" s="33"/>
      <c r="H466" s="35" t="s">
        <v>1346</v>
      </c>
      <c r="I466" s="35" t="s">
        <v>392</v>
      </c>
      <c r="J466" s="35"/>
      <c r="K466" s="35"/>
      <c r="L466" s="63"/>
      <c r="M466" s="63"/>
      <c r="N466" s="33" t="s">
        <v>1347</v>
      </c>
      <c r="O466" s="33" t="s">
        <v>854</v>
      </c>
      <c r="P466" s="166" t="s">
        <v>307</v>
      </c>
      <c r="Q466" s="33" t="s">
        <v>12</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1348</v>
      </c>
      <c r="IX466" s="33" t="s">
        <v>355</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x14ac:dyDescent="0.35">
      <c r="A467" s="62" t="str">
        <f>IF($F467="SC",_xlfn.CONCAT(Input[[#This Row],[Name of Adolescent]],"_",Input[[#This Row],[Current Worker (Initials)]]),IF($F467="SCP",_xlfn.CONCAT(Input[[#This Row],[Name of Adolescent]],"_",Input[[#This Row],[Current Worker (Initials)]]),""))</f>
        <v/>
      </c>
      <c r="B467" s="34" t="s">
        <v>297</v>
      </c>
      <c r="C467" s="33"/>
      <c r="D467" s="33"/>
      <c r="E467" s="34">
        <v>371082</v>
      </c>
      <c r="F467" s="33" t="str">
        <f t="shared" si="27"/>
        <v>PC</v>
      </c>
      <c r="G467" s="33"/>
      <c r="H467" s="35" t="s">
        <v>1349</v>
      </c>
      <c r="I467" s="35" t="s">
        <v>303</v>
      </c>
      <c r="J467" s="35"/>
      <c r="K467" s="35"/>
      <c r="L467" s="63"/>
      <c r="M467" s="63"/>
      <c r="N467" s="33" t="s">
        <v>1350</v>
      </c>
      <c r="O467" s="33" t="s">
        <v>854</v>
      </c>
      <c r="P467" s="166" t="s">
        <v>307</v>
      </c>
      <c r="Q467" s="33" t="s">
        <v>12</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1351</v>
      </c>
      <c r="IV467" s="33"/>
      <c r="IW467" s="33"/>
      <c r="IX467" s="33" t="s">
        <v>312</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x14ac:dyDescent="0.35">
      <c r="A468" s="94" t="str">
        <f>IF($F468="SC",_xlfn.CONCAT(Input[[#This Row],[Name of Adolescent]],"_",Input[[#This Row],[Current Worker (Initials)]]),IF($F468="SCP",_xlfn.CONCAT(Input[[#This Row],[Name of Adolescent]],"_",Input[[#This Row],[Current Worker (Initials)]]),""))</f>
        <v/>
      </c>
      <c r="B468" s="34" t="s">
        <v>297</v>
      </c>
      <c r="C468" s="33"/>
      <c r="D468" s="33"/>
      <c r="E468" s="88">
        <v>520331</v>
      </c>
      <c r="F468" s="33" t="str">
        <f t="shared" si="27"/>
        <v>PC</v>
      </c>
      <c r="G468" s="33"/>
      <c r="H468" s="35" t="s">
        <v>686</v>
      </c>
      <c r="I468" s="35" t="s">
        <v>303</v>
      </c>
      <c r="J468" s="35"/>
      <c r="K468" s="35"/>
      <c r="L468" s="63"/>
      <c r="M468" s="63"/>
      <c r="N468" s="33" t="s">
        <v>1352</v>
      </c>
      <c r="O468" s="33" t="s">
        <v>854</v>
      </c>
      <c r="P468" s="166" t="s">
        <v>307</v>
      </c>
      <c r="Q468" s="33" t="s">
        <v>12</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355</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5" x14ac:dyDescent="0.35">
      <c r="A469" s="62" t="str">
        <f>IF($F469="SC",_xlfn.CONCAT(Input[[#This Row],[Name of Adolescent]],"_",Input[[#This Row],[Current Worker (Initials)]]),IF($F469="SCP",_xlfn.CONCAT(Input[[#This Row],[Name of Adolescent]],"_",Input[[#This Row],[Current Worker (Initials)]]),""))</f>
        <v/>
      </c>
      <c r="B469" s="34" t="s">
        <v>297</v>
      </c>
      <c r="C469" s="33"/>
      <c r="D469" s="33"/>
      <c r="E469" s="34">
        <v>828726</v>
      </c>
      <c r="F469" s="33" t="str">
        <f t="shared" si="27"/>
        <v>PC</v>
      </c>
      <c r="G469" s="33"/>
      <c r="H469" s="35" t="s">
        <v>1353</v>
      </c>
      <c r="I469" s="35" t="s">
        <v>392</v>
      </c>
      <c r="J469" s="35"/>
      <c r="K469" s="35"/>
      <c r="L469" s="63"/>
      <c r="M469" s="63"/>
      <c r="N469" s="33" t="s">
        <v>1354</v>
      </c>
      <c r="O469" s="33" t="s">
        <v>854</v>
      </c>
      <c r="P469" s="166" t="s">
        <v>307</v>
      </c>
      <c r="Q469" s="33" t="s">
        <v>11</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1355</v>
      </c>
      <c r="IX469" s="33" t="s">
        <v>480</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x14ac:dyDescent="0.35">
      <c r="A470" s="62" t="str">
        <f>IF($F470="SC",_xlfn.CONCAT(Input[[#This Row],[Name of Adolescent]],"_",Input[[#This Row],[Current Worker (Initials)]]),IF($F470="SCP",_xlfn.CONCAT(Input[[#This Row],[Name of Adolescent]],"_",Input[[#This Row],[Current Worker (Initials)]]),""))</f>
        <v/>
      </c>
      <c r="B470" s="34" t="s">
        <v>297</v>
      </c>
      <c r="C470" s="33"/>
      <c r="D470" s="33"/>
      <c r="E470" s="34">
        <v>467360</v>
      </c>
      <c r="F470" s="33" t="str">
        <f t="shared" si="27"/>
        <v>PC</v>
      </c>
      <c r="G470" s="33"/>
      <c r="H470" s="35" t="s">
        <v>1356</v>
      </c>
      <c r="I470" s="35" t="s">
        <v>303</v>
      </c>
      <c r="J470" s="35"/>
      <c r="K470" s="35"/>
      <c r="L470" s="63"/>
      <c r="M470" s="63"/>
      <c r="N470" s="33" t="s">
        <v>1357</v>
      </c>
      <c r="O470" s="33" t="s">
        <v>854</v>
      </c>
      <c r="P470" s="166" t="s">
        <v>307</v>
      </c>
      <c r="Q470" s="33" t="s">
        <v>11</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1358</v>
      </c>
      <c r="IX470" s="33" t="s">
        <v>369</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5" x14ac:dyDescent="0.35">
      <c r="A471" s="62" t="str">
        <f>IF($F471="SC",_xlfn.CONCAT(Input[[#This Row],[Name of Adolescent]],"_",Input[[#This Row],[Current Worker (Initials)]]),IF($F471="SCP",_xlfn.CONCAT(Input[[#This Row],[Name of Adolescent]],"_",Input[[#This Row],[Current Worker (Initials)]]),""))</f>
        <v/>
      </c>
      <c r="B471" s="34" t="s">
        <v>297</v>
      </c>
      <c r="C471" s="33"/>
      <c r="D471" s="33"/>
      <c r="E471" s="34">
        <v>397799</v>
      </c>
      <c r="F471" s="33" t="str">
        <f t="shared" si="27"/>
        <v>PC</v>
      </c>
      <c r="G471" s="33"/>
      <c r="H471" s="35" t="s">
        <v>1359</v>
      </c>
      <c r="I471" s="35" t="s">
        <v>331</v>
      </c>
      <c r="J471" s="35"/>
      <c r="K471" s="35"/>
      <c r="L471" s="63"/>
      <c r="M471" s="63"/>
      <c r="N471" s="33" t="s">
        <v>1360</v>
      </c>
      <c r="O471" s="33" t="s">
        <v>854</v>
      </c>
      <c r="P471" s="166" t="s">
        <v>307</v>
      </c>
      <c r="Q471" s="33" t="s">
        <v>11</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1361</v>
      </c>
      <c r="IX471" s="33" t="s">
        <v>312</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x14ac:dyDescent="0.35">
      <c r="A472" s="62" t="str">
        <f>IF($F472="SC",_xlfn.CONCAT(Input[[#This Row],[Name of Adolescent]],"_",Input[[#This Row],[Current Worker (Initials)]]),IF($F472="SCP",_xlfn.CONCAT(Input[[#This Row],[Name of Adolescent]],"_",Input[[#This Row],[Current Worker (Initials)]]),""))</f>
        <v/>
      </c>
      <c r="B472" s="34" t="s">
        <v>297</v>
      </c>
      <c r="C472" s="33"/>
      <c r="D472" s="33"/>
      <c r="E472" s="34">
        <v>828726</v>
      </c>
      <c r="F472" s="33" t="str">
        <f t="shared" si="27"/>
        <v>PC</v>
      </c>
      <c r="G472" s="33"/>
      <c r="H472" s="35" t="s">
        <v>546</v>
      </c>
      <c r="I472" s="35" t="s">
        <v>399</v>
      </c>
      <c r="J472" s="35"/>
      <c r="K472" s="35"/>
      <c r="L472" s="63" t="s">
        <v>1362</v>
      </c>
      <c r="M472" s="63" t="s">
        <v>1363</v>
      </c>
      <c r="N472" s="33" t="s">
        <v>1364</v>
      </c>
      <c r="O472" s="33" t="s">
        <v>854</v>
      </c>
      <c r="P472" s="166" t="s">
        <v>307</v>
      </c>
      <c r="Q472" s="33" t="s">
        <v>11</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1365</v>
      </c>
      <c r="IV472" s="33"/>
      <c r="IW472" s="33"/>
      <c r="IX472" s="33" t="s">
        <v>480</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x14ac:dyDescent="0.35">
      <c r="A473" s="94" t="str">
        <f>IF($F473="SC",_xlfn.CONCAT(Input[[#This Row],[Name of Adolescent]],"_",Input[[#This Row],[Current Worker (Initials)]]),IF($F473="SCP",_xlfn.CONCAT(Input[[#This Row],[Name of Adolescent]],"_",Input[[#This Row],[Current Worker (Initials)]]),""))</f>
        <v/>
      </c>
      <c r="B473" s="34" t="s">
        <v>297</v>
      </c>
      <c r="C473" s="33"/>
      <c r="D473" s="33"/>
      <c r="E473" s="88">
        <v>828726</v>
      </c>
      <c r="F473" s="101" t="str">
        <f t="shared" si="27"/>
        <v>PC</v>
      </c>
      <c r="G473" s="33"/>
      <c r="H473" s="35"/>
      <c r="I473" s="35" t="s">
        <v>459</v>
      </c>
      <c r="J473" s="35"/>
      <c r="K473" s="35"/>
      <c r="L473" s="63"/>
      <c r="M473" s="63"/>
      <c r="N473" s="33" t="s">
        <v>1366</v>
      </c>
      <c r="O473" s="33" t="s">
        <v>854</v>
      </c>
      <c r="P473" s="166" t="s">
        <v>307</v>
      </c>
      <c r="Q473" s="33" t="s">
        <v>11</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480</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01.5" x14ac:dyDescent="0.35">
      <c r="A474" s="94" t="str">
        <f>IF($F474="SC",_xlfn.CONCAT(Input[[#This Row],[Name of Adolescent]],"_",Input[[#This Row],[Current Worker (Initials)]]),IF($F474="SCP",_xlfn.CONCAT(Input[[#This Row],[Name of Adolescent]],"_",Input[[#This Row],[Current Worker (Initials)]]),""))</f>
        <v/>
      </c>
      <c r="B474" s="34" t="s">
        <v>297</v>
      </c>
      <c r="C474" s="33"/>
      <c r="D474" s="33"/>
      <c r="E474" s="88">
        <v>828726</v>
      </c>
      <c r="F474" s="33" t="str">
        <f t="shared" si="27"/>
        <v>PC</v>
      </c>
      <c r="G474" s="33"/>
      <c r="H474" s="35" t="s">
        <v>657</v>
      </c>
      <c r="I474" s="35" t="s">
        <v>392</v>
      </c>
      <c r="J474" s="35"/>
      <c r="K474" s="35"/>
      <c r="L474" s="63"/>
      <c r="M474" s="63"/>
      <c r="N474" s="136" t="s">
        <v>1367</v>
      </c>
      <c r="O474" s="33" t="s">
        <v>854</v>
      </c>
      <c r="P474" s="166" t="s">
        <v>307</v>
      </c>
      <c r="Q474" s="33" t="s">
        <v>11</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480</v>
      </c>
      <c r="IY474" s="107">
        <v>45303</v>
      </c>
      <c r="IZ474" s="107">
        <v>45306</v>
      </c>
      <c r="JA474" s="110"/>
      <c r="JB474" s="149" t="s">
        <v>1368</v>
      </c>
      <c r="JC474" s="255" t="s">
        <v>1369</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x14ac:dyDescent="0.35">
      <c r="A475" s="62" t="str">
        <f>IF($F475="SC",_xlfn.CONCAT(Input[[#This Row],[Name of Adolescent]],"_",Input[[#This Row],[Current Worker (Initials)]]),IF($F475="SCP",_xlfn.CONCAT(Input[[#This Row],[Name of Adolescent]],"_",Input[[#This Row],[Current Worker (Initials)]]),""))</f>
        <v/>
      </c>
      <c r="B475" s="34" t="s">
        <v>297</v>
      </c>
      <c r="C475" s="33"/>
      <c r="D475" s="33"/>
      <c r="E475" s="34">
        <v>519599</v>
      </c>
      <c r="F475" s="33" t="str">
        <f t="shared" si="27"/>
        <v>PC</v>
      </c>
      <c r="G475" s="33"/>
      <c r="H475" s="35" t="s">
        <v>1370</v>
      </c>
      <c r="I475" s="35" t="s">
        <v>399</v>
      </c>
      <c r="J475" s="35"/>
      <c r="K475" s="35" t="s">
        <v>301</v>
      </c>
      <c r="L475" s="63"/>
      <c r="M475" s="63"/>
      <c r="N475" s="136" t="s">
        <v>1371</v>
      </c>
      <c r="O475" s="33" t="s">
        <v>854</v>
      </c>
      <c r="P475" s="166" t="s">
        <v>307</v>
      </c>
      <c r="Q475" s="33" t="s">
        <v>11</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809</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x14ac:dyDescent="0.35">
      <c r="A476" s="62" t="str">
        <f>IF($F476="SC",_xlfn.CONCAT(Input[[#This Row],[Name of Adolescent]],"_",Input[[#This Row],[Current Worker (Initials)]]),IF($F476="SCP",_xlfn.CONCAT(Input[[#This Row],[Name of Adolescent]],"_",Input[[#This Row],[Current Worker (Initials)]]),""))</f>
        <v/>
      </c>
      <c r="B476" s="34" t="s">
        <v>297</v>
      </c>
      <c r="C476" s="33"/>
      <c r="D476" s="33"/>
      <c r="E476" s="34">
        <v>519599</v>
      </c>
      <c r="F476" s="33" t="str">
        <f t="shared" si="27"/>
        <v>PC</v>
      </c>
      <c r="G476" s="33"/>
      <c r="H476" s="35" t="s">
        <v>1370</v>
      </c>
      <c r="I476" s="35" t="s">
        <v>301</v>
      </c>
      <c r="J476" s="35"/>
      <c r="K476" s="35"/>
      <c r="L476" s="63"/>
      <c r="M476" s="63"/>
      <c r="N476" s="33" t="s">
        <v>1372</v>
      </c>
      <c r="O476" s="33" t="s">
        <v>854</v>
      </c>
      <c r="P476" s="166" t="s">
        <v>307</v>
      </c>
      <c r="Q476" s="33" t="s">
        <v>11</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809</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x14ac:dyDescent="0.35">
      <c r="A477" s="62" t="str">
        <f>IF($F477="SC",_xlfn.CONCAT(Input[[#This Row],[Name of Adolescent]],"_",Input[[#This Row],[Current Worker (Initials)]]),IF($F477="SCP",_xlfn.CONCAT(Input[[#This Row],[Name of Adolescent]],"_",Input[[#This Row],[Current Worker (Initials)]]),""))</f>
        <v/>
      </c>
      <c r="B477" s="34" t="s">
        <v>297</v>
      </c>
      <c r="C477" s="33"/>
      <c r="D477" s="33"/>
      <c r="E477" s="34">
        <v>530983</v>
      </c>
      <c r="F477" s="33" t="str">
        <f t="shared" si="27"/>
        <v>PC</v>
      </c>
      <c r="G477" s="33"/>
      <c r="H477" s="35" t="s">
        <v>775</v>
      </c>
      <c r="I477" s="35" t="s">
        <v>302</v>
      </c>
      <c r="J477" s="35"/>
      <c r="K477" s="35"/>
      <c r="L477" s="63"/>
      <c r="M477" s="63"/>
      <c r="N477" s="33" t="s">
        <v>1373</v>
      </c>
      <c r="O477" s="33" t="s">
        <v>854</v>
      </c>
      <c r="P477" s="166" t="s">
        <v>307</v>
      </c>
      <c r="Q477" s="33" t="s">
        <v>12</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1374</v>
      </c>
      <c r="IW477" s="33" t="s">
        <v>1375</v>
      </c>
      <c r="IX477" s="33" t="s">
        <v>322</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x14ac:dyDescent="0.35">
      <c r="A478" s="62" t="str">
        <f>IF($F478="SC",_xlfn.CONCAT(Input[[#This Row],[Name of Adolescent]],"_",Input[[#This Row],[Current Worker (Initials)]]),IF($F478="SCP",_xlfn.CONCAT(Input[[#This Row],[Name of Adolescent]],"_",Input[[#This Row],[Current Worker (Initials)]]),""))</f>
        <v/>
      </c>
      <c r="B478" s="34" t="s">
        <v>297</v>
      </c>
      <c r="C478" s="33"/>
      <c r="D478" s="33"/>
      <c r="E478" s="34">
        <v>460420</v>
      </c>
      <c r="F478" s="33" t="str">
        <f t="shared" si="27"/>
        <v>PC</v>
      </c>
      <c r="G478" s="33"/>
      <c r="H478" s="35" t="s">
        <v>1376</v>
      </c>
      <c r="I478" s="35" t="s">
        <v>399</v>
      </c>
      <c r="J478" s="35"/>
      <c r="K478" s="35"/>
      <c r="L478" s="63"/>
      <c r="M478" s="63" t="s">
        <v>1377</v>
      </c>
      <c r="N478" s="33" t="s">
        <v>1378</v>
      </c>
      <c r="O478" s="33" t="s">
        <v>854</v>
      </c>
      <c r="P478" s="166" t="s">
        <v>307</v>
      </c>
      <c r="Q478" s="33" t="s">
        <v>12</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309</v>
      </c>
      <c r="AS478" s="34" t="s">
        <v>321</v>
      </c>
      <c r="AT478" s="34" t="s">
        <v>311</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369</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x14ac:dyDescent="0.35">
      <c r="A479" s="62" t="str">
        <f>IF($F479="SC",_xlfn.CONCAT(Input[[#This Row],[Name of Adolescent]],"_",Input[[#This Row],[Current Worker (Initials)]]),IF($F479="SCP",_xlfn.CONCAT(Input[[#This Row],[Name of Adolescent]],"_",Input[[#This Row],[Current Worker (Initials)]]),""))</f>
        <v/>
      </c>
      <c r="B479" s="34" t="s">
        <v>297</v>
      </c>
      <c r="C479" s="33"/>
      <c r="D479" s="33"/>
      <c r="E479" s="34">
        <v>828726</v>
      </c>
      <c r="F479" s="33" t="str">
        <f t="shared" si="27"/>
        <v>PC</v>
      </c>
      <c r="G479" s="33"/>
      <c r="H479" s="35"/>
      <c r="I479" s="35" t="s">
        <v>459</v>
      </c>
      <c r="J479" s="35"/>
      <c r="K479" s="35" t="s">
        <v>668</v>
      </c>
      <c r="L479" s="63"/>
      <c r="M479" s="63"/>
      <c r="N479" s="135" t="s">
        <v>1379</v>
      </c>
      <c r="O479" s="33" t="s">
        <v>854</v>
      </c>
      <c r="P479" s="166" t="s">
        <v>307</v>
      </c>
      <c r="Q479" s="33" t="s">
        <v>11</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1380</v>
      </c>
      <c r="IV479" s="33"/>
      <c r="IW479" s="33"/>
      <c r="IX479" s="33" t="s">
        <v>480</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x14ac:dyDescent="0.35">
      <c r="A480" s="62" t="str">
        <f>IF($F480="SC",_xlfn.CONCAT(Input[[#This Row],[Name of Adolescent]],"_",Input[[#This Row],[Current Worker (Initials)]]),IF($F480="SCP",_xlfn.CONCAT(Input[[#This Row],[Name of Adolescent]],"_",Input[[#This Row],[Current Worker (Initials)]]),""))</f>
        <v/>
      </c>
      <c r="B480" s="34" t="s">
        <v>297</v>
      </c>
      <c r="C480" s="33"/>
      <c r="D480" s="33"/>
      <c r="E480" s="34">
        <v>519599</v>
      </c>
      <c r="F480" s="33" t="str">
        <f t="shared" si="27"/>
        <v>PC</v>
      </c>
      <c r="G480" s="33"/>
      <c r="H480" s="35" t="s">
        <v>1370</v>
      </c>
      <c r="I480" s="35" t="s">
        <v>489</v>
      </c>
      <c r="J480" s="35"/>
      <c r="K480" s="35"/>
      <c r="L480" s="63"/>
      <c r="M480" s="63"/>
      <c r="N480" s="33" t="s">
        <v>1381</v>
      </c>
      <c r="O480" s="33" t="s">
        <v>854</v>
      </c>
      <c r="P480" s="166" t="s">
        <v>307</v>
      </c>
      <c r="Q480" s="33" t="s">
        <v>12</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1382</v>
      </c>
      <c r="IV480" s="33"/>
      <c r="IW480" s="33"/>
      <c r="IX480" s="33" t="s">
        <v>809</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58" x14ac:dyDescent="0.35">
      <c r="A481" s="62" t="str">
        <f>IF($F481="SC",_xlfn.CONCAT(Input[[#This Row],[Name of Adolescent]],"_",Input[[#This Row],[Current Worker (Initials)]]),IF($F481="SCP",_xlfn.CONCAT(Input[[#This Row],[Name of Adolescent]],"_",Input[[#This Row],[Current Worker (Initials)]]),""))</f>
        <v/>
      </c>
      <c r="B481" s="34" t="s">
        <v>297</v>
      </c>
      <c r="C481" s="33"/>
      <c r="D481" s="33"/>
      <c r="E481" s="34">
        <v>408940</v>
      </c>
      <c r="F481" s="33" t="str">
        <f t="shared" si="27"/>
        <v>PC</v>
      </c>
      <c r="G481" s="33" t="s">
        <v>350</v>
      </c>
      <c r="H481" s="35"/>
      <c r="I481" s="35" t="s">
        <v>439</v>
      </c>
      <c r="J481" s="35"/>
      <c r="K481" s="35"/>
      <c r="L481" s="63" t="s">
        <v>1383</v>
      </c>
      <c r="M481" s="63" t="s">
        <v>1384</v>
      </c>
      <c r="N481" s="33" t="s">
        <v>1385</v>
      </c>
      <c r="O481" s="33" t="s">
        <v>854</v>
      </c>
      <c r="P481" s="166" t="s">
        <v>307</v>
      </c>
      <c r="Q481" s="33" t="s">
        <v>11</v>
      </c>
      <c r="R481" s="61">
        <v>45250</v>
      </c>
      <c r="S481" s="83"/>
      <c r="T481" s="33"/>
      <c r="U481" s="64"/>
      <c r="V481" s="65">
        <v>45244</v>
      </c>
      <c r="W481" s="66"/>
      <c r="X481" s="60"/>
      <c r="Y481" s="35"/>
      <c r="Z481" s="33" t="s">
        <v>353</v>
      </c>
      <c r="AA481" s="69">
        <v>45250</v>
      </c>
      <c r="AB481" s="34"/>
      <c r="AC481" s="34"/>
      <c r="AD481" s="34"/>
      <c r="AE481" s="34"/>
      <c r="AF481" s="34"/>
      <c r="AG481" s="34"/>
      <c r="AH481" s="34"/>
      <c r="AI481" s="34"/>
      <c r="AJ481" s="34"/>
      <c r="AK481" s="33"/>
      <c r="AL481" s="33"/>
      <c r="AM481" s="33"/>
      <c r="AN481" s="34"/>
      <c r="AO481" s="33"/>
      <c r="AP481" s="33"/>
      <c r="AQ481" s="33"/>
      <c r="AR481" s="34" t="s">
        <v>311</v>
      </c>
      <c r="AS481" s="34"/>
      <c r="AT481" s="34" t="s">
        <v>311</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1386</v>
      </c>
      <c r="IX481" s="33" t="s">
        <v>312</v>
      </c>
      <c r="IY481" s="69">
        <v>45250</v>
      </c>
      <c r="IZ481" s="69">
        <v>45250</v>
      </c>
      <c r="JA481" s="70"/>
      <c r="JB481" s="74" t="s">
        <v>1387</v>
      </c>
      <c r="JC481" s="256" t="s">
        <v>1388</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x14ac:dyDescent="0.35">
      <c r="A482" s="62" t="str">
        <f>IF($F482="SC",_xlfn.CONCAT(Input[[#This Row],[Name of Adolescent]],"_",Input[[#This Row],[Current Worker (Initials)]]),IF($F482="SCP",_xlfn.CONCAT(Input[[#This Row],[Name of Adolescent]],"_",Input[[#This Row],[Current Worker (Initials)]]),""))</f>
        <v/>
      </c>
      <c r="B482" s="34" t="s">
        <v>297</v>
      </c>
      <c r="C482" s="33"/>
      <c r="D482" s="33"/>
      <c r="E482" s="34">
        <v>828726</v>
      </c>
      <c r="F482" s="33" t="str">
        <f t="shared" si="27"/>
        <v>PC</v>
      </c>
      <c r="G482" s="33"/>
      <c r="H482" s="35" t="s">
        <v>575</v>
      </c>
      <c r="I482" s="35" t="s">
        <v>392</v>
      </c>
      <c r="J482" s="35"/>
      <c r="K482" s="35"/>
      <c r="L482" s="63"/>
      <c r="M482" s="63"/>
      <c r="N482" s="33" t="s">
        <v>1389</v>
      </c>
      <c r="O482" s="33" t="s">
        <v>854</v>
      </c>
      <c r="P482" s="166" t="s">
        <v>307</v>
      </c>
      <c r="Q482" s="33" t="s">
        <v>11</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1390</v>
      </c>
      <c r="IX482" s="33" t="s">
        <v>480</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x14ac:dyDescent="0.35">
      <c r="A483" s="62" t="str">
        <f>IF($F483="SC",_xlfn.CONCAT(Input[[#This Row],[Name of Adolescent]],"_",Input[[#This Row],[Current Worker (Initials)]]),IF($F483="SCP",_xlfn.CONCAT(Input[[#This Row],[Name of Adolescent]],"_",Input[[#This Row],[Current Worker (Initials)]]),""))</f>
        <v/>
      </c>
      <c r="B483" s="34" t="s">
        <v>297</v>
      </c>
      <c r="C483" s="33"/>
      <c r="D483" s="33"/>
      <c r="E483" s="34">
        <v>828726</v>
      </c>
      <c r="F483" s="33" t="str">
        <f t="shared" si="27"/>
        <v>PC</v>
      </c>
      <c r="G483" s="33"/>
      <c r="H483" s="35" t="s">
        <v>866</v>
      </c>
      <c r="I483" s="35" t="s">
        <v>399</v>
      </c>
      <c r="J483" s="35"/>
      <c r="K483" s="35"/>
      <c r="L483" s="63"/>
      <c r="M483" s="63" t="s">
        <v>1391</v>
      </c>
      <c r="N483" s="136" t="s">
        <v>1392</v>
      </c>
      <c r="O483" s="33" t="s">
        <v>854</v>
      </c>
      <c r="P483" s="166" t="s">
        <v>307</v>
      </c>
      <c r="Q483" s="33" t="s">
        <v>11</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1393</v>
      </c>
      <c r="IV483" s="33"/>
      <c r="IW483" s="33"/>
      <c r="IX483" s="33" t="s">
        <v>480</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x14ac:dyDescent="0.35">
      <c r="A484" s="62" t="str">
        <f>IF($F484="SC",_xlfn.CONCAT(Input[[#This Row],[Name of Adolescent]],"_",Input[[#This Row],[Current Worker (Initials)]]),IF($F484="SCP",_xlfn.CONCAT(Input[[#This Row],[Name of Adolescent]],"_",Input[[#This Row],[Current Worker (Initials)]]),""))</f>
        <v/>
      </c>
      <c r="B484" s="34" t="s">
        <v>297</v>
      </c>
      <c r="C484" s="33"/>
      <c r="D484" s="33"/>
      <c r="E484" s="34">
        <v>828761</v>
      </c>
      <c r="F484" s="33" t="str">
        <f t="shared" si="27"/>
        <v>PC</v>
      </c>
      <c r="G484" s="33"/>
      <c r="H484" s="35" t="s">
        <v>575</v>
      </c>
      <c r="I484" s="35" t="s">
        <v>392</v>
      </c>
      <c r="J484" s="35"/>
      <c r="K484" s="35" t="s">
        <v>399</v>
      </c>
      <c r="L484" s="63"/>
      <c r="M484" s="63"/>
      <c r="N484" s="33" t="s">
        <v>849</v>
      </c>
      <c r="O484" s="33" t="s">
        <v>854</v>
      </c>
      <c r="P484" s="166" t="s">
        <v>307</v>
      </c>
      <c r="Q484" s="33" t="s">
        <v>12</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1394</v>
      </c>
      <c r="IW484" s="33" t="s">
        <v>1395</v>
      </c>
      <c r="IX484" s="33" t="s">
        <v>480</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x14ac:dyDescent="0.35">
      <c r="A485" s="62" t="str">
        <f>IF($F485="SC",_xlfn.CONCAT(Input[[#This Row],[Name of Adolescent]],"_",Input[[#This Row],[Current Worker (Initials)]]),IF($F485="SCP",_xlfn.CONCAT(Input[[#This Row],[Name of Adolescent]],"_",Input[[#This Row],[Current Worker (Initials)]]),""))</f>
        <v/>
      </c>
      <c r="B485" s="34" t="s">
        <v>297</v>
      </c>
      <c r="C485" s="33"/>
      <c r="D485" s="33"/>
      <c r="E485" s="34">
        <v>530983</v>
      </c>
      <c r="F485" s="33" t="str">
        <f t="shared" si="27"/>
        <v>PC</v>
      </c>
      <c r="G485" s="33"/>
      <c r="H485" s="35" t="s">
        <v>775</v>
      </c>
      <c r="I485" s="35" t="s">
        <v>1004</v>
      </c>
      <c r="J485" s="35"/>
      <c r="K485" s="35"/>
      <c r="L485" s="63"/>
      <c r="M485" s="63"/>
      <c r="N485" s="33" t="s">
        <v>1396</v>
      </c>
      <c r="O485" s="33" t="s">
        <v>854</v>
      </c>
      <c r="P485" s="166" t="s">
        <v>307</v>
      </c>
      <c r="Q485" s="33" t="s">
        <v>12</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1397</v>
      </c>
      <c r="IX485" s="33" t="s">
        <v>322</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x14ac:dyDescent="0.35">
      <c r="A486" s="62" t="str">
        <f>IF($F486="SC",_xlfn.CONCAT(Input[[#This Row],[Name of Adolescent]],"_",Input[[#This Row],[Current Worker (Initials)]]),IF($F486="SCP",_xlfn.CONCAT(Input[[#This Row],[Name of Adolescent]],"_",Input[[#This Row],[Current Worker (Initials)]]),""))</f>
        <v>Lee Xiu Wen_CL</v>
      </c>
      <c r="B486" s="34" t="s">
        <v>313</v>
      </c>
      <c r="C486" s="33"/>
      <c r="D486" s="33"/>
      <c r="E486" s="34">
        <v>400018</v>
      </c>
      <c r="F486" s="33" t="str">
        <f t="shared" si="27"/>
        <v>SC</v>
      </c>
      <c r="G486" s="33" t="s">
        <v>859</v>
      </c>
      <c r="H486" s="35"/>
      <c r="I486" s="35" t="s">
        <v>317</v>
      </c>
      <c r="J486" s="35" t="s">
        <v>317</v>
      </c>
      <c r="K486" s="35"/>
      <c r="L486" s="63"/>
      <c r="M486" s="63"/>
      <c r="N486" s="33" t="s">
        <v>1398</v>
      </c>
      <c r="O486" s="33" t="s">
        <v>1399</v>
      </c>
      <c r="P486" s="162" t="s">
        <v>319</v>
      </c>
      <c r="Q486" s="33" t="s">
        <v>11</v>
      </c>
      <c r="R486" s="61">
        <v>43160</v>
      </c>
      <c r="S486" s="61">
        <v>43160</v>
      </c>
      <c r="T486" s="33" t="s">
        <v>308</v>
      </c>
      <c r="U486" s="77">
        <v>43160</v>
      </c>
      <c r="V486" s="65"/>
      <c r="W486" s="78">
        <v>44614</v>
      </c>
      <c r="X486" s="59" t="s">
        <v>320</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312</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x14ac:dyDescent="0.35">
      <c r="A487" s="62" t="str">
        <f>IF($F487="SC",_xlfn.CONCAT(Input[[#This Row],[Name of Adolescent]],"_",Input[[#This Row],[Current Worker (Initials)]]),IF($F487="SCP",_xlfn.CONCAT(Input[[#This Row],[Name of Adolescent]],"_",Input[[#This Row],[Current Worker (Initials)]]),""))</f>
        <v>Jun Xian_CL</v>
      </c>
      <c r="B487" s="34" t="s">
        <v>313</v>
      </c>
      <c r="C487" s="33"/>
      <c r="D487" s="33"/>
      <c r="E487" s="34">
        <v>400012</v>
      </c>
      <c r="F487" s="33" t="str">
        <f t="shared" si="27"/>
        <v>SC</v>
      </c>
      <c r="G487" s="33" t="s">
        <v>859</v>
      </c>
      <c r="H487" s="35"/>
      <c r="I487" s="35" t="s">
        <v>317</v>
      </c>
      <c r="J487" s="35" t="s">
        <v>317</v>
      </c>
      <c r="K487" s="35"/>
      <c r="L487" s="63"/>
      <c r="M487" s="63"/>
      <c r="N487" s="33" t="s">
        <v>1400</v>
      </c>
      <c r="O487" s="33" t="s">
        <v>1399</v>
      </c>
      <c r="P487" s="162" t="s">
        <v>307</v>
      </c>
      <c r="Q487" s="33" t="s">
        <v>11</v>
      </c>
      <c r="R487" s="61">
        <v>43195</v>
      </c>
      <c r="S487" s="61">
        <v>43195</v>
      </c>
      <c r="T487" s="33" t="s">
        <v>308</v>
      </c>
      <c r="U487" s="79">
        <v>43195</v>
      </c>
      <c r="V487" s="65"/>
      <c r="W487" s="78">
        <v>44621</v>
      </c>
      <c r="X487" s="59" t="s">
        <v>320</v>
      </c>
      <c r="Y487" s="73"/>
      <c r="Z487" s="33"/>
      <c r="AA487" s="69"/>
      <c r="AB487" s="34"/>
      <c r="AC487" s="34"/>
      <c r="AD487" s="34"/>
      <c r="AE487" s="34"/>
      <c r="AF487" s="34"/>
      <c r="AG487" s="34"/>
      <c r="AH487" s="34"/>
      <c r="AI487" s="34"/>
      <c r="AJ487" s="34"/>
      <c r="AK487" s="33"/>
      <c r="AL487" s="33"/>
      <c r="AM487" s="33"/>
      <c r="AN487" s="34"/>
      <c r="AO487" s="33"/>
      <c r="AP487" s="33"/>
      <c r="AQ487" s="33"/>
      <c r="AR487" s="34" t="s">
        <v>309</v>
      </c>
      <c r="AS487" s="34" t="s">
        <v>607</v>
      </c>
      <c r="AT487" s="34" t="s">
        <v>311</v>
      </c>
      <c r="AU487" s="34"/>
      <c r="AV487" s="33" t="s">
        <v>309</v>
      </c>
      <c r="AW487" s="33" t="s">
        <v>607</v>
      </c>
      <c r="AX487" s="33" t="s">
        <v>311</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312</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x14ac:dyDescent="0.35">
      <c r="A488" s="62" t="str">
        <f>IF($F488="SC",_xlfn.CONCAT(Input[[#This Row],[Name of Adolescent]],"_",Input[[#This Row],[Current Worker (Initials)]]),IF($F488="SCP",_xlfn.CONCAT(Input[[#This Row],[Name of Adolescent]],"_",Input[[#This Row],[Current Worker (Initials)]]),""))</f>
        <v/>
      </c>
      <c r="B488" s="34" t="s">
        <v>297</v>
      </c>
      <c r="C488" s="33"/>
      <c r="D488" s="33"/>
      <c r="E488" s="34">
        <v>440052</v>
      </c>
      <c r="F488" s="33" t="str">
        <f t="shared" si="27"/>
        <v>PC</v>
      </c>
      <c r="G488" s="33" t="s">
        <v>350</v>
      </c>
      <c r="H488" s="35"/>
      <c r="I488" s="73" t="s">
        <v>392</v>
      </c>
      <c r="J488" s="35"/>
      <c r="K488" s="35"/>
      <c r="L488" s="63"/>
      <c r="M488" s="63"/>
      <c r="N488" s="33" t="s">
        <v>1401</v>
      </c>
      <c r="O488" s="33" t="s">
        <v>1399</v>
      </c>
      <c r="P488" s="257" t="s">
        <v>10</v>
      </c>
      <c r="Q488" s="101" t="s">
        <v>12</v>
      </c>
      <c r="R488" s="61">
        <v>45301</v>
      </c>
      <c r="S488" s="83"/>
      <c r="T488" s="33"/>
      <c r="U488" s="64"/>
      <c r="V488" s="65"/>
      <c r="W488" s="66"/>
      <c r="X488" s="59"/>
      <c r="Y488" s="35"/>
      <c r="Z488" s="33" t="s">
        <v>415</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1402</v>
      </c>
      <c r="IW488" s="33"/>
      <c r="IX488" s="33" t="s">
        <v>1403</v>
      </c>
      <c r="IY488" s="107">
        <v>45301</v>
      </c>
      <c r="IZ488" s="107">
        <v>45306</v>
      </c>
      <c r="JA488" s="110"/>
      <c r="JB488" s="110" t="s">
        <v>1404</v>
      </c>
      <c r="JC488" s="258" t="s">
        <v>1402</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x14ac:dyDescent="0.35">
      <c r="A489" s="62" t="str">
        <f>IF($F489="SC",_xlfn.CONCAT(Input[[#This Row],[Name of Adolescent]],"_",Input[[#This Row],[Current Worker (Initials)]]),IF($F489="SCP",_xlfn.CONCAT(Input[[#This Row],[Name of Adolescent]],"_",Input[[#This Row],[Current Worker (Initials)]]),""))</f>
        <v/>
      </c>
      <c r="B489" s="34" t="s">
        <v>297</v>
      </c>
      <c r="C489" s="33"/>
      <c r="D489" s="33"/>
      <c r="E489" s="34">
        <v>828726</v>
      </c>
      <c r="F489" s="33" t="str">
        <f t="shared" si="27"/>
        <v>PC</v>
      </c>
      <c r="G489" s="33"/>
      <c r="H489" s="35" t="s">
        <v>513</v>
      </c>
      <c r="I489" s="35" t="s">
        <v>1405</v>
      </c>
      <c r="J489" s="35"/>
      <c r="K489" s="35"/>
      <c r="L489" s="63"/>
      <c r="M489" s="63"/>
      <c r="N489" s="33" t="s">
        <v>957</v>
      </c>
      <c r="O489" s="33" t="s">
        <v>1399</v>
      </c>
      <c r="P489" s="257" t="s">
        <v>10</v>
      </c>
      <c r="Q489" s="101" t="s">
        <v>11</v>
      </c>
      <c r="R489" s="61">
        <v>45310</v>
      </c>
      <c r="S489" s="83"/>
      <c r="T489" s="33"/>
      <c r="U489" s="64"/>
      <c r="V489" s="65"/>
      <c r="W489" s="66"/>
      <c r="X489" s="59"/>
      <c r="Y489" s="35"/>
      <c r="Z489" s="33" t="s">
        <v>388</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480</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x14ac:dyDescent="0.35">
      <c r="A490" s="62" t="str">
        <f>IF($F490="SC",_xlfn.CONCAT(Input[[#This Row],[Name of Adolescent]],"_",Input[[#This Row],[Current Worker (Initials)]]),IF($F490="SCP",_xlfn.CONCAT(Input[[#This Row],[Name of Adolescent]],"_",Input[[#This Row],[Current Worker (Initials)]]),""))</f>
        <v/>
      </c>
      <c r="B490" s="34" t="s">
        <v>297</v>
      </c>
      <c r="C490" s="33"/>
      <c r="D490" s="33"/>
      <c r="E490" s="34">
        <v>828726</v>
      </c>
      <c r="F490" s="33" t="str">
        <f t="shared" si="27"/>
        <v>PC</v>
      </c>
      <c r="G490" s="33"/>
      <c r="H490" s="35" t="s">
        <v>513</v>
      </c>
      <c r="I490" s="35" t="s">
        <v>1405</v>
      </c>
      <c r="J490" s="35"/>
      <c r="K490" s="35"/>
      <c r="L490" s="63"/>
      <c r="M490" s="63"/>
      <c r="N490" s="33" t="s">
        <v>1406</v>
      </c>
      <c r="O490" s="33" t="s">
        <v>1399</v>
      </c>
      <c r="P490" s="257" t="s">
        <v>10</v>
      </c>
      <c r="Q490" s="101" t="s">
        <v>11</v>
      </c>
      <c r="R490" s="61">
        <v>45310</v>
      </c>
      <c r="S490" s="83"/>
      <c r="T490" s="33"/>
      <c r="U490" s="64"/>
      <c r="V490" s="65"/>
      <c r="W490" s="66"/>
      <c r="X490" s="59"/>
      <c r="Y490" s="35"/>
      <c r="Z490" s="33" t="s">
        <v>388</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480</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x14ac:dyDescent="0.35">
      <c r="A491" s="62" t="str">
        <f>IF($F491="SC",_xlfn.CONCAT(Input[[#This Row],[Name of Adolescent]],"_",Input[[#This Row],[Current Worker (Initials)]]),IF($F491="SCP",_xlfn.CONCAT(Input[[#This Row],[Name of Adolescent]],"_",Input[[#This Row],[Current Worker (Initials)]]),""))</f>
        <v>Lee Yuan Hao_Zhichao</v>
      </c>
      <c r="B491" s="34" t="s">
        <v>377</v>
      </c>
      <c r="C491" s="34" t="s">
        <v>1407</v>
      </c>
      <c r="D491" s="34"/>
      <c r="E491" s="88">
        <v>539748</v>
      </c>
      <c r="F491" s="33" t="str">
        <f t="shared" si="27"/>
        <v>SCP</v>
      </c>
      <c r="G491" s="89" t="s">
        <v>350</v>
      </c>
      <c r="H491" s="89"/>
      <c r="I491" s="89"/>
      <c r="J491" s="33" t="s">
        <v>413</v>
      </c>
      <c r="K491" s="33"/>
      <c r="L491" s="63"/>
      <c r="M491" s="63"/>
      <c r="N491" s="33" t="s">
        <v>1408</v>
      </c>
      <c r="O491" s="33" t="s">
        <v>1399</v>
      </c>
      <c r="P491" s="166" t="s">
        <v>319</v>
      </c>
      <c r="Q491" s="33" t="s">
        <v>11</v>
      </c>
      <c r="R491" s="61">
        <v>43944</v>
      </c>
      <c r="S491" s="87">
        <v>43980</v>
      </c>
      <c r="T491" s="33" t="s">
        <v>308</v>
      </c>
      <c r="U491" s="79">
        <v>43980</v>
      </c>
      <c r="V491" s="87">
        <v>43980</v>
      </c>
      <c r="W491" s="78">
        <v>45046</v>
      </c>
      <c r="X491" s="60" t="s">
        <v>1409</v>
      </c>
      <c r="Y491" s="33"/>
      <c r="Z491" s="33" t="s">
        <v>415</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309</v>
      </c>
      <c r="AS491" s="92" t="s">
        <v>321</v>
      </c>
      <c r="AT491" s="34" t="s">
        <v>311</v>
      </c>
      <c r="AU491" s="92"/>
      <c r="AV491" s="33" t="s">
        <v>311</v>
      </c>
      <c r="AW491" s="33"/>
      <c r="AX491" s="33" t="s">
        <v>309</v>
      </c>
      <c r="AY491" s="33" t="s">
        <v>380</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17" si="28">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x14ac:dyDescent="0.35">
      <c r="A492" s="62" t="str">
        <f>IF($F492="SC",_xlfn.CONCAT(Input[[#This Row],[Name of Adolescent]],"_",Input[[#This Row],[Current Worker (Initials)]]),IF($F492="SCP",_xlfn.CONCAT(Input[[#This Row],[Name of Adolescent]],"_",Input[[#This Row],[Current Worker (Initials)]]),""))</f>
        <v>Mex_</v>
      </c>
      <c r="B492" s="34" t="s">
        <v>377</v>
      </c>
      <c r="C492" s="34" t="s">
        <v>1410</v>
      </c>
      <c r="D492" s="34"/>
      <c r="E492" s="88">
        <v>533174</v>
      </c>
      <c r="F492" s="33" t="s">
        <v>17</v>
      </c>
      <c r="G492" s="89" t="s">
        <v>458</v>
      </c>
      <c r="H492" s="89"/>
      <c r="I492" s="89"/>
      <c r="J492" s="33"/>
      <c r="K492" s="33"/>
      <c r="L492" s="63"/>
      <c r="M492" s="63"/>
      <c r="N492" s="33" t="s">
        <v>1411</v>
      </c>
      <c r="O492" s="33" t="s">
        <v>1399</v>
      </c>
      <c r="P492" s="166" t="s">
        <v>319</v>
      </c>
      <c r="Q492" s="33" t="s">
        <v>11</v>
      </c>
      <c r="R492" s="61">
        <v>43707</v>
      </c>
      <c r="S492" s="61">
        <v>44015</v>
      </c>
      <c r="T492" s="33" t="s">
        <v>308</v>
      </c>
      <c r="U492" s="79">
        <v>44015</v>
      </c>
      <c r="V492" s="155"/>
      <c r="W492" s="78">
        <v>44776</v>
      </c>
      <c r="X492" s="60" t="s">
        <v>1412</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311</v>
      </c>
      <c r="AS492" s="92"/>
      <c r="AT492" s="34" t="s">
        <v>309</v>
      </c>
      <c r="AU492" s="92" t="s">
        <v>1413</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28"/>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x14ac:dyDescent="0.35">
      <c r="A493" s="62" t="str">
        <f>IF($F493="SC",_xlfn.CONCAT(Input[[#This Row],[Name of Adolescent]],"_",Input[[#This Row],[Current Worker (Initials)]]),IF($F493="SCP",_xlfn.CONCAT(Input[[#This Row],[Name of Adolescent]],"_",Input[[#This Row],[Current Worker (Initials)]]),""))</f>
        <v>Sholihin_</v>
      </c>
      <c r="B493" s="34" t="s">
        <v>377</v>
      </c>
      <c r="C493" s="34" t="s">
        <v>1414</v>
      </c>
      <c r="D493" s="34"/>
      <c r="E493" s="88">
        <v>533174</v>
      </c>
      <c r="F493" s="33" t="s">
        <v>16</v>
      </c>
      <c r="G493" s="89" t="s">
        <v>458</v>
      </c>
      <c r="H493" s="89"/>
      <c r="I493" s="89"/>
      <c r="J493" s="35"/>
      <c r="K493" s="35"/>
      <c r="L493" s="63"/>
      <c r="M493" s="63"/>
      <c r="N493" s="33" t="s">
        <v>1415</v>
      </c>
      <c r="O493" s="33" t="s">
        <v>1399</v>
      </c>
      <c r="P493" s="166" t="s">
        <v>319</v>
      </c>
      <c r="Q493" s="33" t="s">
        <v>12</v>
      </c>
      <c r="R493" s="61">
        <v>43473</v>
      </c>
      <c r="S493" s="61">
        <v>43698</v>
      </c>
      <c r="T493" s="33" t="s">
        <v>308</v>
      </c>
      <c r="U493" s="79">
        <v>44069</v>
      </c>
      <c r="V493" s="65"/>
      <c r="W493" s="78">
        <v>44799</v>
      </c>
      <c r="X493" s="60" t="s">
        <v>361</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309</v>
      </c>
      <c r="AS493" s="92" t="s">
        <v>607</v>
      </c>
      <c r="AT493" s="34" t="s">
        <v>311</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28"/>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x14ac:dyDescent="0.35">
      <c r="A494" s="62" t="str">
        <f>IF($F494="SC",_xlfn.CONCAT(Input[[#This Row],[Name of Adolescent]],"_",Input[[#This Row],[Current Worker (Initials)]]),IF($F494="SCP",_xlfn.CONCAT(Input[[#This Row],[Name of Adolescent]],"_",Input[[#This Row],[Current Worker (Initials)]]),""))</f>
        <v>Ethan_</v>
      </c>
      <c r="B494" s="34" t="s">
        <v>377</v>
      </c>
      <c r="C494" s="34" t="s">
        <v>1416</v>
      </c>
      <c r="D494" s="34"/>
      <c r="E494" s="88">
        <v>533174</v>
      </c>
      <c r="F494" s="33" t="s">
        <v>16</v>
      </c>
      <c r="G494" s="89" t="s">
        <v>458</v>
      </c>
      <c r="H494" s="89"/>
      <c r="I494" s="89"/>
      <c r="J494" s="33"/>
      <c r="K494" s="33"/>
      <c r="L494" s="34"/>
      <c r="M494" s="34"/>
      <c r="N494" s="33" t="s">
        <v>1417</v>
      </c>
      <c r="O494" s="33" t="s">
        <v>1399</v>
      </c>
      <c r="P494" s="166" t="s">
        <v>319</v>
      </c>
      <c r="Q494" s="33" t="s">
        <v>11</v>
      </c>
      <c r="R494" s="61">
        <v>43838</v>
      </c>
      <c r="S494" s="61">
        <v>44071</v>
      </c>
      <c r="T494" s="33" t="s">
        <v>308</v>
      </c>
      <c r="U494" s="79">
        <v>44071</v>
      </c>
      <c r="V494" s="65"/>
      <c r="W494" s="78">
        <v>44799</v>
      </c>
      <c r="X494" s="60" t="s">
        <v>361</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311</v>
      </c>
      <c r="AS494" s="92"/>
      <c r="AT494" s="34" t="s">
        <v>309</v>
      </c>
      <c r="AU494" s="92" t="s">
        <v>1413</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28"/>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x14ac:dyDescent="0.35">
      <c r="A495" s="168" t="str">
        <f>IF($F495="SC",_xlfn.CONCAT(Input[[#This Row],[Name of Adolescent]],"_",Input[[#This Row],[Current Worker (Initials)]]),IF($F495="SCP",_xlfn.CONCAT(Input[[#This Row],[Name of Adolescent]],"_",Input[[#This Row],[Current Worker (Initials)]]),""))</f>
        <v>Ahpan_Bryan Yang</v>
      </c>
      <c r="B495" s="34" t="s">
        <v>377</v>
      </c>
      <c r="C495" s="34" t="s">
        <v>1418</v>
      </c>
      <c r="D495" s="34"/>
      <c r="E495" s="88">
        <v>522299</v>
      </c>
      <c r="F495" s="33" t="str">
        <f>IF(AND($N495&lt;&gt;"",$U495&lt;&gt;"",$V495&lt;&gt;"",$J495&lt;&gt;""),"SCP",IF(AND($N495&lt;&gt;"",$U495&lt;&gt;"",$J495&lt;&gt;""),"SC",IF(AND($N495&lt;&gt;"",$R495&lt;&gt;"",$J495="",$U495=""),"PC",IF($N495&lt;&gt;"","Check Status",""))))</f>
        <v>SC</v>
      </c>
      <c r="G495" s="33" t="s">
        <v>458</v>
      </c>
      <c r="H495" s="35"/>
      <c r="I495" s="35"/>
      <c r="J495" s="98" t="s">
        <v>904</v>
      </c>
      <c r="K495" s="35" t="s">
        <v>905</v>
      </c>
      <c r="L495" s="63"/>
      <c r="M495" s="63"/>
      <c r="N495" s="33" t="s">
        <v>1419</v>
      </c>
      <c r="O495" s="33" t="s">
        <v>1399</v>
      </c>
      <c r="P495" s="166" t="s">
        <v>319</v>
      </c>
      <c r="Q495" s="33" t="s">
        <v>12</v>
      </c>
      <c r="R495" s="61">
        <v>43768</v>
      </c>
      <c r="S495" s="87">
        <v>44105</v>
      </c>
      <c r="T495" s="33" t="s">
        <v>308</v>
      </c>
      <c r="U495" s="79">
        <v>44105</v>
      </c>
      <c r="V495" s="65"/>
      <c r="W495" s="78">
        <v>45046</v>
      </c>
      <c r="X495" s="60" t="s">
        <v>320</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311</v>
      </c>
      <c r="AS495" s="34"/>
      <c r="AT495" s="34" t="s">
        <v>309</v>
      </c>
      <c r="AU495" s="34" t="s">
        <v>1420</v>
      </c>
      <c r="AV495" s="33" t="s">
        <v>311</v>
      </c>
      <c r="AW495" s="33"/>
      <c r="AX495" s="33" t="s">
        <v>309</v>
      </c>
      <c r="AY495" s="33" t="s">
        <v>527</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28"/>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x14ac:dyDescent="0.35">
      <c r="A496" s="62" t="str">
        <f>IF($F496="SC",_xlfn.CONCAT(Input[[#This Row],[Name of Adolescent]],"_",Input[[#This Row],[Current Worker (Initials)]]),IF($F496="SCP",_xlfn.CONCAT(Input[[#This Row],[Name of Adolescent]],"_",Input[[#This Row],[Current Worker (Initials)]]),""))</f>
        <v>Meydhaar_Sarita</v>
      </c>
      <c r="B496" s="34" t="s">
        <v>377</v>
      </c>
      <c r="C496" s="34" t="s">
        <v>1421</v>
      </c>
      <c r="D496" s="34"/>
      <c r="E496" s="88">
        <v>530515</v>
      </c>
      <c r="F496" s="33" t="str">
        <f>IF(AND($N496&lt;&gt;"",$U496&lt;&gt;"",$V496&lt;&gt;"",$J496&lt;&gt;""),"SCP",IF(AND($N496&lt;&gt;"",$U496&lt;&gt;"",$J496&lt;&gt;""),"SC",IF(AND($N496&lt;&gt;"",$R496&lt;&gt;"",$J496="",$U496=""),"PC",IF($N496&lt;&gt;"","Check Status",""))))</f>
        <v>SC</v>
      </c>
      <c r="G496" s="33" t="s">
        <v>458</v>
      </c>
      <c r="H496" s="35"/>
      <c r="I496" s="35"/>
      <c r="J496" s="33" t="s">
        <v>402</v>
      </c>
      <c r="K496" s="33"/>
      <c r="L496" s="63"/>
      <c r="M496" s="63"/>
      <c r="N496" s="33" t="s">
        <v>1422</v>
      </c>
      <c r="O496" s="33" t="s">
        <v>1399</v>
      </c>
      <c r="P496" s="166" t="s">
        <v>319</v>
      </c>
      <c r="Q496" s="33" t="s">
        <v>13</v>
      </c>
      <c r="R496" s="99">
        <v>44164</v>
      </c>
      <c r="S496" s="99">
        <v>44164</v>
      </c>
      <c r="T496" s="33" t="s">
        <v>308</v>
      </c>
      <c r="U496" s="79">
        <v>44164</v>
      </c>
      <c r="V496" s="65"/>
      <c r="W496" s="259">
        <v>45230</v>
      </c>
      <c r="X496" s="101" t="s">
        <v>361</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311</v>
      </c>
      <c r="AS496" s="92"/>
      <c r="AT496" s="93" t="s">
        <v>311</v>
      </c>
      <c r="AU496" s="92"/>
      <c r="AV496" s="33" t="s">
        <v>309</v>
      </c>
      <c r="AW496" s="33" t="s">
        <v>1423</v>
      </c>
      <c r="AX496" s="33" t="s">
        <v>311</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28"/>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x14ac:dyDescent="0.35">
      <c r="A497" s="62" t="str">
        <f>IF($F497="SC",_xlfn.CONCAT(Input[[#This Row],[Name of Adolescent]],"_",Input[[#This Row],[Current Worker (Initials)]]),IF($F497="SCP",_xlfn.CONCAT(Input[[#This Row],[Name of Adolescent]],"_",Input[[#This Row],[Current Worker (Initials)]]),""))</f>
        <v>Lyon_</v>
      </c>
      <c r="B497" s="34" t="s">
        <v>377</v>
      </c>
      <c r="C497" s="34" t="s">
        <v>1424</v>
      </c>
      <c r="D497" s="34"/>
      <c r="E497" s="34"/>
      <c r="F497" s="249" t="s">
        <v>16</v>
      </c>
      <c r="G497" s="126" t="s">
        <v>1223</v>
      </c>
      <c r="H497" s="126"/>
      <c r="I497" s="126" t="s">
        <v>442</v>
      </c>
      <c r="J497" s="33"/>
      <c r="K497" s="33"/>
      <c r="L497" s="63"/>
      <c r="M497" s="63"/>
      <c r="N497" s="35" t="s">
        <v>1425</v>
      </c>
      <c r="O497" s="33" t="s">
        <v>1399</v>
      </c>
      <c r="P497" s="166" t="s">
        <v>319</v>
      </c>
      <c r="Q497" s="33" t="s">
        <v>11</v>
      </c>
      <c r="R497" s="61">
        <v>44165</v>
      </c>
      <c r="S497" s="61">
        <v>44198</v>
      </c>
      <c r="T497" s="162" t="s">
        <v>308</v>
      </c>
      <c r="U497" s="79">
        <v>44198</v>
      </c>
      <c r="V497" s="61">
        <v>44198</v>
      </c>
      <c r="W497" s="78">
        <v>44796</v>
      </c>
      <c r="X497" s="163" t="s">
        <v>368</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309</v>
      </c>
      <c r="AS497" s="92" t="s">
        <v>607</v>
      </c>
      <c r="AT497" s="34" t="s">
        <v>311</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28"/>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x14ac:dyDescent="0.35">
      <c r="A498" s="62" t="str">
        <f>IF($F498="SC",_xlfn.CONCAT(Input[[#This Row],[Name of Adolescent]],"_",Input[[#This Row],[Current Worker (Initials)]]),IF($F498="SCP",_xlfn.CONCAT(Input[[#This Row],[Name of Adolescent]],"_",Input[[#This Row],[Current Worker (Initials)]]),""))</f>
        <v>Owen_Sean</v>
      </c>
      <c r="B498" s="34" t="s">
        <v>377</v>
      </c>
      <c r="C498" s="34" t="s">
        <v>1426</v>
      </c>
      <c r="D498" s="34"/>
      <c r="E498" s="34">
        <v>530313</v>
      </c>
      <c r="F498" s="33" t="str">
        <f>IF(AND($N498&lt;&gt;"",$U498&lt;&gt;"",$V498&lt;&gt;"",$J498&lt;&gt;""),"SCP",IF(AND($N498&lt;&gt;"",$U498&lt;&gt;"",$J498&lt;&gt;""),"SC",IF(AND($N498&lt;&gt;"",$R498&lt;&gt;"",$J498="",$U498=""),"PC",IF($N498&lt;&gt;"","Check Status",""))))</f>
        <v>SCP</v>
      </c>
      <c r="G498" s="126" t="s">
        <v>1223</v>
      </c>
      <c r="H498" s="126"/>
      <c r="I498" s="126" t="s">
        <v>442</v>
      </c>
      <c r="J498" s="33" t="s">
        <v>1427</v>
      </c>
      <c r="K498" s="33"/>
      <c r="L498" s="63"/>
      <c r="M498" s="63"/>
      <c r="N498" s="33" t="s">
        <v>1428</v>
      </c>
      <c r="O498" s="33" t="s">
        <v>1399</v>
      </c>
      <c r="P498" s="166" t="s">
        <v>319</v>
      </c>
      <c r="Q498" s="33" t="s">
        <v>11</v>
      </c>
      <c r="R498" s="61">
        <v>44165</v>
      </c>
      <c r="S498" s="61">
        <v>44198</v>
      </c>
      <c r="T498" s="33" t="s">
        <v>308</v>
      </c>
      <c r="U498" s="79">
        <v>44198</v>
      </c>
      <c r="V498" s="61">
        <v>44198</v>
      </c>
      <c r="W498" s="78">
        <v>44819</v>
      </c>
      <c r="X498" s="60" t="s">
        <v>320</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309</v>
      </c>
      <c r="AS498" s="92" t="s">
        <v>607</v>
      </c>
      <c r="AT498" s="34" t="s">
        <v>311</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28"/>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x14ac:dyDescent="0.35">
      <c r="A499" s="94" t="str">
        <f>IF($F499="SC",_xlfn.CONCAT(Input[[#This Row],[Name of Adolescent]],"_",Input[[#This Row],[Current Worker (Initials)]]),IF($F499="SCP",_xlfn.CONCAT(Input[[#This Row],[Name of Adolescent]],"_",Input[[#This Row],[Current Worker (Initials)]]),""))</f>
        <v>Royce_Zhichao</v>
      </c>
      <c r="B499" s="34" t="s">
        <v>377</v>
      </c>
      <c r="C499" s="34" t="s">
        <v>1429</v>
      </c>
      <c r="D499" s="34"/>
      <c r="E499" s="88">
        <v>530313</v>
      </c>
      <c r="F499" s="33" t="str">
        <f>IF(AND($N499&lt;&gt;"",$U499&lt;&gt;"",$V499&lt;&gt;"",$J499&lt;&gt;""),"SCP",IF(AND($N499&lt;&gt;"",$U499&lt;&gt;"",$J499&lt;&gt;""),"SC",IF(AND($N499&lt;&gt;"",$R499&lt;&gt;"",$J499="",$U499=""),"PC",IF($N499&lt;&gt;"","Check Status",""))))</f>
        <v>SCP</v>
      </c>
      <c r="G499" s="89" t="s">
        <v>1223</v>
      </c>
      <c r="H499" s="89"/>
      <c r="I499" s="126" t="s">
        <v>442</v>
      </c>
      <c r="J499" s="33" t="s">
        <v>413</v>
      </c>
      <c r="K499" s="33"/>
      <c r="L499" s="63"/>
      <c r="M499" s="63"/>
      <c r="N499" s="96" t="s">
        <v>1430</v>
      </c>
      <c r="O499" s="33" t="s">
        <v>1399</v>
      </c>
      <c r="P499" s="166" t="s">
        <v>319</v>
      </c>
      <c r="Q499" s="33" t="s">
        <v>11</v>
      </c>
      <c r="R499" s="61">
        <v>44165</v>
      </c>
      <c r="S499" s="61">
        <v>44198</v>
      </c>
      <c r="T499" s="33" t="s">
        <v>308</v>
      </c>
      <c r="U499" s="79">
        <v>44198</v>
      </c>
      <c r="V499" s="61">
        <v>44198</v>
      </c>
      <c r="W499" s="78">
        <v>45046</v>
      </c>
      <c r="X499" s="59" t="s">
        <v>320</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309</v>
      </c>
      <c r="AS499" s="93" t="s">
        <v>607</v>
      </c>
      <c r="AT499" s="34" t="s">
        <v>309</v>
      </c>
      <c r="AU499" s="34" t="s">
        <v>380</v>
      </c>
      <c r="AV499" s="33" t="s">
        <v>309</v>
      </c>
      <c r="AW499" s="33" t="s">
        <v>607</v>
      </c>
      <c r="AX499" s="33" t="s">
        <v>309</v>
      </c>
      <c r="AY499" s="33" t="s">
        <v>380</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28"/>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x14ac:dyDescent="0.35">
      <c r="A500" s="94" t="str">
        <f>IF($F500="SC",_xlfn.CONCAT(Input[[#This Row],[Name of Adolescent]],"_",Input[[#This Row],[Current Worker (Initials)]]),IF($F500="SCP",_xlfn.CONCAT(Input[[#This Row],[Name of Adolescent]],"_",Input[[#This Row],[Current Worker (Initials)]]),""))</f>
        <v>Rizz Daniel_Zhichao</v>
      </c>
      <c r="B500" s="34" t="s">
        <v>377</v>
      </c>
      <c r="C500" s="34" t="s">
        <v>1431</v>
      </c>
      <c r="D500" s="34"/>
      <c r="E500" s="88">
        <v>530313</v>
      </c>
      <c r="F500" s="33" t="str">
        <f>IF(AND($N500&lt;&gt;"",$U500&lt;&gt;"",$V500&lt;&gt;"",$J500&lt;&gt;""),"SCP",IF(AND($N500&lt;&gt;"",$U500&lt;&gt;"",$J500&lt;&gt;""),"SC",IF(AND($N500&lt;&gt;"",$R500&lt;&gt;"",$J500="",$U500=""),"PC",IF($N500&lt;&gt;"","Check Status",""))))</f>
        <v>SC</v>
      </c>
      <c r="G500" s="126" t="s">
        <v>1223</v>
      </c>
      <c r="H500" s="126"/>
      <c r="I500" s="126" t="s">
        <v>442</v>
      </c>
      <c r="J500" s="33" t="s">
        <v>413</v>
      </c>
      <c r="K500" s="33"/>
      <c r="L500" s="34"/>
      <c r="M500" s="34"/>
      <c r="N500" s="96" t="s">
        <v>1432</v>
      </c>
      <c r="O500" s="33" t="s">
        <v>1399</v>
      </c>
      <c r="P500" s="166" t="s">
        <v>319</v>
      </c>
      <c r="Q500" s="33" t="s">
        <v>12</v>
      </c>
      <c r="R500" s="61">
        <v>44166</v>
      </c>
      <c r="S500" s="61">
        <v>44225</v>
      </c>
      <c r="T500" s="33" t="s">
        <v>308</v>
      </c>
      <c r="U500" s="79">
        <v>44225</v>
      </c>
      <c r="V500" s="65"/>
      <c r="W500" s="78">
        <v>45046</v>
      </c>
      <c r="X500" s="59" t="s">
        <v>320</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309</v>
      </c>
      <c r="AS500" s="92" t="s">
        <v>607</v>
      </c>
      <c r="AT500" s="34" t="s">
        <v>311</v>
      </c>
      <c r="AU500" s="92"/>
      <c r="AV500" s="33" t="s">
        <v>309</v>
      </c>
      <c r="AW500" s="33" t="s">
        <v>607</v>
      </c>
      <c r="AX500" s="33" t="s">
        <v>311</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28"/>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x14ac:dyDescent="0.35">
      <c r="A501" s="62" t="str">
        <f>IF($F501="SC",_xlfn.CONCAT(Input[[#This Row],[Name of Adolescent]],"_",Input[[#This Row],[Current Worker (Initials)]]),IF($F501="SCP",_xlfn.CONCAT(Input[[#This Row],[Name of Adolescent]],"_",Input[[#This Row],[Current Worker (Initials)]]),""))</f>
        <v>Nigel_Gabriel Heng</v>
      </c>
      <c r="B501" s="34" t="s">
        <v>377</v>
      </c>
      <c r="C501" s="34" t="s">
        <v>1433</v>
      </c>
      <c r="D501" s="34"/>
      <c r="E501" s="88">
        <v>530313</v>
      </c>
      <c r="F501" s="33" t="str">
        <f>IF(AND($N501&lt;&gt;"",$U501&lt;&gt;"",$V501&lt;&gt;"",$J501&lt;&gt;""),"SCP",IF(AND($N501&lt;&gt;"",$U501&lt;&gt;"",$J501&lt;&gt;""),"SC",IF(AND($N501&lt;&gt;"",$R501&lt;&gt;"",$J501="",$U501=""),"PC",IF($N501&lt;&gt;"","Check Status",""))))</f>
        <v>SC</v>
      </c>
      <c r="G501" s="126" t="s">
        <v>1223</v>
      </c>
      <c r="H501" s="126"/>
      <c r="I501" s="126" t="s">
        <v>442</v>
      </c>
      <c r="J501" s="98" t="s">
        <v>385</v>
      </c>
      <c r="K501" s="35"/>
      <c r="L501" s="63"/>
      <c r="M501" s="63"/>
      <c r="N501" s="33" t="s">
        <v>1434</v>
      </c>
      <c r="O501" s="33" t="s">
        <v>1399</v>
      </c>
      <c r="P501" s="166" t="s">
        <v>307</v>
      </c>
      <c r="Q501" s="33" t="s">
        <v>11</v>
      </c>
      <c r="R501" s="61">
        <v>44165</v>
      </c>
      <c r="S501" s="61">
        <v>44225</v>
      </c>
      <c r="T501" s="33" t="s">
        <v>308</v>
      </c>
      <c r="U501" s="79">
        <v>44225</v>
      </c>
      <c r="V501" s="65"/>
      <c r="W501" s="66"/>
      <c r="X501" s="60"/>
      <c r="Y501" s="33"/>
      <c r="Z501" s="33"/>
      <c r="AA501" s="69"/>
      <c r="AB501" s="34">
        <v>0</v>
      </c>
      <c r="AC501" s="34">
        <v>0</v>
      </c>
      <c r="AD501" s="34">
        <v>1</v>
      </c>
      <c r="AE501" s="34">
        <v>1</v>
      </c>
      <c r="AF501" s="34">
        <v>0</v>
      </c>
      <c r="AG501" s="34">
        <v>1</v>
      </c>
      <c r="AH501" s="34">
        <v>0</v>
      </c>
      <c r="AI501" s="34">
        <v>0</v>
      </c>
      <c r="AJ501" s="34"/>
      <c r="AK501" s="33"/>
      <c r="AL501" s="33"/>
      <c r="AM501" s="33"/>
      <c r="AN501" s="34"/>
      <c r="AO501" s="33"/>
      <c r="AP501" s="33"/>
      <c r="AQ501" s="33"/>
      <c r="AR501" s="92" t="s">
        <v>311</v>
      </c>
      <c r="AS501" s="92"/>
      <c r="AT501" s="34" t="s">
        <v>309</v>
      </c>
      <c r="AU501" s="92" t="s">
        <v>1435</v>
      </c>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c r="IU501" s="33" t="e">
        <f t="shared" si="28"/>
        <v>#NAME?</v>
      </c>
      <c r="IV501" s="33"/>
      <c r="IW501" s="33"/>
      <c r="IX501" s="33"/>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x14ac:dyDescent="0.35">
      <c r="A502" s="62" t="str">
        <f>IF($F502="SC",_xlfn.CONCAT(Input[[#This Row],[Name of Adolescent]],"_",Input[[#This Row],[Current Worker (Initials)]]),IF($F502="SCP",_xlfn.CONCAT(Input[[#This Row],[Name of Adolescent]],"_",Input[[#This Row],[Current Worker (Initials)]]),""))</f>
        <v>Qing yang _</v>
      </c>
      <c r="B502" s="34" t="s">
        <v>336</v>
      </c>
      <c r="C502" s="33" t="s">
        <v>1436</v>
      </c>
      <c r="D502" s="34"/>
      <c r="E502" s="34"/>
      <c r="F502" s="33" t="s">
        <v>16</v>
      </c>
      <c r="G502" s="33" t="s">
        <v>350</v>
      </c>
      <c r="H502" s="35"/>
      <c r="I502" s="35"/>
      <c r="J502" s="33"/>
      <c r="K502" s="33"/>
      <c r="L502" s="63"/>
      <c r="M502" s="63"/>
      <c r="N502" s="33" t="s">
        <v>1437</v>
      </c>
      <c r="O502" s="33" t="s">
        <v>1399</v>
      </c>
      <c r="P502" s="166" t="s">
        <v>319</v>
      </c>
      <c r="Q502" s="33" t="s">
        <v>11</v>
      </c>
      <c r="R502" s="61">
        <v>44008</v>
      </c>
      <c r="S502" s="61" t="s">
        <v>1438</v>
      </c>
      <c r="T502" s="33" t="s">
        <v>308</v>
      </c>
      <c r="U502" s="167">
        <v>44342</v>
      </c>
      <c r="V502" s="65"/>
      <c r="W502" s="78">
        <v>44799</v>
      </c>
      <c r="X502" s="60" t="s">
        <v>368</v>
      </c>
      <c r="Y502" s="33"/>
      <c r="Z502" s="33" t="s">
        <v>415</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311</v>
      </c>
      <c r="AS502" s="92"/>
      <c r="AT502" s="34" t="s">
        <v>311</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 t="shared" si="28"/>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x14ac:dyDescent="0.35">
      <c r="A503" s="168" t="str">
        <f>IF($F503="SC",_xlfn.CONCAT(Input[[#This Row],[Name of Adolescent]],"_",Input[[#This Row],[Current Worker (Initials)]]),IF($F503="SCP",_xlfn.CONCAT(Input[[#This Row],[Name of Adolescent]],"_",Input[[#This Row],[Current Worker (Initials)]]),""))</f>
        <v>Jae (Tran Phuoc Thinh)_Gabriel Heng</v>
      </c>
      <c r="B503" s="34" t="s">
        <v>336</v>
      </c>
      <c r="C503" s="33" t="s">
        <v>1439</v>
      </c>
      <c r="D503" s="34"/>
      <c r="E503" s="34">
        <v>820601</v>
      </c>
      <c r="F503" s="33" t="str">
        <f>IF(AND($N503&lt;&gt;"",$U503&lt;&gt;"",$V503&lt;&gt;"",$J503&lt;&gt;""),"SCP",IF(AND($N503&lt;&gt;"",$U503&lt;&gt;"",$J503&lt;&gt;""),"SC",IF(AND($N503&lt;&gt;"",$R503&lt;&gt;"",$J503="",$U503=""),"PC",IF($N503&lt;&gt;"","Check Status",""))))</f>
        <v>SCP</v>
      </c>
      <c r="G503" s="33" t="s">
        <v>350</v>
      </c>
      <c r="H503" s="35"/>
      <c r="I503" s="35" t="s">
        <v>348</v>
      </c>
      <c r="J503" s="33" t="s">
        <v>385</v>
      </c>
      <c r="K503" s="33"/>
      <c r="L503" s="34"/>
      <c r="M503" s="34"/>
      <c r="N503" s="96" t="s">
        <v>1440</v>
      </c>
      <c r="O503" s="33" t="s">
        <v>1399</v>
      </c>
      <c r="P503" s="166" t="s">
        <v>319</v>
      </c>
      <c r="Q503" s="33" t="s">
        <v>11</v>
      </c>
      <c r="R503" s="61">
        <v>44540</v>
      </c>
      <c r="S503" s="87">
        <v>44450</v>
      </c>
      <c r="T503" s="33" t="s">
        <v>308</v>
      </c>
      <c r="U503" s="91">
        <v>44450</v>
      </c>
      <c r="V503" s="87">
        <v>44664</v>
      </c>
      <c r="W503" s="78">
        <v>45046</v>
      </c>
      <c r="X503" s="60" t="s">
        <v>361</v>
      </c>
      <c r="Y503" s="33"/>
      <c r="Z503" s="33" t="s">
        <v>910</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311</v>
      </c>
      <c r="AS503" s="34"/>
      <c r="AT503" s="34" t="s">
        <v>311</v>
      </c>
      <c r="AU503" s="92"/>
      <c r="AV503" s="33" t="s">
        <v>311</v>
      </c>
      <c r="AW503" s="33"/>
      <c r="AX503" s="33" t="s">
        <v>311</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 t="shared" si="28"/>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x14ac:dyDescent="0.35">
      <c r="A504" s="62" t="str">
        <f>IF($F504="SC",_xlfn.CONCAT(Input[[#This Row],[Name of Adolescent]],"_",Input[[#This Row],[Current Worker (Initials)]]),IF($F504="SCP",_xlfn.CONCAT(Input[[#This Row],[Name of Adolescent]],"_",Input[[#This Row],[Current Worker (Initials)]]),""))</f>
        <v>Sammii_Vid</v>
      </c>
      <c r="B504" s="34" t="s">
        <v>336</v>
      </c>
      <c r="C504" s="33" t="s">
        <v>1441</v>
      </c>
      <c r="D504" s="34"/>
      <c r="E504" s="88">
        <v>530313</v>
      </c>
      <c r="F504" s="33" t="str">
        <f>IF(AND($N504&lt;&gt;"",$U504&lt;&gt;"",$V504&lt;&gt;"",$J504&lt;&gt;""),"SCP",IF(AND($N504&lt;&gt;"",$U504&lt;&gt;"",$J504&lt;&gt;""),"SC",IF(AND($N504&lt;&gt;"",$R504&lt;&gt;"",$J504="",$U504=""),"PC",IF($N504&lt;&gt;"","Check Status",""))))</f>
        <v>SC</v>
      </c>
      <c r="G504" s="89" t="s">
        <v>1223</v>
      </c>
      <c r="H504" s="89"/>
      <c r="I504" s="126" t="s">
        <v>442</v>
      </c>
      <c r="J504" s="33" t="s">
        <v>395</v>
      </c>
      <c r="K504" s="33"/>
      <c r="L504" s="63"/>
      <c r="M504" s="63"/>
      <c r="N504" s="33" t="s">
        <v>1442</v>
      </c>
      <c r="O504" s="33" t="s">
        <v>1399</v>
      </c>
      <c r="P504" s="166" t="s">
        <v>319</v>
      </c>
      <c r="Q504" s="33" t="s">
        <v>11</v>
      </c>
      <c r="R504" s="61">
        <v>44165</v>
      </c>
      <c r="S504" s="61">
        <v>44484</v>
      </c>
      <c r="T504" s="33" t="s">
        <v>308</v>
      </c>
      <c r="U504" s="91">
        <v>44484</v>
      </c>
      <c r="V504" s="65"/>
      <c r="W504" s="66">
        <v>45292</v>
      </c>
      <c r="X504" s="60"/>
      <c r="Y504" s="33"/>
      <c r="Z504" s="33"/>
      <c r="AA504" s="69"/>
      <c r="AB504" s="34">
        <v>0</v>
      </c>
      <c r="AC504" s="34">
        <v>0</v>
      </c>
      <c r="AD504" s="34">
        <v>1</v>
      </c>
      <c r="AE504" s="34">
        <v>1</v>
      </c>
      <c r="AF504" s="34">
        <v>1</v>
      </c>
      <c r="AG504" s="34">
        <v>1</v>
      </c>
      <c r="AH504" s="34">
        <v>0</v>
      </c>
      <c r="AI504" s="34">
        <v>0</v>
      </c>
      <c r="AJ504" s="34">
        <v>0</v>
      </c>
      <c r="AK504" s="33">
        <v>1</v>
      </c>
      <c r="AL504" s="33">
        <v>0</v>
      </c>
      <c r="AM504" s="33">
        <v>1</v>
      </c>
      <c r="AN504" s="34">
        <v>1</v>
      </c>
      <c r="AO504" s="33">
        <v>1</v>
      </c>
      <c r="AP504" s="33">
        <v>0</v>
      </c>
      <c r="AQ504" s="33">
        <v>0</v>
      </c>
      <c r="AR504" s="92" t="s">
        <v>311</v>
      </c>
      <c r="AS504" s="92"/>
      <c r="AT504" s="34" t="s">
        <v>309</v>
      </c>
      <c r="AU504" s="92" t="s">
        <v>1435</v>
      </c>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c r="IU504" s="33" t="e">
        <f t="shared" si="28"/>
        <v>#NAME?</v>
      </c>
      <c r="IV504" s="33"/>
      <c r="IW504" s="33"/>
      <c r="IX504" s="33"/>
      <c r="IY504" s="69"/>
      <c r="IZ504" s="69"/>
      <c r="JA504" s="70"/>
      <c r="JB504" s="33"/>
      <c r="JC504" s="33"/>
      <c r="JD504" s="33"/>
      <c r="JE504" s="33"/>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x14ac:dyDescent="0.35">
      <c r="A505" s="62" t="str">
        <f>IF($F505="SC",_xlfn.CONCAT(Input[[#This Row],[Name of Adolescent]],"_",Input[[#This Row],[Current Worker (Initials)]]),IF($F505="SCP",_xlfn.CONCAT(Input[[#This Row],[Name of Adolescent]],"_",Input[[#This Row],[Current Worker (Initials)]]),""))</f>
        <v>Eriqah _Diana</v>
      </c>
      <c r="B505" s="34" t="s">
        <v>336</v>
      </c>
      <c r="C505" s="33" t="s">
        <v>1443</v>
      </c>
      <c r="D505" s="34"/>
      <c r="E505" s="34">
        <v>440015</v>
      </c>
      <c r="F505" s="33" t="s">
        <v>17</v>
      </c>
      <c r="G505" s="89" t="s">
        <v>992</v>
      </c>
      <c r="H505" s="89"/>
      <c r="I505" s="35" t="s">
        <v>428</v>
      </c>
      <c r="J505" s="33" t="s">
        <v>303</v>
      </c>
      <c r="K505" s="33"/>
      <c r="L505" s="34"/>
      <c r="M505" s="126" t="s">
        <v>1444</v>
      </c>
      <c r="N505" s="33" t="s">
        <v>1445</v>
      </c>
      <c r="O505" s="33" t="s">
        <v>1399</v>
      </c>
      <c r="P505" s="166" t="s">
        <v>319</v>
      </c>
      <c r="Q505" s="33" t="s">
        <v>12</v>
      </c>
      <c r="R505" s="61">
        <v>44256</v>
      </c>
      <c r="S505" s="61">
        <v>44568</v>
      </c>
      <c r="T505" s="33" t="s">
        <v>308</v>
      </c>
      <c r="U505" s="91">
        <v>44568</v>
      </c>
      <c r="V505" s="87">
        <v>45068</v>
      </c>
      <c r="W505" s="66"/>
      <c r="X505" s="60"/>
      <c r="Y505" s="33"/>
      <c r="Z505" s="33" t="s">
        <v>326</v>
      </c>
      <c r="AA505" s="67">
        <v>44256</v>
      </c>
      <c r="AB505" s="34">
        <v>2</v>
      </c>
      <c r="AC505" s="34">
        <v>1</v>
      </c>
      <c r="AD505" s="34">
        <v>2</v>
      </c>
      <c r="AE505" s="34">
        <v>2</v>
      </c>
      <c r="AF505" s="34">
        <v>2</v>
      </c>
      <c r="AG505" s="34">
        <v>2</v>
      </c>
      <c r="AH505" s="34">
        <v>2</v>
      </c>
      <c r="AI505" s="34">
        <v>2</v>
      </c>
      <c r="AJ505" s="34"/>
      <c r="AK505" s="33"/>
      <c r="AL505" s="33"/>
      <c r="AM505" s="33"/>
      <c r="AN505" s="34"/>
      <c r="AO505" s="33"/>
      <c r="AP505" s="33"/>
      <c r="AQ505" s="33"/>
      <c r="AR505" s="92" t="s">
        <v>309</v>
      </c>
      <c r="AS505" s="92" t="s">
        <v>321</v>
      </c>
      <c r="AT505" s="34" t="s">
        <v>309</v>
      </c>
      <c r="AU505" s="92" t="s">
        <v>527</v>
      </c>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c r="IU505" s="33" t="e">
        <f t="shared" si="28"/>
        <v>#NAME?</v>
      </c>
      <c r="IV505" s="33"/>
      <c r="IW505" s="33"/>
      <c r="IX505" s="33"/>
      <c r="IY505" s="67">
        <v>44256</v>
      </c>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x14ac:dyDescent="0.35">
      <c r="A506" s="62" t="str">
        <f>IF($F506="SC",_xlfn.CONCAT(Input[[#This Row],[Name of Adolescent]],"_",Input[[#This Row],[Current Worker (Initials)]]),IF($F506="SCP",_xlfn.CONCAT(Input[[#This Row],[Name of Adolescent]],"_",Input[[#This Row],[Current Worker (Initials)]]),""))</f>
        <v>Francesis Rahdi Bin Sheikh Mahdi_Flora Tan</v>
      </c>
      <c r="B506" s="34" t="s">
        <v>313</v>
      </c>
      <c r="C506" s="34" t="s">
        <v>1446</v>
      </c>
      <c r="D506" s="34"/>
      <c r="E506" s="88">
        <v>821624</v>
      </c>
      <c r="F506" s="33" t="str">
        <f t="shared" ref="F506:F517" si="29">IF(AND($N506&lt;&gt;"",$U506&lt;&gt;"",$V506&lt;&gt;"",$J506&lt;&gt;""),"SCP",IF(AND($N506&lt;&gt;"",$U506&lt;&gt;"",$J506&lt;&gt;""),"SC",IF(AND($N506&lt;&gt;"",$R506&lt;&gt;"",$J506="",$U506=""),"PC",IF($N506&lt;&gt;"","Check Status",""))))</f>
        <v>SC</v>
      </c>
      <c r="G506" s="33" t="s">
        <v>390</v>
      </c>
      <c r="H506" s="35"/>
      <c r="I506" s="35" t="s">
        <v>348</v>
      </c>
      <c r="J506" s="33" t="s">
        <v>459</v>
      </c>
      <c r="K506" s="33"/>
      <c r="L506" s="63"/>
      <c r="M506" s="63"/>
      <c r="N506" s="260" t="s">
        <v>1447</v>
      </c>
      <c r="O506" s="33" t="s">
        <v>1399</v>
      </c>
      <c r="P506" s="166" t="s">
        <v>307</v>
      </c>
      <c r="Q506" s="33" t="s">
        <v>12</v>
      </c>
      <c r="R506" s="61">
        <v>44678</v>
      </c>
      <c r="S506" s="61">
        <v>44685</v>
      </c>
      <c r="T506" s="33" t="s">
        <v>308</v>
      </c>
      <c r="U506" s="79">
        <v>44685</v>
      </c>
      <c r="V506" s="65"/>
      <c r="W506" s="66"/>
      <c r="X506" s="60"/>
      <c r="Y506" s="33"/>
      <c r="Z506" s="33" t="s">
        <v>326</v>
      </c>
      <c r="AA506" s="67">
        <v>44678</v>
      </c>
      <c r="AB506" s="34"/>
      <c r="AC506" s="34"/>
      <c r="AD506" s="34"/>
      <c r="AE506" s="34"/>
      <c r="AF506" s="34"/>
      <c r="AG506" s="34"/>
      <c r="AH506" s="34"/>
      <c r="AI506" s="34"/>
      <c r="AJ506" s="34"/>
      <c r="AK506" s="33"/>
      <c r="AL506" s="33"/>
      <c r="AM506" s="33"/>
      <c r="AN506" s="34"/>
      <c r="AO506" s="33"/>
      <c r="AP506" s="33"/>
      <c r="AQ506" s="33"/>
      <c r="AR506" s="34"/>
      <c r="AS506" s="34"/>
      <c r="AT506" s="34"/>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c r="IU506" s="33" t="e">
        <f t="shared" si="28"/>
        <v>#NAME?</v>
      </c>
      <c r="IV506" s="33"/>
      <c r="IW506" s="33"/>
      <c r="IX506" s="33"/>
      <c r="IY506" s="67">
        <v>44678</v>
      </c>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x14ac:dyDescent="0.35">
      <c r="A507" s="62" t="str">
        <f>IF($F507="SC",_xlfn.CONCAT(Input[[#This Row],[Name of Adolescent]],"_",Input[[#This Row],[Current Worker (Initials)]]),IF($F507="SCP",_xlfn.CONCAT(Input[[#This Row],[Name of Adolescent]],"_",Input[[#This Row],[Current Worker (Initials)]]),""))</f>
        <v>Muhammad Ghaddaffi Usaman Putera Azman_Flora Tan</v>
      </c>
      <c r="B507" s="34" t="s">
        <v>313</v>
      </c>
      <c r="C507" s="34" t="s">
        <v>1448</v>
      </c>
      <c r="D507" s="34"/>
      <c r="E507" s="88">
        <v>521872</v>
      </c>
      <c r="F507" s="33" t="str">
        <f t="shared" si="29"/>
        <v>SCP</v>
      </c>
      <c r="G507" s="33" t="s">
        <v>347</v>
      </c>
      <c r="H507" s="35"/>
      <c r="I507" s="35"/>
      <c r="J507" s="33" t="s">
        <v>459</v>
      </c>
      <c r="K507" s="33"/>
      <c r="L507" s="63"/>
      <c r="M507" s="63"/>
      <c r="N507" s="260" t="s">
        <v>1449</v>
      </c>
      <c r="O507" s="33" t="s">
        <v>1399</v>
      </c>
      <c r="P507" s="166" t="s">
        <v>319</v>
      </c>
      <c r="Q507" s="33" t="s">
        <v>12</v>
      </c>
      <c r="R507" s="61">
        <v>44682</v>
      </c>
      <c r="S507" s="87">
        <v>44713</v>
      </c>
      <c r="T507" s="33" t="s">
        <v>308</v>
      </c>
      <c r="U507" s="79">
        <v>44713</v>
      </c>
      <c r="V507" s="87">
        <v>45068</v>
      </c>
      <c r="W507" s="259">
        <v>45260</v>
      </c>
      <c r="X507" s="101" t="s">
        <v>368</v>
      </c>
      <c r="Y507" s="33"/>
      <c r="Z507" s="33" t="s">
        <v>326</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311</v>
      </c>
      <c r="AS507" s="34"/>
      <c r="AT507" s="34" t="s">
        <v>311</v>
      </c>
      <c r="AU507" s="34"/>
      <c r="AV507" s="33" t="s">
        <v>311</v>
      </c>
      <c r="AW507" s="33"/>
      <c r="AX507" s="33" t="s">
        <v>311</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 t="shared" si="28"/>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x14ac:dyDescent="0.35">
      <c r="A508" s="62" t="str">
        <f>IF($F508="SC",_xlfn.CONCAT(Input[[#This Row],[Name of Adolescent]],"_",Input[[#This Row],[Current Worker (Initials)]]),IF($F508="SCP",_xlfn.CONCAT(Input[[#This Row],[Name of Adolescent]],"_",Input[[#This Row],[Current Worker (Initials)]]),""))</f>
        <v>Mervyn Chia_Zhichao</v>
      </c>
      <c r="B508" s="34" t="s">
        <v>313</v>
      </c>
      <c r="C508" s="34" t="s">
        <v>1450</v>
      </c>
      <c r="D508" s="34"/>
      <c r="E508" s="34">
        <v>521891</v>
      </c>
      <c r="F508" s="33" t="str">
        <f t="shared" si="29"/>
        <v>SCP</v>
      </c>
      <c r="G508" s="33" t="s">
        <v>347</v>
      </c>
      <c r="H508" s="35" t="s">
        <v>347</v>
      </c>
      <c r="I508" s="35" t="s">
        <v>348</v>
      </c>
      <c r="J508" s="33" t="s">
        <v>413</v>
      </c>
      <c r="K508" s="33" t="s">
        <v>303</v>
      </c>
      <c r="L508" s="63" t="s">
        <v>1451</v>
      </c>
      <c r="M508" s="63"/>
      <c r="N508" s="33" t="s">
        <v>1452</v>
      </c>
      <c r="O508" s="33" t="s">
        <v>1399</v>
      </c>
      <c r="P508" s="166" t="s">
        <v>307</v>
      </c>
      <c r="Q508" s="33" t="s">
        <v>11</v>
      </c>
      <c r="R508" s="61">
        <v>44581</v>
      </c>
      <c r="S508" s="61">
        <v>44743</v>
      </c>
      <c r="T508" s="33" t="s">
        <v>308</v>
      </c>
      <c r="U508" s="79">
        <v>44743</v>
      </c>
      <c r="V508" s="87">
        <v>44784</v>
      </c>
      <c r="W508" s="66"/>
      <c r="X508" s="60"/>
      <c r="Y508" s="33"/>
      <c r="Z508" s="33"/>
      <c r="AA508" s="69"/>
      <c r="AB508" s="34">
        <v>0</v>
      </c>
      <c r="AC508" s="34">
        <v>0</v>
      </c>
      <c r="AD508" s="34">
        <v>1</v>
      </c>
      <c r="AE508" s="34">
        <v>1</v>
      </c>
      <c r="AF508" s="34">
        <v>0</v>
      </c>
      <c r="AG508" s="34">
        <v>1</v>
      </c>
      <c r="AH508" s="34">
        <v>1</v>
      </c>
      <c r="AI508" s="34">
        <v>1</v>
      </c>
      <c r="AJ508" s="34"/>
      <c r="AK508" s="33"/>
      <c r="AL508" s="33"/>
      <c r="AM508" s="33"/>
      <c r="AN508" s="34"/>
      <c r="AO508" s="33"/>
      <c r="AP508" s="33"/>
      <c r="AQ508" s="33"/>
      <c r="AR508" s="34"/>
      <c r="AS508" s="34"/>
      <c r="AT508" s="34"/>
      <c r="AU508" s="34"/>
      <c r="AV508" s="33"/>
      <c r="AW508" s="33"/>
      <c r="AX508" s="33"/>
      <c r="AY508" s="33"/>
      <c r="AZ508" s="68"/>
      <c r="BA508" s="68"/>
      <c r="BB508" s="68"/>
      <c r="BC508" s="68"/>
      <c r="BD508" s="68"/>
      <c r="BE508" s="68"/>
      <c r="BF508" s="68"/>
      <c r="BG508" s="68"/>
      <c r="BH508" s="68"/>
      <c r="BI508" s="68"/>
      <c r="BJ508" s="68"/>
      <c r="BK508" s="68"/>
      <c r="BL508" s="68"/>
      <c r="BM508" s="68"/>
      <c r="BN508" s="68"/>
      <c r="BO508" s="68"/>
      <c r="BP508" s="68"/>
      <c r="BQ508" s="68"/>
      <c r="BR508" s="68"/>
      <c r="BS508" s="68"/>
      <c r="BT508" s="68"/>
      <c r="BU508" s="68"/>
      <c r="BV508" s="68"/>
      <c r="BW508" s="68"/>
      <c r="BX508" s="68"/>
      <c r="BY508" s="68"/>
      <c r="BZ508" s="68"/>
      <c r="CA508" s="68"/>
      <c r="CB508" s="68"/>
      <c r="CC508" s="68"/>
      <c r="CD508" s="68"/>
      <c r="CE508" s="68"/>
      <c r="CF508" s="68"/>
      <c r="CG508" s="68"/>
      <c r="CH508" s="68"/>
      <c r="CI508" s="68"/>
      <c r="CJ508" s="68"/>
      <c r="CK508" s="68"/>
      <c r="CL508" s="68"/>
      <c r="CM508" s="68"/>
      <c r="CN508" s="68"/>
      <c r="CO508" s="68"/>
      <c r="CP508" s="68"/>
      <c r="CQ508" s="68"/>
      <c r="CR508" s="68"/>
      <c r="CS508" s="68"/>
      <c r="CT508" s="68"/>
      <c r="CU508" s="68"/>
      <c r="CV508" s="68"/>
      <c r="CW508" s="68"/>
      <c r="CX508" s="68"/>
      <c r="CY508" s="68"/>
      <c r="CZ508" s="68"/>
      <c r="DA508" s="68"/>
      <c r="DB508" s="68"/>
      <c r="DC508" s="68"/>
      <c r="DD508" s="68"/>
      <c r="DE508" s="68"/>
      <c r="DF508" s="68"/>
      <c r="DG508" s="68"/>
      <c r="DH508" s="68"/>
      <c r="DI508" s="68"/>
      <c r="DJ508" s="68"/>
      <c r="DK508" s="68"/>
      <c r="DL508" s="68"/>
      <c r="DM508" s="68"/>
      <c r="DN508" s="68"/>
      <c r="DO508" s="68"/>
      <c r="DP508" s="68"/>
      <c r="DQ508" s="68"/>
      <c r="DR508" s="68"/>
      <c r="DS508" s="68"/>
      <c r="DT508" s="68"/>
      <c r="DU508" s="68"/>
      <c r="DV508" s="68"/>
      <c r="DW508" s="68"/>
      <c r="DX508" s="68"/>
      <c r="DY508" s="68"/>
      <c r="DZ508" s="34"/>
      <c r="EA508" s="34"/>
      <c r="EB508" s="34"/>
      <c r="EC508" s="34"/>
      <c r="ED508" s="34"/>
      <c r="EE508" s="34"/>
      <c r="EF508" s="34"/>
      <c r="EG508" s="34"/>
      <c r="EH508" s="34"/>
      <c r="EI508" s="34"/>
      <c r="EJ508" s="34"/>
      <c r="EK508" s="34"/>
      <c r="EL508" s="34"/>
      <c r="EM508" s="34"/>
      <c r="EN508" s="34"/>
      <c r="EO508" s="34"/>
      <c r="EP508" s="34"/>
      <c r="EQ508" s="34"/>
      <c r="ER508" s="34"/>
      <c r="ES508" s="34"/>
      <c r="ET508" s="34"/>
      <c r="EU508" s="34"/>
      <c r="EV508" s="34"/>
      <c r="EW508" s="34"/>
      <c r="EX508" s="34"/>
      <c r="EY508" s="34"/>
      <c r="EZ508" s="34"/>
      <c r="FA508" s="34"/>
      <c r="FB508" s="34"/>
      <c r="FC508" s="34"/>
      <c r="FD508" s="34"/>
      <c r="FE508" s="34"/>
      <c r="FF508" s="34"/>
      <c r="FG508" s="34"/>
      <c r="FH508" s="34"/>
      <c r="FI508" s="34"/>
      <c r="FJ508" s="34"/>
      <c r="FK508" s="34"/>
      <c r="FL508" s="34"/>
      <c r="FM508" s="34"/>
      <c r="FN508" s="34"/>
      <c r="FO508" s="34"/>
      <c r="FP508" s="34"/>
      <c r="FQ508" s="34"/>
      <c r="FR508" s="34"/>
      <c r="FS508" s="34"/>
      <c r="FT508" s="34"/>
      <c r="FU508" s="34"/>
      <c r="FV508" s="34"/>
      <c r="FW508" s="34"/>
      <c r="FX508" s="34"/>
      <c r="FY508" s="34"/>
      <c r="FZ508" s="34"/>
      <c r="GA508" s="34"/>
      <c r="GB508" s="34"/>
      <c r="GC508" s="34"/>
      <c r="GD508" s="34"/>
      <c r="GE508" s="34"/>
      <c r="GF508" s="34"/>
      <c r="GG508" s="34"/>
      <c r="GH508" s="34"/>
      <c r="GI508" s="34"/>
      <c r="GJ508" s="34"/>
      <c r="GK508" s="34"/>
      <c r="GL508" s="34"/>
      <c r="GM508" s="34"/>
      <c r="GN508" s="34"/>
      <c r="GO508" s="34"/>
      <c r="GP508" s="34"/>
      <c r="GQ508" s="34"/>
      <c r="GR508" s="34"/>
      <c r="GS508" s="34"/>
      <c r="GT508" s="34"/>
      <c r="GU508" s="34"/>
      <c r="GV508" s="34"/>
      <c r="GW508" s="34"/>
      <c r="GX508" s="34"/>
      <c r="GY508" s="34"/>
      <c r="GZ508" s="34"/>
      <c r="HA508" s="34"/>
      <c r="HB508" s="34"/>
      <c r="HC508" s="34"/>
      <c r="HD508" s="34"/>
      <c r="HE508" s="34"/>
      <c r="HF508" s="34"/>
      <c r="HG508" s="34"/>
      <c r="HH508" s="34"/>
      <c r="HI508" s="34"/>
      <c r="HJ508" s="34"/>
      <c r="HK508" s="34"/>
      <c r="HL508" s="34"/>
      <c r="HM508" s="34"/>
      <c r="HN508" s="34"/>
      <c r="HO508" s="34"/>
      <c r="HP508" s="34"/>
      <c r="HQ508" s="34"/>
      <c r="HR508" s="34"/>
      <c r="HS508" s="34"/>
      <c r="HT508" s="34"/>
      <c r="HU508" s="34"/>
      <c r="HV508" s="34"/>
      <c r="HW508" s="34"/>
      <c r="HX508" s="34"/>
      <c r="HY508" s="34"/>
      <c r="HZ508" s="34"/>
      <c r="IA508" s="34"/>
      <c r="IB508" s="34"/>
      <c r="IC508" s="34"/>
      <c r="ID508" s="34"/>
      <c r="IE508" s="34"/>
      <c r="IF508" s="34"/>
      <c r="IG508" s="34"/>
      <c r="IH508" s="34"/>
      <c r="II508" s="34"/>
      <c r="IJ508" s="34"/>
      <c r="IK508" s="34"/>
      <c r="IL508" s="34"/>
      <c r="IM508" s="34"/>
      <c r="IN508" s="34"/>
      <c r="IO508" s="34"/>
      <c r="IP508" s="34"/>
      <c r="IQ508" s="34"/>
      <c r="IR508" s="34"/>
      <c r="IS508" s="34"/>
      <c r="IT508" s="33"/>
      <c r="IU508" s="33" t="e">
        <f t="shared" si="28"/>
        <v>#NAME?</v>
      </c>
      <c r="IV508" s="33"/>
      <c r="IW508" s="33"/>
      <c r="IX508" s="33"/>
      <c r="IY508" s="69"/>
      <c r="IZ508" s="69"/>
      <c r="JA508" s="70"/>
      <c r="JB508" s="33"/>
      <c r="JC508" s="33"/>
      <c r="JD508" s="33"/>
      <c r="JE508" s="33"/>
      <c r="JF508" s="33"/>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x14ac:dyDescent="0.35">
      <c r="A509" s="62" t="str">
        <f>IF($F509="SC",_xlfn.CONCAT(Input[[#This Row],[Name of Adolescent]],"_",Input[[#This Row],[Current Worker (Initials)]]),IF($F509="SCP",_xlfn.CONCAT(Input[[#This Row],[Name of Adolescent]],"_",Input[[#This Row],[Current Worker (Initials)]]),""))</f>
        <v>Nur Rahidatul Syazwani Bte Razali _Flora Tan</v>
      </c>
      <c r="B509" s="34" t="s">
        <v>313</v>
      </c>
      <c r="C509" s="34" t="s">
        <v>1453</v>
      </c>
      <c r="D509" s="34"/>
      <c r="E509" s="88">
        <v>370012</v>
      </c>
      <c r="F509" s="33" t="str">
        <f t="shared" si="29"/>
        <v>SC</v>
      </c>
      <c r="G509" s="33" t="s">
        <v>347</v>
      </c>
      <c r="H509" s="35"/>
      <c r="I509" s="35" t="s">
        <v>348</v>
      </c>
      <c r="J509" s="33" t="s">
        <v>459</v>
      </c>
      <c r="K509" s="33"/>
      <c r="L509" s="63" t="s">
        <v>1454</v>
      </c>
      <c r="M509" s="63"/>
      <c r="N509" s="33" t="s">
        <v>1455</v>
      </c>
      <c r="O509" s="33" t="s">
        <v>1399</v>
      </c>
      <c r="P509" s="166" t="s">
        <v>319</v>
      </c>
      <c r="Q509" s="33" t="s">
        <v>12</v>
      </c>
      <c r="R509" s="61">
        <v>44165</v>
      </c>
      <c r="S509" s="61">
        <v>44767</v>
      </c>
      <c r="T509" s="33" t="s">
        <v>308</v>
      </c>
      <c r="U509" s="79">
        <v>44767</v>
      </c>
      <c r="V509" s="65"/>
      <c r="W509" s="259">
        <v>45260</v>
      </c>
      <c r="X509" s="101" t="s">
        <v>361</v>
      </c>
      <c r="Y509" s="33"/>
      <c r="Z509" s="33" t="s">
        <v>326</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311</v>
      </c>
      <c r="AS509" s="34"/>
      <c r="AT509" s="34" t="s">
        <v>309</v>
      </c>
      <c r="AU509" s="34" t="s">
        <v>527</v>
      </c>
      <c r="AV509" s="33" t="s">
        <v>309</v>
      </c>
      <c r="AW509" s="33" t="s">
        <v>607</v>
      </c>
      <c r="AX509" s="33" t="s">
        <v>311</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 t="shared" si="28"/>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x14ac:dyDescent="0.35">
      <c r="A510" s="168" t="str">
        <f>IF($F510="SC",_xlfn.CONCAT(Input[[#This Row],[Name of Adolescent]],"_",Input[[#This Row],[Current Worker (Initials)]]),IF($F510="SCP",_xlfn.CONCAT(Input[[#This Row],[Name of Adolescent]],"_",Input[[#This Row],[Current Worker (Initials)]]),""))</f>
        <v>Ben_Gabriel Heng</v>
      </c>
      <c r="B510" s="34" t="s">
        <v>313</v>
      </c>
      <c r="C510" s="34" t="s">
        <v>1456</v>
      </c>
      <c r="D510" s="34"/>
      <c r="E510" s="34">
        <v>460018</v>
      </c>
      <c r="F510" s="33" t="str">
        <f t="shared" si="29"/>
        <v>SC</v>
      </c>
      <c r="G510" s="33" t="s">
        <v>1457</v>
      </c>
      <c r="H510" s="35"/>
      <c r="I510" s="35" t="s">
        <v>348</v>
      </c>
      <c r="J510" s="33" t="s">
        <v>385</v>
      </c>
      <c r="K510" s="33"/>
      <c r="L510" s="63"/>
      <c r="M510" s="63"/>
      <c r="N510" s="96" t="s">
        <v>1458</v>
      </c>
      <c r="O510" s="33" t="s">
        <v>1399</v>
      </c>
      <c r="P510" s="166" t="s">
        <v>319</v>
      </c>
      <c r="Q510" s="33" t="s">
        <v>11</v>
      </c>
      <c r="R510" s="61">
        <v>44203</v>
      </c>
      <c r="S510" s="61">
        <v>44408</v>
      </c>
      <c r="T510" s="33" t="s">
        <v>308</v>
      </c>
      <c r="U510" s="79">
        <v>44774</v>
      </c>
      <c r="V510" s="65"/>
      <c r="W510" s="78">
        <v>45046</v>
      </c>
      <c r="X510" s="60" t="s">
        <v>368</v>
      </c>
      <c r="Y510" s="33"/>
      <c r="Z510" s="33" t="s">
        <v>326</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309</v>
      </c>
      <c r="AS510" s="34" t="s">
        <v>607</v>
      </c>
      <c r="AT510" s="34" t="s">
        <v>311</v>
      </c>
      <c r="AU510" s="34"/>
      <c r="AV510" s="33" t="s">
        <v>309</v>
      </c>
      <c r="AW510" s="33" t="s">
        <v>607</v>
      </c>
      <c r="AX510" s="33" t="s">
        <v>311</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 t="shared" si="28"/>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x14ac:dyDescent="0.35">
      <c r="A511" s="168" t="str">
        <f>IF($F511="SC",_xlfn.CONCAT(Input[[#This Row],[Name of Adolescent]],"_",Input[[#This Row],[Current Worker (Initials)]]),IF($F511="SCP",_xlfn.CONCAT(Input[[#This Row],[Name of Adolescent]],"_",Input[[#This Row],[Current Worker (Initials)]]),""))</f>
        <v>Erfan_Regina Heng</v>
      </c>
      <c r="B511" s="34" t="s">
        <v>313</v>
      </c>
      <c r="C511" s="34" t="s">
        <v>1459</v>
      </c>
      <c r="D511" s="34"/>
      <c r="E511" s="88">
        <v>460018</v>
      </c>
      <c r="F511" s="33" t="str">
        <f t="shared" si="29"/>
        <v>SCP</v>
      </c>
      <c r="G511" s="33" t="s">
        <v>1457</v>
      </c>
      <c r="H511" s="35"/>
      <c r="I511" s="35" t="s">
        <v>348</v>
      </c>
      <c r="J511" s="33" t="s">
        <v>370</v>
      </c>
      <c r="K511" s="33"/>
      <c r="L511" s="63"/>
      <c r="M511" s="63"/>
      <c r="N511" s="96" t="s">
        <v>1460</v>
      </c>
      <c r="O511" s="33" t="s">
        <v>1399</v>
      </c>
      <c r="P511" s="166" t="s">
        <v>319</v>
      </c>
      <c r="Q511" s="33" t="s">
        <v>12</v>
      </c>
      <c r="R511" s="61">
        <v>44203</v>
      </c>
      <c r="S511" s="87">
        <v>44774</v>
      </c>
      <c r="T511" s="33" t="s">
        <v>308</v>
      </c>
      <c r="U511" s="79">
        <v>44774</v>
      </c>
      <c r="V511" s="87">
        <v>44774</v>
      </c>
      <c r="W511" s="78">
        <v>45046</v>
      </c>
      <c r="X511" s="60" t="s">
        <v>361</v>
      </c>
      <c r="Y511" s="33"/>
      <c r="Z511" s="33" t="s">
        <v>326</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309</v>
      </c>
      <c r="AS511" s="34" t="s">
        <v>607</v>
      </c>
      <c r="AT511" s="34" t="s">
        <v>309</v>
      </c>
      <c r="AU511" s="34" t="s">
        <v>380</v>
      </c>
      <c r="AV511" s="33" t="s">
        <v>309</v>
      </c>
      <c r="AW511" s="33" t="s">
        <v>607</v>
      </c>
      <c r="AX511" s="33" t="s">
        <v>311</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 t="shared" si="28"/>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x14ac:dyDescent="0.35">
      <c r="A512" s="62" t="str">
        <f>IF($F512="SC",_xlfn.CONCAT(Input[[#This Row],[Name of Adolescent]],"_",Input[[#This Row],[Current Worker (Initials)]]),IF($F512="SCP",_xlfn.CONCAT(Input[[#This Row],[Name of Adolescent]],"_",Input[[#This Row],[Current Worker (Initials)]]),""))</f>
        <v>Yuxin_Farzana</v>
      </c>
      <c r="B512" s="34" t="s">
        <v>313</v>
      </c>
      <c r="C512" s="34" t="s">
        <v>1461</v>
      </c>
      <c r="D512" s="34"/>
      <c r="E512" s="88">
        <v>821601</v>
      </c>
      <c r="F512" s="33" t="str">
        <f t="shared" si="29"/>
        <v>SC</v>
      </c>
      <c r="G512" s="33" t="s">
        <v>350</v>
      </c>
      <c r="H512" s="35"/>
      <c r="I512" s="35" t="s">
        <v>391</v>
      </c>
      <c r="J512" s="33" t="s">
        <v>302</v>
      </c>
      <c r="K512" s="33"/>
      <c r="L512" s="63"/>
      <c r="M512" s="63"/>
      <c r="N512" s="133" t="s">
        <v>1462</v>
      </c>
      <c r="O512" s="33" t="s">
        <v>1399</v>
      </c>
      <c r="P512" s="166" t="s">
        <v>319</v>
      </c>
      <c r="Q512" s="33" t="s">
        <v>11</v>
      </c>
      <c r="R512" s="61">
        <v>44774</v>
      </c>
      <c r="S512" s="61">
        <v>44774</v>
      </c>
      <c r="T512" s="33" t="s">
        <v>308</v>
      </c>
      <c r="U512" s="79">
        <v>44774</v>
      </c>
      <c r="V512" s="65"/>
      <c r="W512" s="78">
        <v>45138</v>
      </c>
      <c r="X512" s="60" t="s">
        <v>884</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311</v>
      </c>
      <c r="AS512" s="34"/>
      <c r="AT512" s="34" t="s">
        <v>309</v>
      </c>
      <c r="AU512" s="34" t="s">
        <v>1463</v>
      </c>
      <c r="AV512" s="33" t="s">
        <v>311</v>
      </c>
      <c r="AW512" s="33"/>
      <c r="AX512" s="33" t="s">
        <v>309</v>
      </c>
      <c r="AY512" s="33" t="s">
        <v>1420</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 t="shared" si="28"/>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x14ac:dyDescent="0.35">
      <c r="A513" s="62" t="str">
        <f>IF($F513="SC",_xlfn.CONCAT(Input[[#This Row],[Name of Adolescent]],"_",Input[[#This Row],[Current Worker (Initials)]]),IF($F513="SCP",_xlfn.CONCAT(Input[[#This Row],[Name of Adolescent]],"_",Input[[#This Row],[Current Worker (Initials)]]),""))</f>
        <v>Lyana_Vid</v>
      </c>
      <c r="B513" s="34" t="s">
        <v>313</v>
      </c>
      <c r="C513" s="34" t="s">
        <v>1464</v>
      </c>
      <c r="D513" s="34"/>
      <c r="E513" s="88">
        <v>460420</v>
      </c>
      <c r="F513" s="33" t="str">
        <f t="shared" si="29"/>
        <v>SC</v>
      </c>
      <c r="G513" s="33" t="s">
        <v>1465</v>
      </c>
      <c r="H513" s="35"/>
      <c r="I513" s="35" t="s">
        <v>324</v>
      </c>
      <c r="J513" s="33" t="s">
        <v>395</v>
      </c>
      <c r="K513" s="33"/>
      <c r="L513" s="63"/>
      <c r="M513" s="63"/>
      <c r="N513" s="33" t="s">
        <v>1466</v>
      </c>
      <c r="O513" s="33" t="s">
        <v>1399</v>
      </c>
      <c r="P513" s="166" t="s">
        <v>319</v>
      </c>
      <c r="Q513" s="33" t="s">
        <v>12</v>
      </c>
      <c r="R513" s="61">
        <v>44755</v>
      </c>
      <c r="S513" s="99">
        <v>44774</v>
      </c>
      <c r="T513" s="101" t="s">
        <v>308</v>
      </c>
      <c r="U513" s="79">
        <v>44774</v>
      </c>
      <c r="V513" s="65"/>
      <c r="W513" s="66">
        <v>45292</v>
      </c>
      <c r="X513" s="60"/>
      <c r="Y513" s="33"/>
      <c r="Z513" s="33" t="s">
        <v>326</v>
      </c>
      <c r="AA513" s="67">
        <v>44755</v>
      </c>
      <c r="AB513" s="34">
        <v>0</v>
      </c>
      <c r="AC513" s="34">
        <v>2</v>
      </c>
      <c r="AD513" s="34">
        <v>0</v>
      </c>
      <c r="AE513" s="34">
        <v>0</v>
      </c>
      <c r="AF513" s="34">
        <v>0</v>
      </c>
      <c r="AG513" s="34">
        <v>1</v>
      </c>
      <c r="AH513" s="34">
        <v>0</v>
      </c>
      <c r="AI513" s="34">
        <v>0</v>
      </c>
      <c r="AJ513" s="34">
        <v>0</v>
      </c>
      <c r="AK513" s="34">
        <v>2</v>
      </c>
      <c r="AL513" s="34">
        <v>0</v>
      </c>
      <c r="AM513" s="34">
        <v>0</v>
      </c>
      <c r="AN513" s="34">
        <v>0</v>
      </c>
      <c r="AO513" s="34">
        <v>1</v>
      </c>
      <c r="AP513" s="34">
        <v>0</v>
      </c>
      <c r="AQ513" s="34">
        <v>0</v>
      </c>
      <c r="AR513" s="34" t="s">
        <v>309</v>
      </c>
      <c r="AS513" s="34" t="s">
        <v>607</v>
      </c>
      <c r="AT513" s="34" t="s">
        <v>311</v>
      </c>
      <c r="AU513" s="34"/>
      <c r="AV513" s="33"/>
      <c r="AW513" s="33"/>
      <c r="AX513" s="33"/>
      <c r="AY513" s="33"/>
      <c r="AZ513" s="68"/>
      <c r="BA513" s="68"/>
      <c r="BB513" s="68"/>
      <c r="BC513" s="68"/>
      <c r="BD513" s="68"/>
      <c r="BE513" s="68"/>
      <c r="BF513" s="68"/>
      <c r="BG513" s="68"/>
      <c r="BH513" s="68"/>
      <c r="BI513" s="68"/>
      <c r="BJ513" s="68"/>
      <c r="BK513" s="68"/>
      <c r="BL513" s="68"/>
      <c r="BM513" s="68"/>
      <c r="BN513" s="68"/>
      <c r="BO513" s="68"/>
      <c r="BP513" s="68"/>
      <c r="BQ513" s="68"/>
      <c r="BR513" s="68"/>
      <c r="BS513" s="68"/>
      <c r="BT513" s="68"/>
      <c r="BU513" s="68"/>
      <c r="BV513" s="68"/>
      <c r="BW513" s="68"/>
      <c r="BX513" s="68"/>
      <c r="BY513" s="68"/>
      <c r="BZ513" s="68"/>
      <c r="CA513" s="68"/>
      <c r="CB513" s="68"/>
      <c r="CC513" s="68"/>
      <c r="CD513" s="68"/>
      <c r="CE513" s="68"/>
      <c r="CF513" s="68"/>
      <c r="CG513" s="68"/>
      <c r="CH513" s="68"/>
      <c r="CI513" s="68"/>
      <c r="CJ513" s="68"/>
      <c r="CK513" s="68"/>
      <c r="CL513" s="68"/>
      <c r="CM513" s="68"/>
      <c r="CN513" s="68"/>
      <c r="CO513" s="68"/>
      <c r="CP513" s="68"/>
      <c r="CQ513" s="68"/>
      <c r="CR513" s="68"/>
      <c r="CS513" s="68"/>
      <c r="CT513" s="68"/>
      <c r="CU513" s="68"/>
      <c r="CV513" s="68"/>
      <c r="CW513" s="68"/>
      <c r="CX513" s="68"/>
      <c r="CY513" s="68"/>
      <c r="CZ513" s="68"/>
      <c r="DA513" s="68"/>
      <c r="DB513" s="68"/>
      <c r="DC513" s="68"/>
      <c r="DD513" s="68"/>
      <c r="DE513" s="68"/>
      <c r="DF513" s="68"/>
      <c r="DG513" s="68"/>
      <c r="DH513" s="68"/>
      <c r="DI513" s="68"/>
      <c r="DJ513" s="68"/>
      <c r="DK513" s="68"/>
      <c r="DL513" s="68"/>
      <c r="DM513" s="68"/>
      <c r="DN513" s="68"/>
      <c r="DO513" s="68"/>
      <c r="DP513" s="68"/>
      <c r="DQ513" s="68"/>
      <c r="DR513" s="68"/>
      <c r="DS513" s="68"/>
      <c r="DT513" s="68"/>
      <c r="DU513" s="68"/>
      <c r="DV513" s="68"/>
      <c r="DW513" s="68"/>
      <c r="DX513" s="68"/>
      <c r="DY513" s="68"/>
      <c r="DZ513" s="34"/>
      <c r="EA513" s="34"/>
      <c r="EB513" s="34"/>
      <c r="EC513" s="34"/>
      <c r="ED513" s="34"/>
      <c r="EE513" s="34"/>
      <c r="EF513" s="34"/>
      <c r="EG513" s="34"/>
      <c r="EH513" s="34"/>
      <c r="EI513" s="34"/>
      <c r="EJ513" s="34"/>
      <c r="EK513" s="34"/>
      <c r="EL513" s="34"/>
      <c r="EM513" s="34"/>
      <c r="EN513" s="34"/>
      <c r="EO513" s="34"/>
      <c r="EP513" s="34"/>
      <c r="EQ513" s="34"/>
      <c r="ER513" s="34"/>
      <c r="ES513" s="34"/>
      <c r="ET513" s="34"/>
      <c r="EU513" s="34"/>
      <c r="EV513" s="34"/>
      <c r="EW513" s="34"/>
      <c r="EX513" s="34"/>
      <c r="EY513" s="34"/>
      <c r="EZ513" s="34"/>
      <c r="FA513" s="34"/>
      <c r="FB513" s="34"/>
      <c r="FC513" s="34"/>
      <c r="FD513" s="34"/>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c r="IU513" s="33" t="e">
        <f t="shared" si="28"/>
        <v>#NAME?</v>
      </c>
      <c r="IV513" s="33"/>
      <c r="IW513" s="33"/>
      <c r="IX513" s="33"/>
      <c r="IY513" s="67">
        <v>44755</v>
      </c>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x14ac:dyDescent="0.35">
      <c r="A514" s="62" t="str">
        <f>IF($F514="SC",_xlfn.CONCAT(Input[[#This Row],[Name of Adolescent]],"_",Input[[#This Row],[Current Worker (Initials)]]),IF($F514="SCP",_xlfn.CONCAT(Input[[#This Row],[Name of Adolescent]],"_",Input[[#This Row],[Current Worker (Initials)]]),""))</f>
        <v>Kenny_Zhichao</v>
      </c>
      <c r="B514" s="34" t="s">
        <v>313</v>
      </c>
      <c r="C514" s="34" t="s">
        <v>1467</v>
      </c>
      <c r="D514" s="34"/>
      <c r="E514" s="34">
        <v>460529</v>
      </c>
      <c r="F514" s="33" t="str">
        <f t="shared" si="29"/>
        <v>SC</v>
      </c>
      <c r="G514" s="33" t="str">
        <f>IF(AND($N514&lt;&gt;"",$U514&lt;&gt;"",$V514&lt;&gt;"",$J514&lt;&gt;""),"SCP",IF(AND($N514&lt;&gt;"",$U514&lt;&gt;"",$J514&lt;&gt;""),"SC",IF(AND($N514&lt;&gt;"",$R514&lt;&gt;"",$J514="",$U514=""),"PC",IF($N514&lt;&gt;"","Check Status",""))))</f>
        <v>SC</v>
      </c>
      <c r="H514" s="35"/>
      <c r="I514" s="35" t="s">
        <v>348</v>
      </c>
      <c r="J514" s="33" t="s">
        <v>413</v>
      </c>
      <c r="K514" s="33"/>
      <c r="L514" s="63"/>
      <c r="M514" s="63"/>
      <c r="N514" s="33" t="s">
        <v>1468</v>
      </c>
      <c r="O514" s="33" t="s">
        <v>1399</v>
      </c>
      <c r="P514" s="166" t="s">
        <v>319</v>
      </c>
      <c r="Q514" s="33" t="s">
        <v>11</v>
      </c>
      <c r="R514" s="61">
        <v>44776</v>
      </c>
      <c r="S514" s="61">
        <v>44776</v>
      </c>
      <c r="T514" s="33" t="s">
        <v>308</v>
      </c>
      <c r="U514" s="79">
        <v>44776</v>
      </c>
      <c r="V514" s="65"/>
      <c r="W514" s="78">
        <v>45046</v>
      </c>
      <c r="X514" s="60" t="s">
        <v>1469</v>
      </c>
      <c r="Y514" s="33"/>
      <c r="Z514" s="33" t="s">
        <v>388</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311</v>
      </c>
      <c r="AS514" s="34"/>
      <c r="AT514" s="34" t="s">
        <v>309</v>
      </c>
      <c r="AU514" s="34" t="s">
        <v>380</v>
      </c>
      <c r="AV514" s="33" t="s">
        <v>311</v>
      </c>
      <c r="AW514" s="33"/>
      <c r="AX514" s="33" t="s">
        <v>309</v>
      </c>
      <c r="AY514" s="33" t="s">
        <v>380</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 t="shared" si="28"/>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x14ac:dyDescent="0.35">
      <c r="A515" s="62" t="str">
        <f>IF($F515="SC",_xlfn.CONCAT(Input[[#This Row],[Name of Adolescent]],"_",Input[[#This Row],[Current Worker (Initials)]]),IF($F515="SCP",_xlfn.CONCAT(Input[[#This Row],[Name of Adolescent]],"_",Input[[#This Row],[Current Worker (Initials)]]),""))</f>
        <v>Natasya - Nur Natasya Binte Azman _Joy Lee</v>
      </c>
      <c r="B515" s="34" t="s">
        <v>313</v>
      </c>
      <c r="C515" s="34" t="s">
        <v>1470</v>
      </c>
      <c r="D515" s="34"/>
      <c r="E515" s="88">
        <v>522299</v>
      </c>
      <c r="F515" s="33" t="str">
        <f t="shared" si="29"/>
        <v>SC</v>
      </c>
      <c r="G515" s="33" t="s">
        <v>347</v>
      </c>
      <c r="H515" s="35"/>
      <c r="I515" s="35" t="s">
        <v>348</v>
      </c>
      <c r="J515" s="35" t="s">
        <v>301</v>
      </c>
      <c r="K515" s="35"/>
      <c r="L515" s="63" t="s">
        <v>1471</v>
      </c>
      <c r="M515" s="63"/>
      <c r="N515" s="33" t="s">
        <v>1472</v>
      </c>
      <c r="O515" s="33" t="s">
        <v>1399</v>
      </c>
      <c r="P515" s="166" t="s">
        <v>319</v>
      </c>
      <c r="Q515" s="33" t="s">
        <v>12</v>
      </c>
      <c r="R515" s="61">
        <v>44165</v>
      </c>
      <c r="S515" s="61">
        <v>44792</v>
      </c>
      <c r="T515" s="33" t="s">
        <v>308</v>
      </c>
      <c r="U515" s="79">
        <v>44792</v>
      </c>
      <c r="V515" s="65"/>
      <c r="W515" s="66"/>
      <c r="X515" s="60"/>
      <c r="Y515" s="33"/>
      <c r="Z515" s="33"/>
      <c r="AA515" s="69"/>
      <c r="AB515" s="34">
        <v>0</v>
      </c>
      <c r="AC515" s="34">
        <v>1</v>
      </c>
      <c r="AD515" s="34">
        <v>1</v>
      </c>
      <c r="AE515" s="34">
        <v>1</v>
      </c>
      <c r="AF515" s="34">
        <v>0</v>
      </c>
      <c r="AG515" s="34">
        <v>1</v>
      </c>
      <c r="AH515" s="34">
        <v>1</v>
      </c>
      <c r="AI515" s="34">
        <v>1</v>
      </c>
      <c r="AJ515" s="34"/>
      <c r="AK515" s="33"/>
      <c r="AL515" s="33"/>
      <c r="AM515" s="33"/>
      <c r="AN515" s="34"/>
      <c r="AO515" s="33"/>
      <c r="AP515" s="33"/>
      <c r="AQ515" s="33"/>
      <c r="AR515" s="34"/>
      <c r="AS515" s="34"/>
      <c r="AT515" s="34"/>
      <c r="AU515" s="34"/>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 t="shared" si="28"/>
        <v>#NAME?</v>
      </c>
      <c r="IV515" s="33"/>
      <c r="IW515" s="33"/>
      <c r="IX515" s="33"/>
      <c r="IY515" s="69"/>
      <c r="IZ515" s="69"/>
      <c r="JA515" s="70"/>
      <c r="JB515" s="33"/>
      <c r="JC515" s="33"/>
      <c r="JD515" s="33"/>
      <c r="JE515" s="33"/>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x14ac:dyDescent="0.35">
      <c r="A516" s="62" t="str">
        <f>IF($F516="SC",_xlfn.CONCAT(Input[[#This Row],[Name of Adolescent]],"_",Input[[#This Row],[Current Worker (Initials)]]),IF($F516="SCP",_xlfn.CONCAT(Input[[#This Row],[Name of Adolescent]],"_",Input[[#This Row],[Current Worker (Initials)]]),""))</f>
        <v>Hadi_Xing Huan</v>
      </c>
      <c r="B516" s="34" t="s">
        <v>313</v>
      </c>
      <c r="C516" s="34" t="s">
        <v>1473</v>
      </c>
      <c r="D516" s="34"/>
      <c r="E516" s="88">
        <v>460420</v>
      </c>
      <c r="F516" s="33" t="str">
        <f t="shared" si="29"/>
        <v>SC</v>
      </c>
      <c r="G516" s="33" t="s">
        <v>398</v>
      </c>
      <c r="H516" s="35"/>
      <c r="I516" s="35" t="s">
        <v>428</v>
      </c>
      <c r="J516" s="33" t="s">
        <v>399</v>
      </c>
      <c r="K516" s="33"/>
      <c r="L516" s="63"/>
      <c r="M516" s="63"/>
      <c r="N516" s="33" t="s">
        <v>1226</v>
      </c>
      <c r="O516" s="33" t="s">
        <v>1399</v>
      </c>
      <c r="P516" s="166" t="s">
        <v>307</v>
      </c>
      <c r="Q516" s="33" t="s">
        <v>12</v>
      </c>
      <c r="R516" s="61">
        <v>44256</v>
      </c>
      <c r="S516" s="87">
        <v>44835</v>
      </c>
      <c r="T516" s="33" t="s">
        <v>308</v>
      </c>
      <c r="U516" s="79">
        <v>44835</v>
      </c>
      <c r="V516" s="65"/>
      <c r="W516" s="66"/>
      <c r="X516" s="60"/>
      <c r="Y516" s="33"/>
      <c r="Z516" s="33" t="s">
        <v>326</v>
      </c>
      <c r="AA516" s="67">
        <v>44256</v>
      </c>
      <c r="AB516" s="34">
        <v>1</v>
      </c>
      <c r="AC516" s="34">
        <v>2</v>
      </c>
      <c r="AD516" s="34">
        <v>1</v>
      </c>
      <c r="AE516" s="34">
        <v>1</v>
      </c>
      <c r="AF516" s="34">
        <v>0</v>
      </c>
      <c r="AG516" s="34">
        <v>1</v>
      </c>
      <c r="AH516" s="34">
        <v>0</v>
      </c>
      <c r="AI516" s="34">
        <v>0</v>
      </c>
      <c r="AJ516" s="34"/>
      <c r="AK516" s="33"/>
      <c r="AL516" s="33"/>
      <c r="AM516" s="33"/>
      <c r="AN516" s="34"/>
      <c r="AO516" s="33"/>
      <c r="AP516" s="33"/>
      <c r="AQ516" s="33"/>
      <c r="AR516" s="34" t="s">
        <v>309</v>
      </c>
      <c r="AS516" s="34" t="s">
        <v>607</v>
      </c>
      <c r="AT516" s="34" t="s">
        <v>311</v>
      </c>
      <c r="AU516" s="34"/>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t="e">
        <f t="shared" si="28"/>
        <v>#NAME?</v>
      </c>
      <c r="IV516" s="33"/>
      <c r="IW516" s="33"/>
      <c r="IX516" s="33"/>
      <c r="IY516" s="67">
        <v>44256</v>
      </c>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x14ac:dyDescent="0.35">
      <c r="A517" s="62" t="str">
        <f>IF($F517="SC",_xlfn.CONCAT(Input[[#This Row],[Name of Adolescent]],"_",Input[[#This Row],[Current Worker (Initials)]]),IF($F517="SCP",_xlfn.CONCAT(Input[[#This Row],[Name of Adolescent]],"_",Input[[#This Row],[Current Worker (Initials)]]),""))</f>
        <v>Dini _Vid</v>
      </c>
      <c r="B517" s="34" t="s">
        <v>313</v>
      </c>
      <c r="C517" s="34" t="s">
        <v>1474</v>
      </c>
      <c r="D517" s="34"/>
      <c r="E517" s="34"/>
      <c r="F517" s="33" t="str">
        <f t="shared" si="29"/>
        <v>SC</v>
      </c>
      <c r="G517" s="33" t="s">
        <v>390</v>
      </c>
      <c r="H517" s="35"/>
      <c r="I517" s="35" t="s">
        <v>391</v>
      </c>
      <c r="J517" s="73" t="s">
        <v>395</v>
      </c>
      <c r="K517" s="73"/>
      <c r="L517" s="63"/>
      <c r="M517" s="63"/>
      <c r="N517" s="33" t="s">
        <v>1475</v>
      </c>
      <c r="O517" s="33" t="s">
        <v>1399</v>
      </c>
      <c r="P517" s="166" t="s">
        <v>319</v>
      </c>
      <c r="Q517" s="33" t="s">
        <v>12</v>
      </c>
      <c r="R517" s="61">
        <v>44264</v>
      </c>
      <c r="S517" s="61">
        <v>44841</v>
      </c>
      <c r="T517" s="33" t="s">
        <v>308</v>
      </c>
      <c r="U517" s="79">
        <v>44841</v>
      </c>
      <c r="V517" s="65"/>
      <c r="W517" s="66">
        <v>45292</v>
      </c>
      <c r="X517" s="60"/>
      <c r="Y517" s="33"/>
      <c r="Z517" s="33"/>
      <c r="AA517" s="69"/>
      <c r="AB517" s="34">
        <v>0</v>
      </c>
      <c r="AC517" s="34">
        <v>1</v>
      </c>
      <c r="AD517" s="34">
        <v>1</v>
      </c>
      <c r="AE517" s="34">
        <v>1</v>
      </c>
      <c r="AF517" s="34">
        <v>0</v>
      </c>
      <c r="AG517" s="34">
        <v>1</v>
      </c>
      <c r="AH517" s="34">
        <v>1</v>
      </c>
      <c r="AI517" s="34">
        <v>1</v>
      </c>
      <c r="AJ517" s="34">
        <v>0</v>
      </c>
      <c r="AK517" s="33">
        <v>1</v>
      </c>
      <c r="AL517" s="33">
        <v>1</v>
      </c>
      <c r="AM517" s="33">
        <v>1</v>
      </c>
      <c r="AN517" s="34">
        <v>1</v>
      </c>
      <c r="AO517" s="33">
        <v>1</v>
      </c>
      <c r="AP517" s="33">
        <v>1</v>
      </c>
      <c r="AQ517" s="33">
        <v>1</v>
      </c>
      <c r="AR517" s="34"/>
      <c r="AS517" s="34"/>
      <c r="AT517" s="34"/>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c r="IU517" s="33" t="e">
        <f t="shared" si="28"/>
        <v>#NAME?</v>
      </c>
      <c r="IV517" s="33"/>
      <c r="IW517" s="33"/>
      <c r="IX517" s="33"/>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x14ac:dyDescent="0.35">
      <c r="A518" s="62" t="str">
        <f>IF($F518="SC",_xlfn.CONCAT(Input[[#This Row],[Name of Adolescent]],"_",Input[[#This Row],[Current Worker (Initials)]]),IF($F518="SCP",_xlfn.CONCAT(Input[[#This Row],[Name of Adolescent]],"_",Input[[#This Row],[Current Worker (Initials)]]),""))</f>
        <v>Ryan_Colin Gan</v>
      </c>
      <c r="B518" s="34" t="s">
        <v>313</v>
      </c>
      <c r="C518" s="34" t="s">
        <v>1476</v>
      </c>
      <c r="D518" s="33"/>
      <c r="E518" s="34">
        <v>400322</v>
      </c>
      <c r="F518" s="101" t="s">
        <v>17</v>
      </c>
      <c r="G518" s="33"/>
      <c r="H518" s="35" t="s">
        <v>1477</v>
      </c>
      <c r="I518" s="35" t="s">
        <v>438</v>
      </c>
      <c r="J518" s="35" t="s">
        <v>439</v>
      </c>
      <c r="K518" s="35"/>
      <c r="L518" s="63" t="s">
        <v>1478</v>
      </c>
      <c r="M518" s="33" t="s">
        <v>1479</v>
      </c>
      <c r="N518" s="33" t="s">
        <v>628</v>
      </c>
      <c r="O518" s="33" t="s">
        <v>1399</v>
      </c>
      <c r="P518" s="166" t="s">
        <v>307</v>
      </c>
      <c r="Q518" s="33" t="s">
        <v>12</v>
      </c>
      <c r="R518" s="61">
        <v>44943</v>
      </c>
      <c r="S518" s="87">
        <v>44980</v>
      </c>
      <c r="T518" s="33" t="s">
        <v>308</v>
      </c>
      <c r="U518" s="79">
        <v>44980</v>
      </c>
      <c r="V518" s="87">
        <v>45183</v>
      </c>
      <c r="W518" s="66"/>
      <c r="X518" s="59"/>
      <c r="Y518" s="35"/>
      <c r="Z518" s="33"/>
      <c r="AA518" s="69"/>
      <c r="AB518" s="34"/>
      <c r="AC518" s="34"/>
      <c r="AD518" s="34"/>
      <c r="AE518" s="34"/>
      <c r="AF518" s="34"/>
      <c r="AG518" s="34"/>
      <c r="AH518" s="34"/>
      <c r="AI518" s="34"/>
      <c r="AJ518" s="34"/>
      <c r="AK518" s="34"/>
      <c r="AL518" s="34"/>
      <c r="AM518" s="34"/>
      <c r="AN518" s="34"/>
      <c r="AO518" s="34"/>
      <c r="AP518" s="34"/>
      <c r="AQ518" s="34"/>
      <c r="AR518" s="34" t="s">
        <v>309</v>
      </c>
      <c r="AS518" s="34" t="s">
        <v>607</v>
      </c>
      <c r="AT518" s="34" t="s">
        <v>309</v>
      </c>
      <c r="AU518" s="88" t="s">
        <v>527</v>
      </c>
      <c r="AV518" s="33"/>
      <c r="AW518" s="33"/>
      <c r="AX518" s="33"/>
      <c r="AY518" s="33"/>
      <c r="AZ518" s="68"/>
      <c r="BA518" s="68"/>
      <c r="BB518" s="68"/>
      <c r="BC518" s="68"/>
      <c r="BD518" s="68"/>
      <c r="BE518" s="68"/>
      <c r="BF518" s="68"/>
      <c r="BG518" s="68"/>
      <c r="BH518" s="68"/>
      <c r="BI518" s="68"/>
      <c r="BJ518" s="68"/>
      <c r="BK518" s="68"/>
      <c r="BL518" s="68"/>
      <c r="BM518" s="68"/>
      <c r="BN518" s="68"/>
      <c r="BO518" s="68"/>
      <c r="BP518" s="68"/>
      <c r="BQ518" s="68"/>
      <c r="BR518" s="68"/>
      <c r="BS518" s="68"/>
      <c r="BT518" s="68"/>
      <c r="BU518" s="68"/>
      <c r="BV518" s="68"/>
      <c r="BW518" s="68"/>
      <c r="BX518" s="68"/>
      <c r="BY518" s="68"/>
      <c r="BZ518" s="68"/>
      <c r="CA518" s="68"/>
      <c r="CB518" s="68"/>
      <c r="CC518" s="68"/>
      <c r="CD518" s="68"/>
      <c r="CE518" s="68"/>
      <c r="CF518" s="68"/>
      <c r="CG518" s="68"/>
      <c r="CH518" s="68"/>
      <c r="CI518" s="68"/>
      <c r="CJ518" s="68"/>
      <c r="CK518" s="68"/>
      <c r="CL518" s="68"/>
      <c r="CM518" s="68"/>
      <c r="CN518" s="68"/>
      <c r="CO518" s="68"/>
      <c r="CP518" s="68"/>
      <c r="CQ518" s="68"/>
      <c r="CR518" s="68"/>
      <c r="CS518" s="68"/>
      <c r="CT518" s="68"/>
      <c r="CU518" s="68"/>
      <c r="CV518" s="68"/>
      <c r="CW518" s="68"/>
      <c r="CX518" s="68"/>
      <c r="CY518" s="68"/>
      <c r="CZ518" s="68"/>
      <c r="DA518" s="68"/>
      <c r="DB518" s="68"/>
      <c r="DC518" s="68"/>
      <c r="DD518" s="68"/>
      <c r="DE518" s="68"/>
      <c r="DF518" s="68"/>
      <c r="DG518" s="68"/>
      <c r="DH518" s="68"/>
      <c r="DI518" s="68"/>
      <c r="DJ518" s="68"/>
      <c r="DK518" s="68"/>
      <c r="DL518" s="68"/>
      <c r="DM518" s="68"/>
      <c r="DN518" s="68"/>
      <c r="DO518" s="68"/>
      <c r="DP518" s="68"/>
      <c r="DQ518" s="68"/>
      <c r="DR518" s="68"/>
      <c r="DS518" s="68"/>
      <c r="DT518" s="68"/>
      <c r="DU518" s="68"/>
      <c r="DV518" s="68"/>
      <c r="DW518" s="68"/>
      <c r="DX518" s="68"/>
      <c r="DY518" s="68"/>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v>87704599</v>
      </c>
      <c r="IU518" s="33"/>
      <c r="IV518" s="33"/>
      <c r="IW518" s="33"/>
      <c r="IX518" s="33" t="s">
        <v>312</v>
      </c>
      <c r="IY518" s="69"/>
      <c r="IZ518" s="69"/>
      <c r="JA518" s="70"/>
      <c r="JB518" s="33"/>
      <c r="JC518" s="33"/>
      <c r="JD518" s="33"/>
      <c r="JE518" s="33"/>
      <c r="JF518" s="33"/>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x14ac:dyDescent="0.35">
      <c r="A519" s="62" t="str">
        <f>IF($F519="SC",_xlfn.CONCAT(Input[[#This Row],[Name of Adolescent]],"_",Input[[#This Row],[Current Worker (Initials)]]),IF($F519="SCP",_xlfn.CONCAT(Input[[#This Row],[Name of Adolescent]],"_",Input[[#This Row],[Current Worker (Initials)]]),""))</f>
        <v>Siti Nurfelysha Binte Mohd Yusoff_Farzana</v>
      </c>
      <c r="B519" s="111" t="s">
        <v>297</v>
      </c>
      <c r="C519" s="112" t="s">
        <v>1480</v>
      </c>
      <c r="D519" s="112"/>
      <c r="E519" s="34">
        <v>521126</v>
      </c>
      <c r="F519" s="33" t="str">
        <f>IF(AND($N519&lt;&gt;"",$U519&lt;&gt;"",$V519&lt;&gt;"",$J519&lt;&gt;""),"SCP",IF(AND($N519&lt;&gt;"",$U519&lt;&gt;"",$J519&lt;&gt;""),"SC",IF(AND($N519&lt;&gt;"",$R519&lt;&gt;"",$J519="",$U519=""),"PC",IF($N519&lt;&gt;"","Check Status",""))))</f>
        <v>SCP</v>
      </c>
      <c r="G519" s="33" t="s">
        <v>1481</v>
      </c>
      <c r="H519" s="35" t="s">
        <v>1272</v>
      </c>
      <c r="I519" s="35" t="s">
        <v>578</v>
      </c>
      <c r="J519" s="35" t="s">
        <v>302</v>
      </c>
      <c r="K519" s="35" t="s">
        <v>413</v>
      </c>
      <c r="L519" s="261" t="s">
        <v>1482</v>
      </c>
      <c r="M519" s="262"/>
      <c r="N519" s="262" t="s">
        <v>1483</v>
      </c>
      <c r="O519" s="33" t="s">
        <v>1399</v>
      </c>
      <c r="P519" s="166" t="s">
        <v>319</v>
      </c>
      <c r="Q519" s="33" t="s">
        <v>12</v>
      </c>
      <c r="R519" s="61">
        <v>44952</v>
      </c>
      <c r="S519" s="61">
        <v>45023</v>
      </c>
      <c r="T519" s="33" t="s">
        <v>308</v>
      </c>
      <c r="U519" s="79">
        <v>45023</v>
      </c>
      <c r="V519" s="87">
        <v>45068</v>
      </c>
      <c r="W519" s="66"/>
      <c r="X519" s="59"/>
      <c r="Y519" s="35"/>
      <c r="Z519" s="33"/>
      <c r="AA519" s="69"/>
      <c r="AB519" s="34">
        <v>0</v>
      </c>
      <c r="AC519" s="34">
        <v>0</v>
      </c>
      <c r="AD519" s="34">
        <v>0</v>
      </c>
      <c r="AE519" s="34">
        <v>0</v>
      </c>
      <c r="AF519" s="34">
        <v>0</v>
      </c>
      <c r="AG519" s="34">
        <v>0</v>
      </c>
      <c r="AH519" s="34">
        <v>2</v>
      </c>
      <c r="AI519" s="34">
        <v>2</v>
      </c>
      <c r="AJ519" s="34"/>
      <c r="AK519" s="33"/>
      <c r="AL519" s="33"/>
      <c r="AM519" s="33"/>
      <c r="AN519" s="34"/>
      <c r="AO519" s="33"/>
      <c r="AP519" s="33"/>
      <c r="AQ519" s="33"/>
      <c r="AR519" s="34" t="s">
        <v>309</v>
      </c>
      <c r="AS519" s="34" t="s">
        <v>607</v>
      </c>
      <c r="AT519" s="34" t="s">
        <v>309</v>
      </c>
      <c r="AU519" s="34" t="s">
        <v>380</v>
      </c>
      <c r="AV519" s="33"/>
      <c r="AW519" s="33"/>
      <c r="AX519" s="33"/>
      <c r="AY519" s="33"/>
      <c r="AZ519" s="68"/>
      <c r="BA519" s="68"/>
      <c r="BB519" s="68"/>
      <c r="BC519" s="68"/>
      <c r="BD519" s="68"/>
      <c r="BE519" s="68"/>
      <c r="BF519" s="68"/>
      <c r="BG519" s="68"/>
      <c r="BH519" s="68"/>
      <c r="BI519" s="68"/>
      <c r="BJ519" s="68"/>
      <c r="BK519" s="68"/>
      <c r="BL519" s="68"/>
      <c r="BM519" s="68"/>
      <c r="BN519" s="68"/>
      <c r="BO519" s="68"/>
      <c r="BP519" s="68"/>
      <c r="BQ519" s="68"/>
      <c r="BR519" s="68"/>
      <c r="BS519" s="68"/>
      <c r="BT519" s="68"/>
      <c r="BU519" s="68"/>
      <c r="BV519" s="68"/>
      <c r="BW519" s="68"/>
      <c r="BX519" s="68"/>
      <c r="BY519" s="68"/>
      <c r="BZ519" s="68"/>
      <c r="CA519" s="68"/>
      <c r="CB519" s="68"/>
      <c r="CC519" s="68"/>
      <c r="CD519" s="68"/>
      <c r="CE519" s="68"/>
      <c r="CF519" s="68"/>
      <c r="CG519" s="68"/>
      <c r="CH519" s="68"/>
      <c r="CI519" s="68"/>
      <c r="CJ519" s="68"/>
      <c r="CK519" s="68"/>
      <c r="CL519" s="68"/>
      <c r="CM519" s="68"/>
      <c r="CN519" s="68"/>
      <c r="CO519" s="68"/>
      <c r="CP519" s="68"/>
      <c r="CQ519" s="68"/>
      <c r="CR519" s="68"/>
      <c r="CS519" s="68"/>
      <c r="CT519" s="68"/>
      <c r="CU519" s="68"/>
      <c r="CV519" s="68"/>
      <c r="CW519" s="68"/>
      <c r="CX519" s="68"/>
      <c r="CY519" s="68"/>
      <c r="CZ519" s="68"/>
      <c r="DA519" s="68"/>
      <c r="DB519" s="68"/>
      <c r="DC519" s="68"/>
      <c r="DD519" s="68"/>
      <c r="DE519" s="68"/>
      <c r="DF519" s="68"/>
      <c r="DG519" s="68"/>
      <c r="DH519" s="68"/>
      <c r="DI519" s="68"/>
      <c r="DJ519" s="68"/>
      <c r="DK519" s="68"/>
      <c r="DL519" s="68"/>
      <c r="DM519" s="68"/>
      <c r="DN519" s="68"/>
      <c r="DO519" s="68"/>
      <c r="DP519" s="68"/>
      <c r="DQ519" s="68"/>
      <c r="DR519" s="68"/>
      <c r="DS519" s="68"/>
      <c r="DT519" s="68"/>
      <c r="DU519" s="68"/>
      <c r="DV519" s="68"/>
      <c r="DW519" s="68"/>
      <c r="DX519" s="68"/>
      <c r="DY519" s="68"/>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v>87924170</v>
      </c>
      <c r="IU519" s="33" t="e">
        <f>happynewyear</f>
        <v>#NAME?</v>
      </c>
      <c r="IV519" s="33" t="s">
        <v>1484</v>
      </c>
      <c r="IW519" s="33"/>
      <c r="IX519" s="33" t="s">
        <v>369</v>
      </c>
      <c r="IY519" s="69"/>
      <c r="IZ519" s="69"/>
      <c r="JA519" s="70"/>
      <c r="JB519" s="33"/>
      <c r="JC519" s="33"/>
      <c r="JD519" s="33"/>
      <c r="JE519" s="33"/>
      <c r="JF519" s="33"/>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x14ac:dyDescent="0.35">
      <c r="A520" s="62" t="str">
        <f>IF($F520="SC",_xlfn.CONCAT(Input[[#This Row],[Name of Adolescent]],"_",Input[[#This Row],[Current Worker (Initials)]]),IF($F520="SCP",_xlfn.CONCAT(Input[[#This Row],[Name of Adolescent]],"_",Input[[#This Row],[Current Worker (Initials)]]),""))</f>
        <v>Harith_Colin Gan</v>
      </c>
      <c r="B520" s="111" t="s">
        <v>297</v>
      </c>
      <c r="C520" s="112" t="s">
        <v>1485</v>
      </c>
      <c r="D520" s="112"/>
      <c r="E520" s="34">
        <v>400322</v>
      </c>
      <c r="F520" s="33" t="s">
        <v>16</v>
      </c>
      <c r="G520" s="33"/>
      <c r="H520" s="35" t="s">
        <v>1477</v>
      </c>
      <c r="I520" s="35" t="s">
        <v>301</v>
      </c>
      <c r="J520" s="35" t="s">
        <v>439</v>
      </c>
      <c r="K520" s="35"/>
      <c r="L520" s="63" t="s">
        <v>1486</v>
      </c>
      <c r="M520" s="249" t="s">
        <v>1487</v>
      </c>
      <c r="N520" s="249" t="s">
        <v>1227</v>
      </c>
      <c r="O520" s="33" t="s">
        <v>1399</v>
      </c>
      <c r="P520" s="166" t="s">
        <v>307</v>
      </c>
      <c r="Q520" s="33" t="s">
        <v>12</v>
      </c>
      <c r="R520" s="61">
        <v>44943</v>
      </c>
      <c r="S520" s="61">
        <v>45023</v>
      </c>
      <c r="T520" s="33" t="s">
        <v>308</v>
      </c>
      <c r="U520" s="79">
        <v>45023</v>
      </c>
      <c r="V520" s="65"/>
      <c r="W520" s="66"/>
      <c r="X520" s="59"/>
      <c r="Y520" s="35"/>
      <c r="Z520" s="33"/>
      <c r="AA520" s="69"/>
      <c r="AB520" s="34"/>
      <c r="AC520" s="34"/>
      <c r="AD520" s="34"/>
      <c r="AE520" s="34"/>
      <c r="AF520" s="34"/>
      <c r="AG520" s="34"/>
      <c r="AH520" s="34"/>
      <c r="AI520" s="34"/>
      <c r="AJ520" s="34"/>
      <c r="AK520" s="33"/>
      <c r="AL520" s="33"/>
      <c r="AM520" s="33"/>
      <c r="AN520" s="34"/>
      <c r="AO520" s="33"/>
      <c r="AP520" s="33"/>
      <c r="AQ520" s="33"/>
      <c r="AR520" s="34" t="s">
        <v>309</v>
      </c>
      <c r="AS520" s="34" t="s">
        <v>607</v>
      </c>
      <c r="AT520" s="34" t="s">
        <v>309</v>
      </c>
      <c r="AU520" s="34" t="s">
        <v>380</v>
      </c>
      <c r="AV520" s="33"/>
      <c r="AW520" s="33"/>
      <c r="AX520" s="33"/>
      <c r="AY520" s="33"/>
      <c r="AZ520" s="68">
        <v>1</v>
      </c>
      <c r="BA520" s="68">
        <v>1</v>
      </c>
      <c r="BB520" s="68">
        <v>5</v>
      </c>
      <c r="BC520" s="68">
        <v>3</v>
      </c>
      <c r="BD520" s="68">
        <v>3</v>
      </c>
      <c r="BE520" s="68">
        <v>3</v>
      </c>
      <c r="BF520" s="68">
        <v>1</v>
      </c>
      <c r="BG520" s="68">
        <v>4</v>
      </c>
      <c r="BH520" s="68">
        <v>3</v>
      </c>
      <c r="BI520" s="68">
        <v>5</v>
      </c>
      <c r="BJ520" s="68">
        <v>3</v>
      </c>
      <c r="BK520" s="68">
        <v>4</v>
      </c>
      <c r="BL520" s="68">
        <v>5</v>
      </c>
      <c r="BM520" s="68">
        <v>3</v>
      </c>
      <c r="BN520" s="68">
        <v>3</v>
      </c>
      <c r="BO520" s="68">
        <v>3</v>
      </c>
      <c r="BP520" s="68">
        <v>4</v>
      </c>
      <c r="BQ520" s="68">
        <v>2</v>
      </c>
      <c r="BR520" s="68">
        <v>3</v>
      </c>
      <c r="BS520" s="68">
        <v>3</v>
      </c>
      <c r="BT520" s="68">
        <v>3</v>
      </c>
      <c r="BU520" s="68">
        <v>1</v>
      </c>
      <c r="BV520" s="68">
        <v>3</v>
      </c>
      <c r="BW520" s="68">
        <v>3</v>
      </c>
      <c r="BX520" s="68">
        <v>3</v>
      </c>
      <c r="BY520" s="68">
        <v>4</v>
      </c>
      <c r="BZ520" s="68">
        <v>1</v>
      </c>
      <c r="CA520" s="68">
        <v>3</v>
      </c>
      <c r="CB520" s="68">
        <v>4</v>
      </c>
      <c r="CC520" s="68">
        <v>3</v>
      </c>
      <c r="CD520" s="68">
        <v>2</v>
      </c>
      <c r="CE520" s="68">
        <v>3</v>
      </c>
      <c r="CF520" s="68">
        <v>3</v>
      </c>
      <c r="CG520" s="68">
        <v>3</v>
      </c>
      <c r="CH520" s="68">
        <v>3</v>
      </c>
      <c r="CI520" s="68">
        <v>3</v>
      </c>
      <c r="CJ520" s="68">
        <v>2</v>
      </c>
      <c r="CK520" s="68">
        <v>1</v>
      </c>
      <c r="CL520" s="68">
        <v>4</v>
      </c>
      <c r="CM520" s="68"/>
      <c r="CN520" s="68"/>
      <c r="CO520" s="68"/>
      <c r="CP520" s="68"/>
      <c r="CQ520" s="68"/>
      <c r="CR520" s="68"/>
      <c r="CS520" s="68"/>
      <c r="CT520" s="68"/>
      <c r="CU520" s="68"/>
      <c r="CV520" s="68"/>
      <c r="CW520" s="68"/>
      <c r="CX520" s="68"/>
      <c r="CY520" s="68"/>
      <c r="CZ520" s="68"/>
      <c r="DA520" s="68"/>
      <c r="DB520" s="68"/>
      <c r="DC520" s="68"/>
      <c r="DD520" s="68"/>
      <c r="DE520" s="68"/>
      <c r="DF520" s="68"/>
      <c r="DG520" s="68"/>
      <c r="DH520" s="68"/>
      <c r="DI520" s="68"/>
      <c r="DJ520" s="68"/>
      <c r="DK520" s="68"/>
      <c r="DL520" s="68"/>
      <c r="DM520" s="68"/>
      <c r="DN520" s="68"/>
      <c r="DO520" s="68"/>
      <c r="DP520" s="68"/>
      <c r="DQ520" s="68"/>
      <c r="DR520" s="68"/>
      <c r="DS520" s="68"/>
      <c r="DT520" s="68"/>
      <c r="DU520" s="68"/>
      <c r="DV520" s="68"/>
      <c r="DW520" s="68"/>
      <c r="DX520" s="68"/>
      <c r="DY520" s="68"/>
      <c r="DZ520" s="34">
        <v>3</v>
      </c>
      <c r="EA520" s="34">
        <v>3</v>
      </c>
      <c r="EB520" s="34">
        <v>3</v>
      </c>
      <c r="EC520" s="34">
        <v>3</v>
      </c>
      <c r="ED520" s="34">
        <v>3</v>
      </c>
      <c r="EE520" s="34">
        <v>3</v>
      </c>
      <c r="EF520" s="34">
        <v>3</v>
      </c>
      <c r="EG520" s="34">
        <v>3</v>
      </c>
      <c r="EH520" s="34">
        <v>2</v>
      </c>
      <c r="EI520" s="34">
        <v>3</v>
      </c>
      <c r="EJ520" s="34">
        <v>2</v>
      </c>
      <c r="EK520" s="34">
        <v>3</v>
      </c>
      <c r="EL520" s="34">
        <v>3</v>
      </c>
      <c r="EM520" s="34">
        <v>3</v>
      </c>
      <c r="EN520" s="34">
        <v>2</v>
      </c>
      <c r="EO520" s="34">
        <v>2</v>
      </c>
      <c r="EP520" s="34">
        <v>2</v>
      </c>
      <c r="EQ520" s="34">
        <v>3</v>
      </c>
      <c r="ER520" s="34">
        <v>3</v>
      </c>
      <c r="ES520" s="34">
        <v>3</v>
      </c>
      <c r="ET520" s="34">
        <v>3</v>
      </c>
      <c r="EU520" s="34">
        <v>3</v>
      </c>
      <c r="EV520" s="34">
        <v>3</v>
      </c>
      <c r="EW520" s="34">
        <v>3</v>
      </c>
      <c r="EX520" s="34">
        <v>3</v>
      </c>
      <c r="EY520" s="34">
        <v>2</v>
      </c>
      <c r="EZ520" s="34">
        <v>2</v>
      </c>
      <c r="FA520" s="34">
        <v>2</v>
      </c>
      <c r="FB520" s="34">
        <v>1</v>
      </c>
      <c r="FC520" s="34">
        <v>2</v>
      </c>
      <c r="FD520" s="34">
        <v>2</v>
      </c>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88547122</v>
      </c>
      <c r="IU520" s="33"/>
      <c r="IV520" s="33"/>
      <c r="IW520" s="33"/>
      <c r="IX520" s="33" t="s">
        <v>312</v>
      </c>
      <c r="IY520" s="69"/>
      <c r="IZ520" s="69"/>
      <c r="JA520" s="70"/>
      <c r="JB520" s="33"/>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x14ac:dyDescent="0.35">
      <c r="A521" s="62" t="str">
        <f>IF($F521="SC",_xlfn.CONCAT(Input[[#This Row],[Name of Adolescent]],"_",Input[[#This Row],[Current Worker (Initials)]]),IF($F521="SCP",_xlfn.CONCAT(Input[[#This Row],[Name of Adolescent]],"_",Input[[#This Row],[Current Worker (Initials)]]),""))</f>
        <v>Diondra _Xing Huan</v>
      </c>
      <c r="B521" s="111" t="s">
        <v>297</v>
      </c>
      <c r="C521" s="112" t="s">
        <v>1488</v>
      </c>
      <c r="D521" s="112"/>
      <c r="E521" s="34">
        <v>541157</v>
      </c>
      <c r="F521" s="33" t="s">
        <v>16</v>
      </c>
      <c r="G521" s="33" t="s">
        <v>383</v>
      </c>
      <c r="H521" s="35" t="s">
        <v>1125</v>
      </c>
      <c r="I521" s="35"/>
      <c r="J521" s="35" t="s">
        <v>399</v>
      </c>
      <c r="K521" s="35"/>
      <c r="L521" s="63"/>
      <c r="M521" s="63" t="s">
        <v>1489</v>
      </c>
      <c r="N521" s="33" t="s">
        <v>1490</v>
      </c>
      <c r="O521" s="33" t="s">
        <v>1399</v>
      </c>
      <c r="P521" s="166" t="s">
        <v>319</v>
      </c>
      <c r="Q521" s="33" t="s">
        <v>11</v>
      </c>
      <c r="R521" s="61">
        <v>45001</v>
      </c>
      <c r="S521" s="61">
        <v>45029</v>
      </c>
      <c r="T521" s="33" t="s">
        <v>308</v>
      </c>
      <c r="U521" s="79">
        <v>45029</v>
      </c>
      <c r="V521" s="65"/>
      <c r="W521" s="66"/>
      <c r="X521" s="59"/>
      <c r="Y521" s="35"/>
      <c r="Z521" s="33"/>
      <c r="AA521" s="69"/>
      <c r="AB521" s="34">
        <v>1</v>
      </c>
      <c r="AC521" s="34">
        <v>0</v>
      </c>
      <c r="AD521" s="34">
        <v>0</v>
      </c>
      <c r="AE521" s="34">
        <v>1</v>
      </c>
      <c r="AF521" s="34">
        <v>1</v>
      </c>
      <c r="AG521" s="34">
        <v>0</v>
      </c>
      <c r="AH521" s="34">
        <v>0</v>
      </c>
      <c r="AI521" s="34">
        <v>1</v>
      </c>
      <c r="AJ521" s="34"/>
      <c r="AK521" s="33"/>
      <c r="AL521" s="33"/>
      <c r="AM521" s="33"/>
      <c r="AN521" s="34"/>
      <c r="AO521" s="33"/>
      <c r="AP521" s="33"/>
      <c r="AQ521" s="33"/>
      <c r="AR521" s="34" t="s">
        <v>309</v>
      </c>
      <c r="AS521" s="34" t="s">
        <v>607</v>
      </c>
      <c r="AT521" s="34" t="s">
        <v>309</v>
      </c>
      <c r="AU521" s="34" t="s">
        <v>380</v>
      </c>
      <c r="AV521" s="33"/>
      <c r="AW521" s="33"/>
      <c r="AX521" s="33"/>
      <c r="AY521" s="33"/>
      <c r="AZ521" s="68"/>
      <c r="BA521" s="68"/>
      <c r="BB521" s="68"/>
      <c r="BC521" s="68"/>
      <c r="BD521" s="68"/>
      <c r="BE521" s="68"/>
      <c r="BF521" s="68"/>
      <c r="BG521" s="68"/>
      <c r="BH521" s="68"/>
      <c r="BI521" s="68"/>
      <c r="BJ521" s="68"/>
      <c r="BK521" s="68"/>
      <c r="BL521" s="68"/>
      <c r="BM521" s="68"/>
      <c r="BN521" s="68"/>
      <c r="BO521" s="68"/>
      <c r="BP521" s="68"/>
      <c r="BQ521" s="68"/>
      <c r="BR521" s="68"/>
      <c r="BS521" s="68"/>
      <c r="BT521" s="68"/>
      <c r="BU521" s="68"/>
      <c r="BV521" s="68"/>
      <c r="BW521" s="68"/>
      <c r="BX521" s="68"/>
      <c r="BY521" s="68"/>
      <c r="BZ521" s="68"/>
      <c r="CA521" s="68"/>
      <c r="CB521" s="68"/>
      <c r="CC521" s="68"/>
      <c r="CD521" s="68"/>
      <c r="CE521" s="68"/>
      <c r="CF521" s="68"/>
      <c r="CG521" s="68"/>
      <c r="CH521" s="68"/>
      <c r="CI521" s="68"/>
      <c r="CJ521" s="68"/>
      <c r="CK521" s="68"/>
      <c r="CL521" s="68"/>
      <c r="CM521" s="68"/>
      <c r="CN521" s="68"/>
      <c r="CO521" s="68"/>
      <c r="CP521" s="68"/>
      <c r="CQ521" s="68"/>
      <c r="CR521" s="68"/>
      <c r="CS521" s="68"/>
      <c r="CT521" s="68"/>
      <c r="CU521" s="68"/>
      <c r="CV521" s="68"/>
      <c r="CW521" s="68"/>
      <c r="CX521" s="68"/>
      <c r="CY521" s="68"/>
      <c r="CZ521" s="68"/>
      <c r="DA521" s="68"/>
      <c r="DB521" s="68"/>
      <c r="DC521" s="68"/>
      <c r="DD521" s="68"/>
      <c r="DE521" s="68"/>
      <c r="DF521" s="68"/>
      <c r="DG521" s="68"/>
      <c r="DH521" s="68"/>
      <c r="DI521" s="68"/>
      <c r="DJ521" s="68"/>
      <c r="DK521" s="68"/>
      <c r="DL521" s="68"/>
      <c r="DM521" s="68"/>
      <c r="DN521" s="68"/>
      <c r="DO521" s="68"/>
      <c r="DP521" s="68"/>
      <c r="DQ521" s="68"/>
      <c r="DR521" s="68"/>
      <c r="DS521" s="68"/>
      <c r="DT521" s="68"/>
      <c r="DU521" s="68"/>
      <c r="DV521" s="68"/>
      <c r="DW521" s="68"/>
      <c r="DX521" s="68"/>
      <c r="DY521" s="68"/>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88663287</v>
      </c>
      <c r="IU521" s="33" t="s">
        <v>1491</v>
      </c>
      <c r="IV521" s="33"/>
      <c r="IW521" s="33"/>
      <c r="IX521" s="33" t="s">
        <v>381</v>
      </c>
      <c r="IY521" s="69"/>
      <c r="IZ521" s="69"/>
      <c r="JA521" s="70"/>
      <c r="JB521" s="33"/>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x14ac:dyDescent="0.35">
      <c r="A522" s="62" t="str">
        <f>IF($F522="SC",_xlfn.CONCAT(Input[[#This Row],[Name of Adolescent]],"_",Input[[#This Row],[Current Worker (Initials)]]),IF($F522="SCP",_xlfn.CONCAT(Input[[#This Row],[Name of Adolescent]],"_",Input[[#This Row],[Current Worker (Initials)]]),""))</f>
        <v>Jackie Nguyen Thawh Nhut_Colin Gan</v>
      </c>
      <c r="B522" s="111" t="s">
        <v>297</v>
      </c>
      <c r="C522" s="112" t="s">
        <v>1492</v>
      </c>
      <c r="D522" s="112"/>
      <c r="E522" s="34">
        <v>400012</v>
      </c>
      <c r="F522" s="33" t="str">
        <f>IF(AND($N522&lt;&gt;"",$U522&lt;&gt;"",$V522&lt;&gt;"",$J522&lt;&gt;""),"SCP",IF(AND($N522&lt;&gt;"",$U522&lt;&gt;"",$J522&lt;&gt;""),"SC",IF(AND($N522&lt;&gt;"",$R522&lt;&gt;"",$J522="",$U522=""),"PC",IF($N522&lt;&gt;"","Check Status",""))))</f>
        <v>SC</v>
      </c>
      <c r="G522" s="33" t="s">
        <v>436</v>
      </c>
      <c r="H522" s="35" t="s">
        <v>437</v>
      </c>
      <c r="I522" s="35" t="s">
        <v>438</v>
      </c>
      <c r="J522" s="35" t="s">
        <v>439</v>
      </c>
      <c r="K522" s="35"/>
      <c r="L522" s="63" t="s">
        <v>1493</v>
      </c>
      <c r="M522" s="63"/>
      <c r="N522" s="260" t="s">
        <v>1494</v>
      </c>
      <c r="O522" s="33" t="s">
        <v>1399</v>
      </c>
      <c r="P522" s="166" t="s">
        <v>307</v>
      </c>
      <c r="Q522" s="33" t="s">
        <v>11</v>
      </c>
      <c r="R522" s="61">
        <v>44862</v>
      </c>
      <c r="S522" s="61">
        <v>45029</v>
      </c>
      <c r="T522" s="33" t="s">
        <v>308</v>
      </c>
      <c r="U522" s="79">
        <v>45029</v>
      </c>
      <c r="V522" s="65"/>
      <c r="W522" s="66"/>
      <c r="X522" s="59"/>
      <c r="Y522" s="35"/>
      <c r="Z522" s="33"/>
      <c r="AA522" s="67"/>
      <c r="AB522" s="34"/>
      <c r="AC522" s="34"/>
      <c r="AD522" s="34"/>
      <c r="AE522" s="34"/>
      <c r="AF522" s="34"/>
      <c r="AG522" s="34"/>
      <c r="AH522" s="34"/>
      <c r="AI522" s="34"/>
      <c r="AJ522" s="34"/>
      <c r="AK522" s="34"/>
      <c r="AL522" s="34"/>
      <c r="AM522" s="34"/>
      <c r="AN522" s="34"/>
      <c r="AO522" s="34"/>
      <c r="AP522" s="34"/>
      <c r="AQ522" s="34"/>
      <c r="AR522" s="34" t="s">
        <v>309</v>
      </c>
      <c r="AS522" s="34" t="s">
        <v>607</v>
      </c>
      <c r="AT522" s="34" t="s">
        <v>311</v>
      </c>
      <c r="AU522" s="34"/>
      <c r="AV522" s="33"/>
      <c r="AW522" s="33"/>
      <c r="AX522" s="33"/>
      <c r="AY522" s="33"/>
      <c r="AZ522" s="68">
        <v>3</v>
      </c>
      <c r="BA522" s="68">
        <v>2</v>
      </c>
      <c r="BB522" s="68">
        <v>3</v>
      </c>
      <c r="BC522" s="68">
        <v>3</v>
      </c>
      <c r="BD522" s="68">
        <v>3</v>
      </c>
      <c r="BE522" s="68">
        <v>3</v>
      </c>
      <c r="BF522" s="68">
        <v>3</v>
      </c>
      <c r="BG522" s="68">
        <v>3</v>
      </c>
      <c r="BH522" s="68">
        <v>3</v>
      </c>
      <c r="BI522" s="68">
        <v>3</v>
      </c>
      <c r="BJ522" s="68">
        <v>3</v>
      </c>
      <c r="BK522" s="68">
        <v>3</v>
      </c>
      <c r="BL522" s="68">
        <v>3</v>
      </c>
      <c r="BM522" s="68">
        <v>3</v>
      </c>
      <c r="BN522" s="68">
        <v>3</v>
      </c>
      <c r="BO522" s="68">
        <v>4</v>
      </c>
      <c r="BP522" s="68">
        <v>4</v>
      </c>
      <c r="BQ522" s="68">
        <v>3</v>
      </c>
      <c r="BR522" s="68">
        <v>3</v>
      </c>
      <c r="BS522" s="68">
        <v>3</v>
      </c>
      <c r="BT522" s="68">
        <v>3</v>
      </c>
      <c r="BU522" s="68">
        <v>3</v>
      </c>
      <c r="BV522" s="68">
        <v>3</v>
      </c>
      <c r="BW522" s="68">
        <v>4</v>
      </c>
      <c r="BX522" s="68">
        <v>3</v>
      </c>
      <c r="BY522" s="68">
        <v>4</v>
      </c>
      <c r="BZ522" s="68">
        <v>3</v>
      </c>
      <c r="CA522" s="68">
        <v>4</v>
      </c>
      <c r="CB522" s="68">
        <v>3</v>
      </c>
      <c r="CC522" s="68">
        <v>3</v>
      </c>
      <c r="CD522" s="68">
        <v>3</v>
      </c>
      <c r="CE522" s="68">
        <v>3</v>
      </c>
      <c r="CF522" s="68">
        <v>3</v>
      </c>
      <c r="CG522" s="68">
        <v>3</v>
      </c>
      <c r="CH522" s="68">
        <v>3</v>
      </c>
      <c r="CI522" s="68">
        <v>3</v>
      </c>
      <c r="CJ522" s="68">
        <v>3</v>
      </c>
      <c r="CK522" s="68">
        <v>3</v>
      </c>
      <c r="CL522" s="68">
        <v>3</v>
      </c>
      <c r="CM522" s="68"/>
      <c r="CN522" s="68"/>
      <c r="CO522" s="68"/>
      <c r="CP522" s="68"/>
      <c r="CQ522" s="68"/>
      <c r="CR522" s="68"/>
      <c r="CS522" s="68"/>
      <c r="CT522" s="68"/>
      <c r="CU522" s="68"/>
      <c r="CV522" s="68"/>
      <c r="CW522" s="68"/>
      <c r="CX522" s="68"/>
      <c r="CY522" s="68"/>
      <c r="CZ522" s="68"/>
      <c r="DA522" s="68"/>
      <c r="DB522" s="68"/>
      <c r="DC522" s="68"/>
      <c r="DD522" s="68"/>
      <c r="DE522" s="68"/>
      <c r="DF522" s="68"/>
      <c r="DG522" s="68"/>
      <c r="DH522" s="68"/>
      <c r="DI522" s="68"/>
      <c r="DJ522" s="68"/>
      <c r="DK522" s="68"/>
      <c r="DL522" s="68"/>
      <c r="DM522" s="68"/>
      <c r="DN522" s="68"/>
      <c r="DO522" s="68"/>
      <c r="DP522" s="68"/>
      <c r="DQ522" s="68"/>
      <c r="DR522" s="68"/>
      <c r="DS522" s="68"/>
      <c r="DT522" s="68"/>
      <c r="DU522" s="68"/>
      <c r="DV522" s="68"/>
      <c r="DW522" s="68"/>
      <c r="DX522" s="68"/>
      <c r="DY522" s="68"/>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v>3</v>
      </c>
      <c r="GK522" s="34">
        <v>3</v>
      </c>
      <c r="GL522" s="34">
        <v>3</v>
      </c>
      <c r="GM522" s="34">
        <v>3</v>
      </c>
      <c r="GN522" s="34">
        <v>3</v>
      </c>
      <c r="GO522" s="34">
        <v>4</v>
      </c>
      <c r="GP522" s="34">
        <v>3</v>
      </c>
      <c r="GQ522" s="34">
        <v>4</v>
      </c>
      <c r="GR522" s="34">
        <v>4</v>
      </c>
      <c r="GS522" s="34">
        <v>4</v>
      </c>
      <c r="GT522" s="34">
        <v>4</v>
      </c>
      <c r="GU522" s="34">
        <v>4</v>
      </c>
      <c r="GV522" s="34">
        <v>3</v>
      </c>
      <c r="GW522" s="34">
        <v>4</v>
      </c>
      <c r="GX522" s="34">
        <v>4</v>
      </c>
      <c r="GY522" s="34">
        <v>3</v>
      </c>
      <c r="GZ522" s="34">
        <v>3</v>
      </c>
      <c r="HA522" s="34">
        <v>3</v>
      </c>
      <c r="HB522" s="34">
        <v>3</v>
      </c>
      <c r="HC522" s="34">
        <v>3</v>
      </c>
      <c r="HD522" s="34">
        <v>3</v>
      </c>
      <c r="HE522" s="34">
        <v>4</v>
      </c>
      <c r="HF522" s="34">
        <v>3</v>
      </c>
      <c r="HG522" s="34">
        <v>3</v>
      </c>
      <c r="HH522" s="34">
        <v>3</v>
      </c>
      <c r="HI522" s="34">
        <v>4</v>
      </c>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93679925</v>
      </c>
      <c r="IU522" s="33"/>
      <c r="IV522" s="33"/>
      <c r="IW522" s="33"/>
      <c r="IX522" s="33" t="s">
        <v>312</v>
      </c>
      <c r="IY522" s="67"/>
      <c r="IZ522" s="69"/>
      <c r="JA522" s="70"/>
      <c r="JB522" s="33"/>
      <c r="JC522" s="33"/>
      <c r="JD522" s="33"/>
      <c r="JE522" s="33"/>
      <c r="JF522" s="33"/>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x14ac:dyDescent="0.35">
      <c r="A523" s="62" t="str">
        <f>IF($F523="SC",_xlfn.CONCAT(Input[[#This Row],[Name of Adolescent]],"_",Input[[#This Row],[Current Worker (Initials)]]),IF($F523="SCP",_xlfn.CONCAT(Input[[#This Row],[Name of Adolescent]],"_",Input[[#This Row],[Current Worker (Initials)]]),""))</f>
        <v>Dan_Regina Heng</v>
      </c>
      <c r="B523" s="111" t="s">
        <v>297</v>
      </c>
      <c r="C523" s="112" t="s">
        <v>1495</v>
      </c>
      <c r="D523" s="112"/>
      <c r="E523" s="34">
        <v>400333</v>
      </c>
      <c r="F523" s="33" t="s">
        <v>16</v>
      </c>
      <c r="G523" s="33" t="s">
        <v>417</v>
      </c>
      <c r="H523" s="35" t="s">
        <v>1496</v>
      </c>
      <c r="I523" s="35" t="s">
        <v>301</v>
      </c>
      <c r="J523" s="35" t="s">
        <v>370</v>
      </c>
      <c r="K523" s="35" t="s">
        <v>904</v>
      </c>
      <c r="L523" s="63" t="s">
        <v>1497</v>
      </c>
      <c r="M523" s="63" t="s">
        <v>1498</v>
      </c>
      <c r="N523" s="33" t="s">
        <v>1499</v>
      </c>
      <c r="O523" s="33" t="s">
        <v>1399</v>
      </c>
      <c r="P523" s="166" t="s">
        <v>307</v>
      </c>
      <c r="Q523" s="33" t="s">
        <v>11</v>
      </c>
      <c r="R523" s="61">
        <v>44958</v>
      </c>
      <c r="S523" s="61">
        <v>45062</v>
      </c>
      <c r="T523" s="33" t="s">
        <v>308</v>
      </c>
      <c r="U523" s="79">
        <v>45063</v>
      </c>
      <c r="V523" s="65"/>
      <c r="W523" s="66"/>
      <c r="X523" s="59"/>
      <c r="Y523" s="35"/>
      <c r="Z523" s="33"/>
      <c r="AA523" s="69"/>
      <c r="AB523" s="34">
        <v>1</v>
      </c>
      <c r="AC523" s="34">
        <v>1</v>
      </c>
      <c r="AD523" s="34">
        <v>1</v>
      </c>
      <c r="AE523" s="34">
        <v>2</v>
      </c>
      <c r="AF523" s="34">
        <v>0</v>
      </c>
      <c r="AG523" s="34">
        <v>1</v>
      </c>
      <c r="AH523" s="34">
        <v>1</v>
      </c>
      <c r="AI523" s="34">
        <v>2</v>
      </c>
      <c r="AJ523" s="34"/>
      <c r="AK523" s="33"/>
      <c r="AL523" s="33"/>
      <c r="AM523" s="33"/>
      <c r="AN523" s="34"/>
      <c r="AO523" s="33"/>
      <c r="AP523" s="33"/>
      <c r="AQ523" s="33"/>
      <c r="AR523" s="34" t="s">
        <v>311</v>
      </c>
      <c r="AS523" s="34"/>
      <c r="AT523" s="34" t="s">
        <v>311</v>
      </c>
      <c r="AU523" s="34"/>
      <c r="AV523" s="33"/>
      <c r="AW523" s="33"/>
      <c r="AX523" s="33"/>
      <c r="AY523" s="33"/>
      <c r="AZ523" s="68"/>
      <c r="BA523" s="68"/>
      <c r="BB523" s="68"/>
      <c r="BC523" s="68"/>
      <c r="BD523" s="68"/>
      <c r="BE523" s="68"/>
      <c r="BF523" s="68"/>
      <c r="BG523" s="68"/>
      <c r="BH523" s="68"/>
      <c r="BI523" s="68"/>
      <c r="BJ523" s="68"/>
      <c r="BK523" s="68"/>
      <c r="BL523" s="68"/>
      <c r="BM523" s="68"/>
      <c r="BN523" s="68"/>
      <c r="BO523" s="68"/>
      <c r="BP523" s="68"/>
      <c r="BQ523" s="68"/>
      <c r="BR523" s="68"/>
      <c r="BS523" s="68"/>
      <c r="BT523" s="68"/>
      <c r="BU523" s="68"/>
      <c r="BV523" s="68"/>
      <c r="BW523" s="68"/>
      <c r="BX523" s="68"/>
      <c r="BY523" s="68"/>
      <c r="BZ523" s="68"/>
      <c r="CA523" s="68"/>
      <c r="CB523" s="68"/>
      <c r="CC523" s="68"/>
      <c r="CD523" s="68"/>
      <c r="CE523" s="68"/>
      <c r="CF523" s="68"/>
      <c r="CG523" s="68"/>
      <c r="CH523" s="68"/>
      <c r="CI523" s="68"/>
      <c r="CJ523" s="68"/>
      <c r="CK523" s="68"/>
      <c r="CL523" s="68"/>
      <c r="CM523" s="68"/>
      <c r="CN523" s="68"/>
      <c r="CO523" s="68"/>
      <c r="CP523" s="68"/>
      <c r="CQ523" s="68"/>
      <c r="CR523" s="68"/>
      <c r="CS523" s="68"/>
      <c r="CT523" s="68"/>
      <c r="CU523" s="68"/>
      <c r="CV523" s="68"/>
      <c r="CW523" s="68"/>
      <c r="CX523" s="68"/>
      <c r="CY523" s="68"/>
      <c r="CZ523" s="68"/>
      <c r="DA523" s="68"/>
      <c r="DB523" s="68"/>
      <c r="DC523" s="68"/>
      <c r="DD523" s="68"/>
      <c r="DE523" s="68"/>
      <c r="DF523" s="68"/>
      <c r="DG523" s="68"/>
      <c r="DH523" s="68"/>
      <c r="DI523" s="68"/>
      <c r="DJ523" s="68"/>
      <c r="DK523" s="68"/>
      <c r="DL523" s="68"/>
      <c r="DM523" s="68"/>
      <c r="DN523" s="68"/>
      <c r="DO523" s="68"/>
      <c r="DP523" s="68"/>
      <c r="DQ523" s="68"/>
      <c r="DR523" s="68"/>
      <c r="DS523" s="68"/>
      <c r="DT523" s="68"/>
      <c r="DU523" s="68"/>
      <c r="DV523" s="68"/>
      <c r="DW523" s="68"/>
      <c r="DX523" s="68"/>
      <c r="DY523" s="68"/>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c r="IU523" s="33"/>
      <c r="IV523" s="33" t="s">
        <v>1500</v>
      </c>
      <c r="IW523" s="33"/>
      <c r="IX523" s="33" t="s">
        <v>312</v>
      </c>
      <c r="IY523" s="69"/>
      <c r="IZ523" s="69"/>
      <c r="JA523" s="70"/>
      <c r="JB523" s="33"/>
      <c r="JC523" s="33"/>
      <c r="JD523" s="33"/>
      <c r="JE523" s="33"/>
      <c r="JF523" s="33"/>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x14ac:dyDescent="0.35">
      <c r="A524" s="62" t="str">
        <f>IF($F524="SC",_xlfn.CONCAT(Input[[#This Row],[Name of Adolescent]],"_",Input[[#This Row],[Current Worker (Initials)]]),IF($F524="SCP",_xlfn.CONCAT(Input[[#This Row],[Name of Adolescent]],"_",Input[[#This Row],[Current Worker (Initials)]]),""))</f>
        <v>Deny_Xing Huan</v>
      </c>
      <c r="B524" s="111" t="s">
        <v>297</v>
      </c>
      <c r="C524" s="112" t="s">
        <v>1501</v>
      </c>
      <c r="D524" s="112"/>
      <c r="E524" s="34">
        <v>470709</v>
      </c>
      <c r="F524" s="33" t="str">
        <f>IF(AND($N524&lt;&gt;"",$U524&lt;&gt;"",$V524&lt;&gt;"",$J524&lt;&gt;""),"SCP",IF(AND($N524&lt;&gt;"",$U524&lt;&gt;"",$J524&lt;&gt;""),"SC",IF(AND($N524&lt;&gt;"",$R524&lt;&gt;"",$J524="",$U524=""),"PC",IF($N524&lt;&gt;"","Check Status",""))))</f>
        <v>SC</v>
      </c>
      <c r="G524" s="33" t="s">
        <v>398</v>
      </c>
      <c r="H524" s="35" t="s">
        <v>369</v>
      </c>
      <c r="I524" s="35" t="s">
        <v>428</v>
      </c>
      <c r="J524" s="35" t="s">
        <v>399</v>
      </c>
      <c r="K524" s="35"/>
      <c r="L524" s="92" t="s">
        <v>1502</v>
      </c>
      <c r="M524" s="63" t="s">
        <v>1503</v>
      </c>
      <c r="N524" s="33" t="s">
        <v>1504</v>
      </c>
      <c r="O524" s="33" t="s">
        <v>1399</v>
      </c>
      <c r="P524" s="166" t="s">
        <v>307</v>
      </c>
      <c r="Q524" s="33" t="s">
        <v>12</v>
      </c>
      <c r="R524" s="61">
        <v>44889</v>
      </c>
      <c r="S524" s="61">
        <v>45069</v>
      </c>
      <c r="T524" s="33" t="s">
        <v>308</v>
      </c>
      <c r="U524" s="79">
        <v>45069</v>
      </c>
      <c r="V524" s="65"/>
      <c r="W524" s="66"/>
      <c r="X524" s="59"/>
      <c r="Y524" s="35"/>
      <c r="Z524" s="33"/>
      <c r="AA524" s="69"/>
      <c r="AB524" s="34">
        <v>2</v>
      </c>
      <c r="AC524" s="34">
        <v>2</v>
      </c>
      <c r="AD524" s="34">
        <v>1</v>
      </c>
      <c r="AE524" s="34">
        <v>1</v>
      </c>
      <c r="AF524" s="34">
        <v>0</v>
      </c>
      <c r="AG524" s="34">
        <v>1</v>
      </c>
      <c r="AH524" s="34">
        <v>1</v>
      </c>
      <c r="AI524" s="34">
        <v>1</v>
      </c>
      <c r="AJ524" s="34"/>
      <c r="AK524" s="33"/>
      <c r="AL524" s="33"/>
      <c r="AM524" s="33"/>
      <c r="AN524" s="34"/>
      <c r="AO524" s="33"/>
      <c r="AP524" s="33"/>
      <c r="AQ524" s="33"/>
      <c r="AR524" s="34" t="s">
        <v>311</v>
      </c>
      <c r="AS524" s="34"/>
      <c r="AT524" s="34" t="s">
        <v>309</v>
      </c>
      <c r="AU524" s="34" t="s">
        <v>380</v>
      </c>
      <c r="AV524" s="33"/>
      <c r="AW524" s="33"/>
      <c r="AX524" s="33"/>
      <c r="AY524" s="33"/>
      <c r="AZ524" s="68">
        <v>2</v>
      </c>
      <c r="BA524" s="68">
        <v>2</v>
      </c>
      <c r="BB524" s="68">
        <v>1</v>
      </c>
      <c r="BC524" s="68">
        <v>3</v>
      </c>
      <c r="BD524" s="68">
        <v>3</v>
      </c>
      <c r="BE524" s="68">
        <v>4</v>
      </c>
      <c r="BF524" s="68">
        <v>4</v>
      </c>
      <c r="BG524" s="68">
        <v>3</v>
      </c>
      <c r="BH524" s="68">
        <v>2</v>
      </c>
      <c r="BI524" s="68">
        <v>2</v>
      </c>
      <c r="BJ524" s="68">
        <v>4</v>
      </c>
      <c r="BK524" s="68">
        <v>4</v>
      </c>
      <c r="BL524" s="68">
        <v>3</v>
      </c>
      <c r="BM524" s="68">
        <v>3</v>
      </c>
      <c r="BN524" s="68">
        <v>5</v>
      </c>
      <c r="BO524" s="68">
        <v>4</v>
      </c>
      <c r="BP524" s="68">
        <v>4</v>
      </c>
      <c r="BQ524" s="68">
        <v>3</v>
      </c>
      <c r="BR524" s="68">
        <v>4</v>
      </c>
      <c r="BS524" s="68">
        <v>4</v>
      </c>
      <c r="BT524" s="68">
        <v>3</v>
      </c>
      <c r="BU524" s="68">
        <v>2</v>
      </c>
      <c r="BV524" s="68">
        <v>3</v>
      </c>
      <c r="BW524" s="68">
        <v>4</v>
      </c>
      <c r="BX524" s="68">
        <v>4</v>
      </c>
      <c r="BY524" s="68">
        <v>4</v>
      </c>
      <c r="BZ524" s="68">
        <v>3</v>
      </c>
      <c r="CA524" s="68">
        <v>2</v>
      </c>
      <c r="CB524" s="68">
        <v>5</v>
      </c>
      <c r="CC524" s="68">
        <v>4</v>
      </c>
      <c r="CD524" s="68">
        <v>3</v>
      </c>
      <c r="CE524" s="68">
        <v>3</v>
      </c>
      <c r="CF524" s="68">
        <v>4</v>
      </c>
      <c r="CG524" s="68">
        <v>4</v>
      </c>
      <c r="CH524" s="68">
        <v>4</v>
      </c>
      <c r="CI524" s="68">
        <v>3</v>
      </c>
      <c r="CJ524" s="68">
        <v>4</v>
      </c>
      <c r="CK524" s="68">
        <v>5</v>
      </c>
      <c r="CL524" s="68">
        <v>2</v>
      </c>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happynewyear</f>
        <v>#NAME?</v>
      </c>
      <c r="IV524" s="33"/>
      <c r="IW524" s="33"/>
      <c r="IX524" s="33"/>
      <c r="IY524" s="69"/>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x14ac:dyDescent="0.35">
      <c r="A525" s="62" t="str">
        <f>IF($F525="SC",_xlfn.CONCAT(Input[[#This Row],[Name of Adolescent]],"_",Input[[#This Row],[Current Worker (Initials)]]),IF($F525="SCP",_xlfn.CONCAT(Input[[#This Row],[Name of Adolescent]],"_",Input[[#This Row],[Current Worker (Initials)]]),""))</f>
        <v>Fanny_Farzana</v>
      </c>
      <c r="B525" s="34" t="s">
        <v>297</v>
      </c>
      <c r="C525" s="62" t="s">
        <v>1505</v>
      </c>
      <c r="D525" s="62"/>
      <c r="E525" s="34"/>
      <c r="F525" s="33" t="str">
        <f>IF(AND($N525&lt;&gt;"",$U525&lt;&gt;"",$V525&lt;&gt;"",$J525&lt;&gt;""),"SCP",IF(AND($N525&lt;&gt;"",$U525&lt;&gt;"",$J525&lt;&gt;""),"SC",IF(AND($N525&lt;&gt;"",$R525&lt;&gt;"",$J525="",$U525=""),"PC",IF($N525&lt;&gt;"","Check Status",""))))</f>
        <v>SCP</v>
      </c>
      <c r="G525" s="101" t="s">
        <v>417</v>
      </c>
      <c r="H525" s="73"/>
      <c r="I525" s="35" t="s">
        <v>348</v>
      </c>
      <c r="J525" s="35" t="s">
        <v>302</v>
      </c>
      <c r="K525" s="35" t="s">
        <v>413</v>
      </c>
      <c r="L525" s="63" t="s">
        <v>1506</v>
      </c>
      <c r="M525" s="63"/>
      <c r="N525" s="33" t="s">
        <v>1507</v>
      </c>
      <c r="O525" s="33" t="s">
        <v>1399</v>
      </c>
      <c r="P525" s="166" t="s">
        <v>319</v>
      </c>
      <c r="Q525" s="33" t="s">
        <v>11</v>
      </c>
      <c r="R525" s="61">
        <v>44818</v>
      </c>
      <c r="S525" s="61">
        <v>45090</v>
      </c>
      <c r="T525" s="33" t="s">
        <v>308</v>
      </c>
      <c r="U525" s="77">
        <v>45090</v>
      </c>
      <c r="V525" s="119">
        <v>45108</v>
      </c>
      <c r="W525" s="66"/>
      <c r="X525" s="59"/>
      <c r="Y525" s="35"/>
      <c r="Z525" s="33" t="s">
        <v>388</v>
      </c>
      <c r="AA525" s="67">
        <v>44818</v>
      </c>
      <c r="AB525" s="34">
        <v>0</v>
      </c>
      <c r="AC525" s="34">
        <v>2</v>
      </c>
      <c r="AD525" s="34">
        <v>2</v>
      </c>
      <c r="AE525" s="34">
        <v>1</v>
      </c>
      <c r="AF525" s="34">
        <v>0</v>
      </c>
      <c r="AG525" s="34">
        <v>1</v>
      </c>
      <c r="AH525" s="34">
        <v>1</v>
      </c>
      <c r="AI525" s="34">
        <v>1</v>
      </c>
      <c r="AJ525" s="34"/>
      <c r="AK525" s="33"/>
      <c r="AL525" s="33"/>
      <c r="AM525" s="33"/>
      <c r="AN525" s="34"/>
      <c r="AO525" s="33"/>
      <c r="AP525" s="33"/>
      <c r="AQ525" s="33"/>
      <c r="AR525" s="34" t="s">
        <v>309</v>
      </c>
      <c r="AS525" s="34" t="s">
        <v>321</v>
      </c>
      <c r="AT525" s="34" t="s">
        <v>311</v>
      </c>
      <c r="AU525" s="34"/>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v>3</v>
      </c>
      <c r="GK525" s="34">
        <v>3</v>
      </c>
      <c r="GL525" s="34">
        <v>2</v>
      </c>
      <c r="GM525" s="34">
        <v>1</v>
      </c>
      <c r="GN525" s="34">
        <v>3</v>
      </c>
      <c r="GO525" s="34">
        <v>3</v>
      </c>
      <c r="GP525" s="34">
        <v>3</v>
      </c>
      <c r="GQ525" s="34">
        <v>3</v>
      </c>
      <c r="GR525" s="34">
        <v>3</v>
      </c>
      <c r="GS525" s="34">
        <v>4</v>
      </c>
      <c r="GT525" s="34">
        <v>4</v>
      </c>
      <c r="GU525" s="34">
        <v>4</v>
      </c>
      <c r="GV525" s="34">
        <v>3</v>
      </c>
      <c r="GW525" s="34">
        <v>4</v>
      </c>
      <c r="GX525" s="34">
        <v>5</v>
      </c>
      <c r="GY525" s="34">
        <v>3</v>
      </c>
      <c r="GZ525" s="34">
        <v>3</v>
      </c>
      <c r="HA525" s="34">
        <v>4</v>
      </c>
      <c r="HB525" s="34">
        <v>4</v>
      </c>
      <c r="HC525" s="34">
        <v>5</v>
      </c>
      <c r="HD525" s="34">
        <v>4</v>
      </c>
      <c r="HE525" s="34">
        <v>4</v>
      </c>
      <c r="HF525" s="34">
        <v>4</v>
      </c>
      <c r="HG525" s="34">
        <v>4</v>
      </c>
      <c r="HH525" s="34">
        <v>4</v>
      </c>
      <c r="HI525" s="34">
        <v>2</v>
      </c>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happynewyear</f>
        <v>#NAME?</v>
      </c>
      <c r="IV525" s="33"/>
      <c r="IW525" s="249" t="s">
        <v>1508</v>
      </c>
      <c r="IX525" s="33"/>
      <c r="IY525" s="67">
        <v>44818</v>
      </c>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t="409.5" x14ac:dyDescent="0.35">
      <c r="A526" s="62" t="str">
        <f>IF($F526="SC",_xlfn.CONCAT(Input[[#This Row],[Name of Adolescent]],"_",Input[[#This Row],[Current Worker (Initials)]]),IF($F526="SCP",_xlfn.CONCAT(Input[[#This Row],[Name of Adolescent]],"_",Input[[#This Row],[Current Worker (Initials)]]),""))</f>
        <v>Adli Uzair Bin Alias Mohamed_Gabriel Heng</v>
      </c>
      <c r="B526" s="34" t="s">
        <v>297</v>
      </c>
      <c r="C526" s="62" t="s">
        <v>1509</v>
      </c>
      <c r="D526" s="62"/>
      <c r="E526" s="34">
        <v>400009</v>
      </c>
      <c r="F526" s="33" t="str">
        <f>IF(AND($N526&lt;&gt;"",$U526&lt;&gt;"",$V526&lt;&gt;"",$J526&lt;&gt;""),"SCP",IF(AND($N526&lt;&gt;"",$U526&lt;&gt;"",$J526&lt;&gt;""),"SC",IF(AND($N526&lt;&gt;"",$R526&lt;&gt;"",$J526="",$U526=""),"PC",IF($N526&lt;&gt;"","Check Status",""))))</f>
        <v>SCP</v>
      </c>
      <c r="G526" s="33"/>
      <c r="H526" s="35" t="s">
        <v>1510</v>
      </c>
      <c r="I526" s="35" t="s">
        <v>385</v>
      </c>
      <c r="J526" s="35" t="s">
        <v>385</v>
      </c>
      <c r="K526" s="35"/>
      <c r="L526" s="63" t="s">
        <v>1511</v>
      </c>
      <c r="M526" s="63"/>
      <c r="N526" s="33" t="s">
        <v>1512</v>
      </c>
      <c r="O526" s="33" t="s">
        <v>1399</v>
      </c>
      <c r="P526" s="166" t="s">
        <v>307</v>
      </c>
      <c r="Q526" s="33" t="s">
        <v>13</v>
      </c>
      <c r="R526" s="61">
        <v>45063</v>
      </c>
      <c r="S526" s="61">
        <v>45090</v>
      </c>
      <c r="T526" s="33" t="s">
        <v>308</v>
      </c>
      <c r="U526" s="79">
        <v>45090</v>
      </c>
      <c r="V526" s="87">
        <v>45200</v>
      </c>
      <c r="W526" s="86"/>
      <c r="X526" s="35"/>
      <c r="Y526" s="35"/>
      <c r="Z526" s="33"/>
      <c r="AA526" s="69"/>
      <c r="AB526" s="34">
        <v>2</v>
      </c>
      <c r="AC526" s="34">
        <v>1</v>
      </c>
      <c r="AD526" s="34">
        <v>1</v>
      </c>
      <c r="AE526" s="34">
        <v>2</v>
      </c>
      <c r="AF526" s="34">
        <v>0</v>
      </c>
      <c r="AG526" s="34">
        <v>1</v>
      </c>
      <c r="AH526" s="34">
        <v>1</v>
      </c>
      <c r="AI526" s="34">
        <v>1</v>
      </c>
      <c r="AJ526" s="34"/>
      <c r="AK526" s="33"/>
      <c r="AL526" s="33"/>
      <c r="AM526" s="33"/>
      <c r="AN526" s="34"/>
      <c r="AO526" s="33"/>
      <c r="AP526" s="33"/>
      <c r="AQ526" s="33"/>
      <c r="AR526" s="34" t="s">
        <v>309</v>
      </c>
      <c r="AS526" s="34" t="s">
        <v>607</v>
      </c>
      <c r="AT526" s="34" t="s">
        <v>311</v>
      </c>
      <c r="AU526" s="34"/>
      <c r="AV526" s="33"/>
      <c r="AW526" s="33"/>
      <c r="AX526" s="33"/>
      <c r="AY526" s="33"/>
      <c r="AZ526" s="68">
        <v>2</v>
      </c>
      <c r="BA526" s="68">
        <v>1</v>
      </c>
      <c r="BB526" s="68">
        <v>4</v>
      </c>
      <c r="BC526" s="68">
        <v>4</v>
      </c>
      <c r="BD526" s="68">
        <v>4</v>
      </c>
      <c r="BE526" s="68">
        <v>5</v>
      </c>
      <c r="BF526" s="68">
        <v>5</v>
      </c>
      <c r="BG526" s="68">
        <v>4</v>
      </c>
      <c r="BH526" s="68">
        <v>4</v>
      </c>
      <c r="BI526" s="68">
        <v>4</v>
      </c>
      <c r="BJ526" s="68">
        <v>4</v>
      </c>
      <c r="BK526" s="68">
        <v>4</v>
      </c>
      <c r="BL526" s="68">
        <v>4</v>
      </c>
      <c r="BM526" s="68">
        <v>4</v>
      </c>
      <c r="BN526" s="68">
        <v>2</v>
      </c>
      <c r="BO526" s="68">
        <v>4</v>
      </c>
      <c r="BP526" s="68">
        <v>4</v>
      </c>
      <c r="BQ526" s="68">
        <v>4</v>
      </c>
      <c r="BR526" s="68">
        <v>2</v>
      </c>
      <c r="BS526" s="68">
        <v>2</v>
      </c>
      <c r="BT526" s="68">
        <v>2</v>
      </c>
      <c r="BU526" s="68">
        <v>2</v>
      </c>
      <c r="BV526" s="68">
        <v>2</v>
      </c>
      <c r="BW526" s="68">
        <v>2</v>
      </c>
      <c r="BX526" s="68">
        <v>4</v>
      </c>
      <c r="BY526" s="68">
        <v>4</v>
      </c>
      <c r="BZ526" s="68">
        <v>3</v>
      </c>
      <c r="CA526" s="68">
        <v>5</v>
      </c>
      <c r="CB526" s="68">
        <v>3</v>
      </c>
      <c r="CC526" s="68">
        <v>3</v>
      </c>
      <c r="CD526" s="68">
        <v>3</v>
      </c>
      <c r="CE526" s="68">
        <v>4</v>
      </c>
      <c r="CF526" s="68">
        <v>4</v>
      </c>
      <c r="CG526" s="68">
        <v>4</v>
      </c>
      <c r="CH526" s="68">
        <v>4</v>
      </c>
      <c r="CI526" s="68">
        <v>3</v>
      </c>
      <c r="CJ526" s="68">
        <v>3</v>
      </c>
      <c r="CK526" s="68">
        <v>3</v>
      </c>
      <c r="CL526" s="68">
        <v>3</v>
      </c>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v>3</v>
      </c>
      <c r="EA526" s="34">
        <v>3</v>
      </c>
      <c r="EB526" s="263">
        <v>3</v>
      </c>
      <c r="EC526" s="263">
        <v>3</v>
      </c>
      <c r="ED526" s="34">
        <v>3</v>
      </c>
      <c r="EE526" s="34">
        <v>2</v>
      </c>
      <c r="EF526" s="34">
        <v>2</v>
      </c>
      <c r="EG526" s="34">
        <v>2</v>
      </c>
      <c r="EH526" s="34">
        <v>5</v>
      </c>
      <c r="EI526" s="34">
        <v>4</v>
      </c>
      <c r="EJ526" s="34">
        <v>4</v>
      </c>
      <c r="EK526" s="34">
        <v>1</v>
      </c>
      <c r="EL526" s="34">
        <v>3</v>
      </c>
      <c r="EM526" s="34">
        <v>2</v>
      </c>
      <c r="EN526" s="34">
        <v>2</v>
      </c>
      <c r="EO526" s="34">
        <v>2</v>
      </c>
      <c r="EP526" s="34">
        <v>3</v>
      </c>
      <c r="EQ526" s="34"/>
      <c r="ER526" s="34">
        <v>2</v>
      </c>
      <c r="ES526" s="34">
        <v>2</v>
      </c>
      <c r="ET526" s="34">
        <v>2</v>
      </c>
      <c r="EU526" s="34">
        <v>2</v>
      </c>
      <c r="EV526" s="34">
        <v>3</v>
      </c>
      <c r="EW526" s="34">
        <v>2</v>
      </c>
      <c r="EX526" s="34">
        <v>2</v>
      </c>
      <c r="EY526" s="34">
        <v>2</v>
      </c>
      <c r="EZ526" s="34">
        <v>2</v>
      </c>
      <c r="FA526" s="34">
        <v>2</v>
      </c>
      <c r="FB526" s="34">
        <v>2</v>
      </c>
      <c r="FC526" s="34">
        <v>4</v>
      </c>
      <c r="FD526" s="34">
        <v>3</v>
      </c>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26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v>87805913</v>
      </c>
      <c r="IU526" s="33" t="s">
        <v>1513</v>
      </c>
      <c r="IV526" s="33" t="s">
        <v>1514</v>
      </c>
      <c r="IW526" s="84" t="s">
        <v>1515</v>
      </c>
      <c r="IX526" s="33" t="s">
        <v>434</v>
      </c>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x14ac:dyDescent="0.35">
      <c r="A527" s="62" t="str">
        <f>IF($F527="SC",_xlfn.CONCAT(Input[[#This Row],[Name of Adolescent]],"_",Input[[#This Row],[Current Worker (Initials)]]),IF($F527="SCP",_xlfn.CONCAT(Input[[#This Row],[Name of Adolescent]],"_",Input[[#This Row],[Current Worker (Initials)]]),""))</f>
        <v>Tan Jie Ming_Zhiqiang</v>
      </c>
      <c r="B527" s="111" t="s">
        <v>297</v>
      </c>
      <c r="C527" s="112" t="s">
        <v>1516</v>
      </c>
      <c r="D527" s="112"/>
      <c r="E527" s="34"/>
      <c r="F527" s="33" t="str">
        <f>IF(AND($N527&lt;&gt;"",$U527&lt;&gt;"",$V527&lt;&gt;"",$J527&lt;&gt;""),"SCP",IF(AND($N527&lt;&gt;"",$U527&lt;&gt;"",$J527&lt;&gt;""),"SC",IF(AND($N527&lt;&gt;"",$R527&lt;&gt;"",$J527="",$U527=""),"PC",IF($N527&lt;&gt;"","Check Status",""))))</f>
        <v>SC</v>
      </c>
      <c r="G527" s="33" t="s">
        <v>347</v>
      </c>
      <c r="H527" s="35" t="s">
        <v>384</v>
      </c>
      <c r="I527" s="35" t="s">
        <v>578</v>
      </c>
      <c r="J527" s="35" t="s">
        <v>408</v>
      </c>
      <c r="K527" s="35"/>
      <c r="L527" s="63" t="s">
        <v>1517</v>
      </c>
      <c r="M527" s="63"/>
      <c r="N527" s="33" t="s">
        <v>1518</v>
      </c>
      <c r="O527" s="33" t="s">
        <v>1399</v>
      </c>
      <c r="P527" s="166" t="s">
        <v>307</v>
      </c>
      <c r="Q527" s="33" t="s">
        <v>11</v>
      </c>
      <c r="R527" s="61">
        <v>44840</v>
      </c>
      <c r="S527" s="61">
        <v>45090</v>
      </c>
      <c r="T527" s="33" t="s">
        <v>308</v>
      </c>
      <c r="U527" s="79">
        <v>45090</v>
      </c>
      <c r="V527" s="65"/>
      <c r="W527" s="66"/>
      <c r="X527" s="59"/>
      <c r="Y527" s="35"/>
      <c r="Z527" s="33"/>
      <c r="AA527" s="69"/>
      <c r="AB527" s="34">
        <v>0</v>
      </c>
      <c r="AC527" s="34">
        <v>1</v>
      </c>
      <c r="AD527" s="34">
        <v>0</v>
      </c>
      <c r="AE527" s="34">
        <v>2</v>
      </c>
      <c r="AF527" s="34">
        <v>0</v>
      </c>
      <c r="AG527" s="34">
        <v>2</v>
      </c>
      <c r="AH527" s="34">
        <v>0</v>
      </c>
      <c r="AI527" s="34">
        <v>0</v>
      </c>
      <c r="AJ527" s="34"/>
      <c r="AK527" s="33"/>
      <c r="AL527" s="33"/>
      <c r="AM527" s="33"/>
      <c r="AN527" s="34"/>
      <c r="AO527" s="33"/>
      <c r="AP527" s="33"/>
      <c r="AQ527" s="33"/>
      <c r="AR527" s="34" t="s">
        <v>309</v>
      </c>
      <c r="AS527" s="34" t="s">
        <v>1519</v>
      </c>
      <c r="AT527" s="34" t="s">
        <v>309</v>
      </c>
      <c r="AU527" s="88" t="s">
        <v>380</v>
      </c>
      <c r="AV527" s="33"/>
      <c r="AW527" s="33"/>
      <c r="AX527" s="33"/>
      <c r="AY527" s="33"/>
      <c r="AZ527" s="68">
        <v>3</v>
      </c>
      <c r="BA527" s="68">
        <v>3</v>
      </c>
      <c r="BB527" s="68">
        <v>2</v>
      </c>
      <c r="BC527" s="68">
        <v>4</v>
      </c>
      <c r="BD527" s="68">
        <v>3</v>
      </c>
      <c r="BE527" s="68">
        <v>3</v>
      </c>
      <c r="BF527" s="68">
        <v>4</v>
      </c>
      <c r="BG527" s="68">
        <v>3</v>
      </c>
      <c r="BH527" s="68">
        <v>1</v>
      </c>
      <c r="BI527" s="68">
        <v>2</v>
      </c>
      <c r="BJ527" s="68">
        <v>4</v>
      </c>
      <c r="BK527" s="68">
        <v>5</v>
      </c>
      <c r="BL527" s="68">
        <v>3</v>
      </c>
      <c r="BM527" s="68">
        <v>4</v>
      </c>
      <c r="BN527" s="68">
        <v>5</v>
      </c>
      <c r="BO527" s="68">
        <v>3</v>
      </c>
      <c r="BP527" s="68">
        <v>3</v>
      </c>
      <c r="BQ527" s="68">
        <v>2</v>
      </c>
      <c r="BR527" s="68">
        <v>4</v>
      </c>
      <c r="BS527" s="68">
        <v>4</v>
      </c>
      <c r="BT527" s="68">
        <v>2</v>
      </c>
      <c r="BU527" s="68">
        <v>2</v>
      </c>
      <c r="BV527" s="68">
        <v>4</v>
      </c>
      <c r="BW527" s="68">
        <v>5</v>
      </c>
      <c r="BX527" s="68">
        <v>5</v>
      </c>
      <c r="BY527" s="68">
        <v>5</v>
      </c>
      <c r="BZ527" s="68">
        <v>1</v>
      </c>
      <c r="CA527" s="68">
        <v>1</v>
      </c>
      <c r="CB527" s="68">
        <v>3</v>
      </c>
      <c r="CC527" s="68">
        <v>5</v>
      </c>
      <c r="CD527" s="68">
        <v>2</v>
      </c>
      <c r="CE527" s="68">
        <v>4</v>
      </c>
      <c r="CF527" s="68">
        <v>4</v>
      </c>
      <c r="CG527" s="68">
        <v>3</v>
      </c>
      <c r="CH527" s="68">
        <v>3</v>
      </c>
      <c r="CI527" s="68">
        <v>1</v>
      </c>
      <c r="CJ527" s="68">
        <v>3</v>
      </c>
      <c r="CK527" s="68">
        <v>3</v>
      </c>
      <c r="CL527" s="68">
        <v>4</v>
      </c>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v>4</v>
      </c>
      <c r="GK527" s="34">
        <v>3</v>
      </c>
      <c r="GL527" s="34">
        <v>3</v>
      </c>
      <c r="GM527" s="34">
        <v>2</v>
      </c>
      <c r="GN527" s="34">
        <v>5</v>
      </c>
      <c r="GO527" s="34">
        <v>5</v>
      </c>
      <c r="GP527" s="34">
        <v>2</v>
      </c>
      <c r="GQ527" s="34">
        <v>4</v>
      </c>
      <c r="GR527" s="34">
        <v>2</v>
      </c>
      <c r="GS527" s="34">
        <v>4</v>
      </c>
      <c r="GT527" s="34">
        <v>2</v>
      </c>
      <c r="GU527" s="34">
        <v>3</v>
      </c>
      <c r="GV527" s="34">
        <v>4</v>
      </c>
      <c r="GW527" s="34">
        <v>3</v>
      </c>
      <c r="GX527" s="34">
        <v>3</v>
      </c>
      <c r="GY527" s="34">
        <v>3</v>
      </c>
      <c r="GZ527" s="34">
        <v>3</v>
      </c>
      <c r="HA527" s="34">
        <v>3</v>
      </c>
      <c r="HB527" s="34">
        <v>3</v>
      </c>
      <c r="HC527" s="34">
        <v>4</v>
      </c>
      <c r="HD527" s="34">
        <v>3</v>
      </c>
      <c r="HE527" s="34">
        <v>4</v>
      </c>
      <c r="HF527" s="34">
        <v>4</v>
      </c>
      <c r="HG527" s="34">
        <v>4</v>
      </c>
      <c r="HH527" s="34">
        <v>5</v>
      </c>
      <c r="HI527" s="34">
        <v>2</v>
      </c>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happynewyear</f>
        <v>#NAME?</v>
      </c>
      <c r="IV527" s="33"/>
      <c r="IW527" s="33"/>
      <c r="IX527" s="33"/>
      <c r="IY527" s="69"/>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x14ac:dyDescent="0.35">
      <c r="A528" s="62" t="str">
        <f>IF($F528="SC",_xlfn.CONCAT(Input[[#This Row],[Name of Adolescent]],"_",Input[[#This Row],[Current Worker (Initials)]]),IF($F528="SCP",_xlfn.CONCAT(Input[[#This Row],[Name of Adolescent]],"_",Input[[#This Row],[Current Worker (Initials)]]),""))</f>
        <v>Mahadi_Xing Huan</v>
      </c>
      <c r="B528" s="111" t="s">
        <v>297</v>
      </c>
      <c r="C528" s="112" t="s">
        <v>1520</v>
      </c>
      <c r="D528" s="112"/>
      <c r="E528" s="34">
        <v>470134</v>
      </c>
      <c r="F528" s="33" t="s">
        <v>16</v>
      </c>
      <c r="G528" s="33" t="s">
        <v>436</v>
      </c>
      <c r="H528" s="35" t="s">
        <v>627</v>
      </c>
      <c r="I528" s="35" t="s">
        <v>399</v>
      </c>
      <c r="J528" s="35" t="s">
        <v>399</v>
      </c>
      <c r="K528" s="35"/>
      <c r="L528" s="63" t="s">
        <v>1521</v>
      </c>
      <c r="M528" s="63" t="s">
        <v>1522</v>
      </c>
      <c r="N528" s="33" t="s">
        <v>1523</v>
      </c>
      <c r="O528" s="33" t="s">
        <v>1399</v>
      </c>
      <c r="P528" s="166" t="s">
        <v>307</v>
      </c>
      <c r="Q528" s="33" t="s">
        <v>12</v>
      </c>
      <c r="R528" s="61">
        <v>45037</v>
      </c>
      <c r="S528" s="61">
        <v>45104</v>
      </c>
      <c r="T528" s="33" t="s">
        <v>308</v>
      </c>
      <c r="U528" s="79">
        <v>45104</v>
      </c>
      <c r="V528" s="65"/>
      <c r="W528" s="66"/>
      <c r="X528" s="60"/>
      <c r="Y528" s="33"/>
      <c r="Z528" s="33" t="s">
        <v>326</v>
      </c>
      <c r="AA528" s="67">
        <v>44582</v>
      </c>
      <c r="AB528" s="34">
        <v>1</v>
      </c>
      <c r="AC528" s="34">
        <v>2</v>
      </c>
      <c r="AD528" s="34">
        <v>0</v>
      </c>
      <c r="AE528" s="34">
        <v>2</v>
      </c>
      <c r="AF528" s="34">
        <v>1</v>
      </c>
      <c r="AG528" s="34">
        <v>1</v>
      </c>
      <c r="AH528" s="34">
        <v>1</v>
      </c>
      <c r="AI528" s="265">
        <v>1</v>
      </c>
      <c r="AJ528" s="34"/>
      <c r="AK528" s="33"/>
      <c r="AL528" s="33"/>
      <c r="AM528" s="33"/>
      <c r="AN528" s="34"/>
      <c r="AO528" s="33"/>
      <c r="AP528" s="33"/>
      <c r="AQ528" s="33"/>
      <c r="AR528" s="34" t="s">
        <v>309</v>
      </c>
      <c r="AS528" s="34" t="s">
        <v>607</v>
      </c>
      <c r="AT528" s="34" t="s">
        <v>309</v>
      </c>
      <c r="AU528" s="34" t="s">
        <v>380</v>
      </c>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happynewyear</f>
        <v>#NAME?</v>
      </c>
      <c r="IV528" s="33"/>
      <c r="IW528" s="33"/>
      <c r="IX528" s="33"/>
      <c r="IY528" s="67">
        <v>44582</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x14ac:dyDescent="0.35">
      <c r="A529" s="62" t="str">
        <f>IF($F529="SC",_xlfn.CONCAT(Input[[#This Row],[Name of Adolescent]],"_",Input[[#This Row],[Current Worker (Initials)]]),IF($F529="SCP",_xlfn.CONCAT(Input[[#This Row],[Name of Adolescent]],"_",Input[[#This Row],[Current Worker (Initials)]]),""))</f>
        <v>En Hui_Farzana</v>
      </c>
      <c r="B529" s="111" t="s">
        <v>297</v>
      </c>
      <c r="C529" s="112" t="s">
        <v>1524</v>
      </c>
      <c r="D529" s="112"/>
      <c r="E529" s="34">
        <v>460013</v>
      </c>
      <c r="F529" s="33" t="s">
        <v>16</v>
      </c>
      <c r="G529" s="33" t="s">
        <v>350</v>
      </c>
      <c r="H529" s="35"/>
      <c r="I529" s="35" t="s">
        <v>413</v>
      </c>
      <c r="J529" s="35" t="s">
        <v>302</v>
      </c>
      <c r="K529" s="35"/>
      <c r="L529" s="63"/>
      <c r="M529" s="63"/>
      <c r="N529" s="33" t="s">
        <v>1525</v>
      </c>
      <c r="O529" s="33" t="s">
        <v>1399</v>
      </c>
      <c r="P529" s="166" t="s">
        <v>319</v>
      </c>
      <c r="Q529" s="33" t="s">
        <v>11</v>
      </c>
      <c r="R529" s="61">
        <v>45071</v>
      </c>
      <c r="S529" s="61">
        <v>45103</v>
      </c>
      <c r="T529" s="33" t="s">
        <v>308</v>
      </c>
      <c r="U529" s="77">
        <v>45103</v>
      </c>
      <c r="V529" s="65"/>
      <c r="W529" s="66"/>
      <c r="X529" s="59"/>
      <c r="Y529" s="35"/>
      <c r="Z529" s="60" t="s">
        <v>415</v>
      </c>
      <c r="AA529" s="69">
        <v>45071</v>
      </c>
      <c r="AB529" s="34">
        <v>1</v>
      </c>
      <c r="AC529" s="34">
        <v>2</v>
      </c>
      <c r="AD529" s="34">
        <v>2</v>
      </c>
      <c r="AE529" s="34">
        <v>2</v>
      </c>
      <c r="AF529" s="34">
        <v>0</v>
      </c>
      <c r="AG529" s="34">
        <v>0</v>
      </c>
      <c r="AH529" s="34">
        <v>0</v>
      </c>
      <c r="AI529" s="34">
        <v>0</v>
      </c>
      <c r="AJ529" s="34"/>
      <c r="AK529" s="33"/>
      <c r="AL529" s="33"/>
      <c r="AM529" s="33"/>
      <c r="AN529" s="34"/>
      <c r="AO529" s="33"/>
      <c r="AP529" s="33"/>
      <c r="AQ529" s="33"/>
      <c r="AR529" s="34" t="s">
        <v>311</v>
      </c>
      <c r="AS529" s="34"/>
      <c r="AT529" s="34" t="s">
        <v>311</v>
      </c>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c r="IV529" s="33"/>
      <c r="IW529" s="33"/>
      <c r="IX529" s="33" t="s">
        <v>369</v>
      </c>
      <c r="IY529" s="69">
        <v>45071</v>
      </c>
      <c r="IZ529" s="69">
        <v>45075</v>
      </c>
      <c r="JA529" s="70">
        <v>45103</v>
      </c>
      <c r="JB529" s="33" t="s">
        <v>1526</v>
      </c>
      <c r="JC529" s="192" t="s">
        <v>1527</v>
      </c>
      <c r="JD529" s="33" t="str">
        <f>Input[[#This Row],[Name of Adolescent]]</f>
        <v>En Hui</v>
      </c>
      <c r="JE529" s="33" t="s">
        <v>309</v>
      </c>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x14ac:dyDescent="0.35">
      <c r="A530" s="62" t="s">
        <v>1528</v>
      </c>
      <c r="B530" s="34" t="s">
        <v>297</v>
      </c>
      <c r="C530" s="112" t="s">
        <v>1529</v>
      </c>
      <c r="D530" s="62"/>
      <c r="E530" s="34">
        <v>430001</v>
      </c>
      <c r="F530" s="33" t="s">
        <v>16</v>
      </c>
      <c r="G530" s="33" t="s">
        <v>779</v>
      </c>
      <c r="H530" s="35" t="s">
        <v>780</v>
      </c>
      <c r="I530" s="35" t="s">
        <v>370</v>
      </c>
      <c r="J530" s="35" t="s">
        <v>370</v>
      </c>
      <c r="K530" s="35"/>
      <c r="L530" s="63"/>
      <c r="M530" s="63"/>
      <c r="N530" s="33" t="s">
        <v>1530</v>
      </c>
      <c r="O530" s="33" t="s">
        <v>1399</v>
      </c>
      <c r="P530" s="166" t="s">
        <v>307</v>
      </c>
      <c r="Q530" s="33" t="s">
        <v>12</v>
      </c>
      <c r="R530" s="61">
        <v>45000</v>
      </c>
      <c r="S530" s="99">
        <v>45103</v>
      </c>
      <c r="T530" s="101" t="s">
        <v>308</v>
      </c>
      <c r="U530" s="127">
        <v>45103</v>
      </c>
      <c r="V530" s="65"/>
      <c r="W530" s="66"/>
      <c r="X530" s="59"/>
      <c r="Y530" s="35"/>
      <c r="Z530" s="33"/>
      <c r="AA530" s="69"/>
      <c r="AB530" s="34">
        <v>0</v>
      </c>
      <c r="AC530" s="34">
        <v>0</v>
      </c>
      <c r="AD530" s="34">
        <v>2</v>
      </c>
      <c r="AE530" s="34">
        <v>0</v>
      </c>
      <c r="AF530" s="34">
        <v>1</v>
      </c>
      <c r="AG530" s="34">
        <v>1</v>
      </c>
      <c r="AH530" s="34">
        <v>0</v>
      </c>
      <c r="AI530" s="34">
        <v>0</v>
      </c>
      <c r="AJ530" s="34"/>
      <c r="AK530" s="33"/>
      <c r="AL530" s="33"/>
      <c r="AM530" s="33"/>
      <c r="AN530" s="34"/>
      <c r="AO530" s="33"/>
      <c r="AP530" s="33"/>
      <c r="AQ530" s="33"/>
      <c r="AR530" s="88" t="s">
        <v>311</v>
      </c>
      <c r="AS530" s="34"/>
      <c r="AT530" s="34" t="s">
        <v>311</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v>84075261</v>
      </c>
      <c r="IU530" s="33"/>
      <c r="IV530" s="33"/>
      <c r="IW530" s="33" t="s">
        <v>779</v>
      </c>
      <c r="IX530" s="33" t="s">
        <v>312</v>
      </c>
      <c r="IY530" s="69"/>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x14ac:dyDescent="0.35">
      <c r="A531" s="62" t="str">
        <f>IF($F531="SC",_xlfn.CONCAT(Input[[#This Row],[Name of Adolescent]],"_",Input[[#This Row],[Current Worker (Initials)]]),IF($F531="SCP",_xlfn.CONCAT(Input[[#This Row],[Name of Adolescent]],"_",Input[[#This Row],[Current Worker (Initials)]]),""))</f>
        <v>Wee Sheng_Xing Huan</v>
      </c>
      <c r="B531" s="34" t="s">
        <v>297</v>
      </c>
      <c r="C531" s="60" t="s">
        <v>1531</v>
      </c>
      <c r="D531" s="33"/>
      <c r="E531" s="34">
        <v>828726</v>
      </c>
      <c r="F531" s="33" t="str">
        <f>IF(AND($N531&lt;&gt;"",$U531&lt;&gt;"",$V531&lt;&gt;"",$J531&lt;&gt;""),"SCP",IF(AND($N531&lt;&gt;"",$U531&lt;&gt;"",$J531&lt;&gt;""),"SC",IF(AND($N531&lt;&gt;"",$R531&lt;&gt;"",$J531="",$U531=""),"PC",IF($N531&lt;&gt;"","Check Status",""))))</f>
        <v>SC</v>
      </c>
      <c r="G531" s="33"/>
      <c r="H531" s="35" t="s">
        <v>513</v>
      </c>
      <c r="I531" s="35" t="s">
        <v>399</v>
      </c>
      <c r="J531" s="35" t="s">
        <v>399</v>
      </c>
      <c r="K531" s="35"/>
      <c r="L531" s="63"/>
      <c r="M531" s="63" t="s">
        <v>1532</v>
      </c>
      <c r="N531" s="33" t="s">
        <v>1533</v>
      </c>
      <c r="O531" s="33" t="s">
        <v>1399</v>
      </c>
      <c r="P531" s="166" t="s">
        <v>307</v>
      </c>
      <c r="Q531" s="33" t="s">
        <v>11</v>
      </c>
      <c r="R531" s="61">
        <v>45050</v>
      </c>
      <c r="S531" s="266">
        <v>45138</v>
      </c>
      <c r="T531" s="33" t="s">
        <v>308</v>
      </c>
      <c r="U531" s="179">
        <v>45138</v>
      </c>
      <c r="V531" s="80"/>
      <c r="W531" s="66"/>
      <c r="X531" s="59"/>
      <c r="Y531" s="35"/>
      <c r="Z531" s="33"/>
      <c r="AA531" s="69"/>
      <c r="AB531" s="34">
        <v>0</v>
      </c>
      <c r="AC531" s="34">
        <v>0</v>
      </c>
      <c r="AD531" s="34">
        <v>0</v>
      </c>
      <c r="AE531" s="34">
        <v>1</v>
      </c>
      <c r="AF531" s="34">
        <v>0</v>
      </c>
      <c r="AG531" s="34">
        <v>0</v>
      </c>
      <c r="AH531" s="34">
        <v>0</v>
      </c>
      <c r="AI531" s="34">
        <v>0</v>
      </c>
      <c r="AJ531" s="34"/>
      <c r="AK531" s="33"/>
      <c r="AL531" s="33"/>
      <c r="AM531" s="33"/>
      <c r="AN531" s="34"/>
      <c r="AO531" s="33"/>
      <c r="AP531" s="33"/>
      <c r="AQ531" s="33"/>
      <c r="AR531" s="34" t="s">
        <v>311</v>
      </c>
      <c r="AS531" s="34"/>
      <c r="AT531" s="34" t="s">
        <v>309</v>
      </c>
      <c r="AU531" s="34" t="s">
        <v>527</v>
      </c>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v>83240958</v>
      </c>
      <c r="IU531" s="33" t="s">
        <v>1534</v>
      </c>
      <c r="IV531" s="33"/>
      <c r="IW531" s="33"/>
      <c r="IX531" s="33" t="s">
        <v>480</v>
      </c>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t="87" x14ac:dyDescent="0.35">
      <c r="A532" s="62" t="str">
        <f>IF($F532="SC",_xlfn.CONCAT(Input[[#This Row],[Name of Adolescent]],"_",Input[[#This Row],[Current Worker (Initials)]]),IF($F532="SCP",_xlfn.CONCAT(Input[[#This Row],[Name of Adolescent]],"_",Input[[#This Row],[Current Worker (Initials)]]),""))</f>
        <v>Redza_Regina Heng</v>
      </c>
      <c r="B532" s="34" t="s">
        <v>297</v>
      </c>
      <c r="C532" s="33" t="s">
        <v>1535</v>
      </c>
      <c r="D532" s="33"/>
      <c r="E532" s="34">
        <v>440006</v>
      </c>
      <c r="F532" s="33" t="str">
        <f>IF(AND($N532&lt;&gt;"",$U532&lt;&gt;"",$V532&lt;&gt;"",$J532&lt;&gt;""),"SCP",IF(AND($N532&lt;&gt;"",$U532&lt;&gt;"",$J532&lt;&gt;""),"SC",IF(AND($N532&lt;&gt;"",$R532&lt;&gt;"",$J532="",$U532=""),"PC",IF($N532&lt;&gt;"","Check Status",""))))</f>
        <v>SCP</v>
      </c>
      <c r="G532" s="33" t="s">
        <v>779</v>
      </c>
      <c r="H532" s="35" t="s">
        <v>780</v>
      </c>
      <c r="I532" s="35" t="s">
        <v>370</v>
      </c>
      <c r="J532" s="35" t="s">
        <v>370</v>
      </c>
      <c r="K532" s="35"/>
      <c r="L532" s="63" t="s">
        <v>1536</v>
      </c>
      <c r="M532" s="63" t="s">
        <v>1537</v>
      </c>
      <c r="N532" s="33" t="s">
        <v>1538</v>
      </c>
      <c r="O532" s="33" t="s">
        <v>1399</v>
      </c>
      <c r="P532" s="166" t="s">
        <v>307</v>
      </c>
      <c r="Q532" s="33" t="s">
        <v>12</v>
      </c>
      <c r="R532" s="61">
        <v>45000</v>
      </c>
      <c r="S532" s="61">
        <v>45162</v>
      </c>
      <c r="T532" s="33" t="s">
        <v>308</v>
      </c>
      <c r="U532" s="79">
        <v>45162</v>
      </c>
      <c r="V532" s="65">
        <v>45238</v>
      </c>
      <c r="W532" s="66"/>
      <c r="X532" s="59"/>
      <c r="Y532" s="35"/>
      <c r="Z532" s="33"/>
      <c r="AA532" s="69"/>
      <c r="AB532" s="34">
        <v>0</v>
      </c>
      <c r="AC532" s="34">
        <v>2</v>
      </c>
      <c r="AD532" s="34">
        <v>0</v>
      </c>
      <c r="AE532" s="34">
        <v>0</v>
      </c>
      <c r="AF532" s="34">
        <v>1</v>
      </c>
      <c r="AG532" s="34">
        <v>0</v>
      </c>
      <c r="AH532" s="34">
        <v>0</v>
      </c>
      <c r="AI532" s="34">
        <v>0</v>
      </c>
      <c r="AJ532" s="34"/>
      <c r="AK532" s="33"/>
      <c r="AL532" s="33"/>
      <c r="AM532" s="33"/>
      <c r="AN532" s="34"/>
      <c r="AO532" s="33"/>
      <c r="AP532" s="33"/>
      <c r="AQ532" s="33"/>
      <c r="AR532" s="34" t="s">
        <v>311</v>
      </c>
      <c r="AS532" s="34"/>
      <c r="AT532" s="34" t="s">
        <v>309</v>
      </c>
      <c r="AU532" s="34" t="s">
        <v>527</v>
      </c>
      <c r="AV532" s="33"/>
      <c r="AW532" s="33"/>
      <c r="AX532" s="33"/>
      <c r="AY532" s="33"/>
      <c r="AZ532" s="68"/>
      <c r="BA532" s="68"/>
      <c r="BB532" s="68"/>
      <c r="BC532" s="68"/>
      <c r="BD532" s="68"/>
      <c r="BE532" s="68"/>
      <c r="BF532" s="68"/>
      <c r="BG532" s="68"/>
      <c r="BH532" s="68"/>
      <c r="BI532" s="68"/>
      <c r="BJ532" s="68"/>
      <c r="BK532" s="68"/>
      <c r="BL532" s="68"/>
      <c r="BM532" s="68"/>
      <c r="BN532" s="68"/>
      <c r="BO532" s="68"/>
      <c r="BP532" s="68"/>
      <c r="BQ532" s="68"/>
      <c r="BR532" s="68"/>
      <c r="BS532" s="68"/>
      <c r="BT532" s="68"/>
      <c r="BU532" s="68"/>
      <c r="BV532" s="68"/>
      <c r="BW532" s="68"/>
      <c r="BX532" s="68"/>
      <c r="BY532" s="68"/>
      <c r="BZ532" s="68"/>
      <c r="CA532" s="68"/>
      <c r="CB532" s="68"/>
      <c r="CC532" s="68"/>
      <c r="CD532" s="68"/>
      <c r="CE532" s="68"/>
      <c r="CF532" s="68"/>
      <c r="CG532" s="68"/>
      <c r="CH532" s="68"/>
      <c r="CI532" s="68"/>
      <c r="CJ532" s="68"/>
      <c r="CK532" s="68"/>
      <c r="CL532" s="68"/>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c r="EA532" s="34"/>
      <c r="EB532" s="34"/>
      <c r="EC532" s="34"/>
      <c r="ED532" s="34"/>
      <c r="EE532" s="34"/>
      <c r="EF532" s="34"/>
      <c r="EG532" s="34"/>
      <c r="EH532" s="34"/>
      <c r="EI532" s="34"/>
      <c r="EJ532" s="34"/>
      <c r="EK532" s="34"/>
      <c r="EL532" s="34"/>
      <c r="EM532" s="34"/>
      <c r="EN532" s="34"/>
      <c r="EO532" s="34"/>
      <c r="EP532" s="34"/>
      <c r="EQ532" s="34"/>
      <c r="ER532" s="34"/>
      <c r="ES532" s="34"/>
      <c r="ET532" s="34"/>
      <c r="EU532" s="34"/>
      <c r="EV532" s="34"/>
      <c r="EW532" s="34"/>
      <c r="EX532" s="34"/>
      <c r="EY532" s="34"/>
      <c r="EZ532" s="34"/>
      <c r="FA532" s="34"/>
      <c r="FB532" s="34"/>
      <c r="FC532" s="34"/>
      <c r="FD532" s="34"/>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93965372</v>
      </c>
      <c r="IU532" s="33"/>
      <c r="IV532" s="33"/>
      <c r="IW532" s="84" t="s">
        <v>1539</v>
      </c>
      <c r="IX532" s="33" t="s">
        <v>312</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x14ac:dyDescent="0.35">
      <c r="A533" s="62" t="str">
        <f>IF($F533="SC",_xlfn.CONCAT(Input[[#This Row],[Name of Adolescent]],"_",Input[[#This Row],[Current Worker (Initials)]]),IF($F533="SCP",_xlfn.CONCAT(Input[[#This Row],[Name of Adolescent]],"_",Input[[#This Row],[Current Worker (Initials)]]),""))</f>
        <v>Rykaff_Farzana</v>
      </c>
      <c r="B533" s="34" t="s">
        <v>297</v>
      </c>
      <c r="C533" s="33" t="s">
        <v>1540</v>
      </c>
      <c r="D533" s="33"/>
      <c r="E533" s="34">
        <v>530991</v>
      </c>
      <c r="F533" s="33" t="str">
        <f>IF(AND($N533&lt;&gt;"",$U533&lt;&gt;"",$V533&lt;&gt;"",$J533&lt;&gt;""),"SCP",IF(AND($N533&lt;&gt;"",$U533&lt;&gt;"",$J533&lt;&gt;""),"SC",IF(AND($N533&lt;&gt;"",$R533&lt;&gt;"",$J533="",$U533=""),"PC",IF($N533&lt;&gt;"","Check Status",""))))</f>
        <v>SCP</v>
      </c>
      <c r="G533" s="33"/>
      <c r="H533" s="35" t="s">
        <v>1033</v>
      </c>
      <c r="I533" s="35" t="s">
        <v>1004</v>
      </c>
      <c r="J533" s="35" t="s">
        <v>302</v>
      </c>
      <c r="K533" s="35" t="s">
        <v>489</v>
      </c>
      <c r="L533" s="63" t="s">
        <v>1541</v>
      </c>
      <c r="M533" s="63" t="s">
        <v>1542</v>
      </c>
      <c r="N533" s="33" t="s">
        <v>1543</v>
      </c>
      <c r="O533" s="33" t="s">
        <v>1399</v>
      </c>
      <c r="P533" s="166" t="s">
        <v>307</v>
      </c>
      <c r="Q533" s="33" t="s">
        <v>12</v>
      </c>
      <c r="R533" s="61">
        <v>45083</v>
      </c>
      <c r="S533" s="266">
        <v>45180</v>
      </c>
      <c r="T533" s="33" t="s">
        <v>308</v>
      </c>
      <c r="U533" s="267">
        <v>45180</v>
      </c>
      <c r="V533" s="119">
        <v>45180</v>
      </c>
      <c r="W533" s="66"/>
      <c r="X533" s="59"/>
      <c r="Y533" s="35"/>
      <c r="Z533" s="33"/>
      <c r="AA533" s="69"/>
      <c r="AB533" s="34">
        <v>2</v>
      </c>
      <c r="AC533" s="34">
        <v>1</v>
      </c>
      <c r="AD533" s="34">
        <v>1</v>
      </c>
      <c r="AE533" s="34">
        <v>2</v>
      </c>
      <c r="AF533" s="34">
        <v>0</v>
      </c>
      <c r="AG533" s="34">
        <v>2</v>
      </c>
      <c r="AH533" s="34">
        <v>2</v>
      </c>
      <c r="AI533" s="34">
        <v>2</v>
      </c>
      <c r="AJ533" s="34"/>
      <c r="AK533" s="33"/>
      <c r="AL533" s="33"/>
      <c r="AM533" s="33"/>
      <c r="AN533" s="34"/>
      <c r="AO533" s="33"/>
      <c r="AP533" s="33"/>
      <c r="AQ533" s="33"/>
      <c r="AR533" s="34" t="s">
        <v>309</v>
      </c>
      <c r="AS533" s="34" t="s">
        <v>607</v>
      </c>
      <c r="AT533" s="34" t="s">
        <v>311</v>
      </c>
      <c r="AU533" s="34"/>
      <c r="AV533" s="33"/>
      <c r="AW533" s="33"/>
      <c r="AX533" s="33"/>
      <c r="AY533" s="3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c r="CM533" s="63"/>
      <c r="CN533" s="63"/>
      <c r="CO533" s="63"/>
      <c r="CP533" s="63"/>
      <c r="CQ533" s="63"/>
      <c r="CR533" s="63"/>
      <c r="CS533" s="63"/>
      <c r="CT533" s="63"/>
      <c r="CU533" s="63"/>
      <c r="CV533" s="63"/>
      <c r="CW533" s="63"/>
      <c r="CX533" s="63"/>
      <c r="CY533" s="63"/>
      <c r="CZ533" s="63"/>
      <c r="DA533" s="63"/>
      <c r="DB533" s="63"/>
      <c r="DC533" s="63"/>
      <c r="DD533" s="63"/>
      <c r="DE533" s="63"/>
      <c r="DF533" s="63"/>
      <c r="DG533" s="63"/>
      <c r="DH533" s="63"/>
      <c r="DI533" s="63"/>
      <c r="DJ533" s="63"/>
      <c r="DK533" s="63"/>
      <c r="DL533" s="63"/>
      <c r="DM533" s="63"/>
      <c r="DN533" s="63"/>
      <c r="DO533" s="63"/>
      <c r="DP533" s="63"/>
      <c r="DQ533" s="63"/>
      <c r="DR533" s="63"/>
      <c r="DS533" s="63"/>
      <c r="DT533" s="63"/>
      <c r="DU533" s="63"/>
      <c r="DV533" s="63"/>
      <c r="DW533" s="63"/>
      <c r="DX533" s="63"/>
      <c r="DY533" s="63"/>
      <c r="DZ533" s="34">
        <v>3</v>
      </c>
      <c r="EA533" s="34">
        <v>4</v>
      </c>
      <c r="EB533" s="34">
        <v>5</v>
      </c>
      <c r="EC533" s="34">
        <v>5</v>
      </c>
      <c r="ED533" s="34">
        <v>2</v>
      </c>
      <c r="EE533" s="34">
        <v>3</v>
      </c>
      <c r="EF533" s="34">
        <v>4</v>
      </c>
      <c r="EG533" s="34">
        <v>5</v>
      </c>
      <c r="EH533" s="34">
        <v>3</v>
      </c>
      <c r="EI533" s="34">
        <v>2</v>
      </c>
      <c r="EJ533" s="34">
        <v>3</v>
      </c>
      <c r="EK533" s="34">
        <v>2</v>
      </c>
      <c r="EL533" s="34">
        <v>4</v>
      </c>
      <c r="EM533" s="34">
        <v>5</v>
      </c>
      <c r="EN533" s="34">
        <v>4</v>
      </c>
      <c r="EO533" s="34">
        <v>4</v>
      </c>
      <c r="EP533" s="34">
        <v>4</v>
      </c>
      <c r="EQ533" s="34">
        <v>4</v>
      </c>
      <c r="ER533" s="34">
        <v>1</v>
      </c>
      <c r="ES533" s="34">
        <v>1</v>
      </c>
      <c r="ET533" s="34">
        <v>4</v>
      </c>
      <c r="EU533" s="34">
        <v>5</v>
      </c>
      <c r="EV533" s="34">
        <v>3</v>
      </c>
      <c r="EW533" s="34">
        <v>4</v>
      </c>
      <c r="EX533" s="34">
        <v>1</v>
      </c>
      <c r="EY533" s="34">
        <v>1</v>
      </c>
      <c r="EZ533" s="34">
        <v>3</v>
      </c>
      <c r="FA533" s="34">
        <v>2</v>
      </c>
      <c r="FB533" s="34">
        <v>3</v>
      </c>
      <c r="FC533" s="34">
        <v>3</v>
      </c>
      <c r="FD533" s="34">
        <v>2</v>
      </c>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88523349</v>
      </c>
      <c r="IU533" s="33"/>
      <c r="IV533" s="33"/>
      <c r="IW533" s="33" t="s">
        <v>1544</v>
      </c>
      <c r="IX533" s="33" t="s">
        <v>322</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x14ac:dyDescent="0.35">
      <c r="A534" s="62" t="str">
        <f>IF($F534="SC",_xlfn.CONCAT(Input[[#This Row],[Name of Adolescent]],"_",Input[[#This Row],[Current Worker (Initials)]]),IF($F534="SCP",_xlfn.CONCAT(Input[[#This Row],[Name of Adolescent]],"_",Input[[#This Row],[Current Worker (Initials)]]),""))</f>
        <v>Wayne Kee_Xing Huan</v>
      </c>
      <c r="B534" s="34" t="s">
        <v>297</v>
      </c>
      <c r="C534" s="33" t="s">
        <v>1545</v>
      </c>
      <c r="D534" s="33"/>
      <c r="E534" s="34">
        <v>822231</v>
      </c>
      <c r="F534" s="101" t="s">
        <v>17</v>
      </c>
      <c r="G534" s="33"/>
      <c r="H534" s="35" t="s">
        <v>513</v>
      </c>
      <c r="I534" s="35" t="s">
        <v>316</v>
      </c>
      <c r="J534" s="35" t="s">
        <v>399</v>
      </c>
      <c r="K534" s="35" t="s">
        <v>459</v>
      </c>
      <c r="L534" s="123" t="s">
        <v>1546</v>
      </c>
      <c r="M534" s="63" t="s">
        <v>1547</v>
      </c>
      <c r="N534" s="33" t="s">
        <v>1548</v>
      </c>
      <c r="O534" s="33" t="s">
        <v>1399</v>
      </c>
      <c r="P534" s="166" t="s">
        <v>307</v>
      </c>
      <c r="Q534" s="33" t="s">
        <v>11</v>
      </c>
      <c r="R534" s="61">
        <v>45112</v>
      </c>
      <c r="S534" s="99">
        <v>45187</v>
      </c>
      <c r="T534" s="33" t="s">
        <v>308</v>
      </c>
      <c r="U534" s="79">
        <v>45187</v>
      </c>
      <c r="V534" s="102">
        <v>45187</v>
      </c>
      <c r="W534" s="66"/>
      <c r="X534" s="59"/>
      <c r="Y534" s="35"/>
      <c r="Z534" s="33"/>
      <c r="AA534" s="69"/>
      <c r="AB534" s="34"/>
      <c r="AC534" s="34"/>
      <c r="AD534" s="34"/>
      <c r="AE534" s="34"/>
      <c r="AF534" s="34">
        <v>0</v>
      </c>
      <c r="AG534" s="34"/>
      <c r="AH534" s="34"/>
      <c r="AI534" s="34"/>
      <c r="AJ534" s="34"/>
      <c r="AK534" s="33"/>
      <c r="AL534" s="33"/>
      <c r="AM534" s="33"/>
      <c r="AN534" s="34"/>
      <c r="AO534" s="33"/>
      <c r="AP534" s="33"/>
      <c r="AQ534" s="33"/>
      <c r="AR534" s="34"/>
      <c r="AS534" s="34"/>
      <c r="AT534" s="34"/>
      <c r="AU534" s="34"/>
      <c r="AV534" s="60"/>
      <c r="AW534" s="60"/>
      <c r="AX534" s="60"/>
      <c r="AY534" s="60"/>
      <c r="AZ534" s="68"/>
      <c r="BA534" s="68"/>
      <c r="BB534" s="68"/>
      <c r="BC534" s="68"/>
      <c r="BD534" s="68"/>
      <c r="BE534" s="68"/>
      <c r="BF534" s="68"/>
      <c r="BG534" s="68"/>
      <c r="BH534" s="68"/>
      <c r="BI534" s="68"/>
      <c r="BJ534" s="68"/>
      <c r="BK534" s="68"/>
      <c r="BL534" s="68"/>
      <c r="BM534" s="68"/>
      <c r="BN534" s="68"/>
      <c r="BO534" s="68"/>
      <c r="BP534" s="68"/>
      <c r="BQ534" s="68"/>
      <c r="BR534" s="68"/>
      <c r="BS534" s="68"/>
      <c r="BT534" s="68"/>
      <c r="BU534" s="68"/>
      <c r="BV534" s="68"/>
      <c r="BW534" s="68"/>
      <c r="BX534" s="68"/>
      <c r="BY534" s="68"/>
      <c r="BZ534" s="68"/>
      <c r="CA534" s="68"/>
      <c r="CB534" s="68"/>
      <c r="CC534" s="68"/>
      <c r="CD534" s="68"/>
      <c r="CE534" s="68"/>
      <c r="CF534" s="68"/>
      <c r="CG534" s="68"/>
      <c r="CH534" s="68"/>
      <c r="CI534" s="68"/>
      <c r="CJ534" s="68"/>
      <c r="CK534" s="68"/>
      <c r="CL534" s="68"/>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c r="GK534" s="34"/>
      <c r="GL534" s="34"/>
      <c r="GM534" s="34"/>
      <c r="GN534" s="34"/>
      <c r="GO534" s="34"/>
      <c r="GP534" s="34"/>
      <c r="GQ534" s="34"/>
      <c r="GR534" s="34"/>
      <c r="GS534" s="34"/>
      <c r="GT534" s="34"/>
      <c r="GU534" s="34"/>
      <c r="GV534" s="34"/>
      <c r="GW534" s="34"/>
      <c r="GX534" s="34"/>
      <c r="GY534" s="34"/>
      <c r="GZ534" s="34"/>
      <c r="HA534" s="34"/>
      <c r="HB534" s="34"/>
      <c r="HC534" s="34"/>
      <c r="HD534" s="34"/>
      <c r="HE534" s="34"/>
      <c r="HF534" s="34"/>
      <c r="HG534" s="34"/>
      <c r="HH534" s="34"/>
      <c r="HI534" s="34"/>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t="s">
        <v>1549</v>
      </c>
      <c r="IU534" s="120" t="s">
        <v>1550</v>
      </c>
      <c r="IV534" s="33"/>
      <c r="IW534" s="33"/>
      <c r="IX534" s="33" t="s">
        <v>480</v>
      </c>
      <c r="IY534" s="69"/>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x14ac:dyDescent="0.35">
      <c r="A535" s="62" t="str">
        <f>IF($F535="SC",_xlfn.CONCAT(Input[[#This Row],[Name of Adolescent]],"_",Input[[#This Row],[Current Worker (Initials)]]),IF($F535="SCP",_xlfn.CONCAT(Input[[#This Row],[Name of Adolescent]],"_",Input[[#This Row],[Current Worker (Initials)]]),""))</f>
        <v>Adam_Gabriel Heng</v>
      </c>
      <c r="B535" s="34" t="s">
        <v>297</v>
      </c>
      <c r="C535" s="33" t="s">
        <v>1551</v>
      </c>
      <c r="D535" s="33"/>
      <c r="E535" s="34">
        <v>370059</v>
      </c>
      <c r="F535" s="33" t="s">
        <v>17</v>
      </c>
      <c r="G535" s="33" t="s">
        <v>1552</v>
      </c>
      <c r="H535" s="35" t="s">
        <v>1552</v>
      </c>
      <c r="I535" s="35" t="s">
        <v>385</v>
      </c>
      <c r="J535" s="35" t="s">
        <v>385</v>
      </c>
      <c r="K535" s="35"/>
      <c r="L535" s="63" t="s">
        <v>1553</v>
      </c>
      <c r="M535" s="63" t="s">
        <v>1554</v>
      </c>
      <c r="N535" s="33" t="s">
        <v>604</v>
      </c>
      <c r="O535" s="33" t="s">
        <v>1399</v>
      </c>
      <c r="P535" s="166" t="s">
        <v>307</v>
      </c>
      <c r="Q535" s="33" t="s">
        <v>12</v>
      </c>
      <c r="R535" s="61">
        <v>45120</v>
      </c>
      <c r="S535" s="61">
        <v>45187</v>
      </c>
      <c r="T535" s="33" t="s">
        <v>308</v>
      </c>
      <c r="U535" s="79">
        <v>45187</v>
      </c>
      <c r="V535" s="87">
        <v>45194</v>
      </c>
      <c r="W535" s="66"/>
      <c r="X535" s="59"/>
      <c r="Y535" s="35"/>
      <c r="Z535" s="33"/>
      <c r="AA535" s="69"/>
      <c r="AB535" s="34">
        <v>1</v>
      </c>
      <c r="AC535" s="34">
        <v>2</v>
      </c>
      <c r="AD535" s="34">
        <v>1</v>
      </c>
      <c r="AE535" s="34">
        <v>2</v>
      </c>
      <c r="AF535" s="34">
        <v>0</v>
      </c>
      <c r="AG535" s="34">
        <v>1</v>
      </c>
      <c r="AH535" s="34">
        <v>1</v>
      </c>
      <c r="AI535" s="34">
        <v>1</v>
      </c>
      <c r="AJ535" s="34"/>
      <c r="AK535" s="33"/>
      <c r="AL535" s="33"/>
      <c r="AM535" s="33"/>
      <c r="AN535" s="34"/>
      <c r="AO535" s="33"/>
      <c r="AP535" s="33"/>
      <c r="AQ535" s="33"/>
      <c r="AR535" s="88" t="s">
        <v>309</v>
      </c>
      <c r="AS535" s="88" t="s">
        <v>607</v>
      </c>
      <c r="AT535" s="34" t="s">
        <v>309</v>
      </c>
      <c r="AU535" s="88" t="s">
        <v>527</v>
      </c>
      <c r="AV535" s="33"/>
      <c r="AW535" s="33"/>
      <c r="AX535" s="33"/>
      <c r="AY535" s="33"/>
      <c r="AZ535" s="68">
        <v>4</v>
      </c>
      <c r="BA535" s="68">
        <v>4</v>
      </c>
      <c r="BB535" s="68">
        <v>4</v>
      </c>
      <c r="BC535" s="68">
        <v>4</v>
      </c>
      <c r="BD535" s="68">
        <v>4</v>
      </c>
      <c r="BE535" s="68">
        <v>3</v>
      </c>
      <c r="BF535" s="68">
        <v>4</v>
      </c>
      <c r="BG535" s="68">
        <v>4</v>
      </c>
      <c r="BH535" s="68">
        <v>3</v>
      </c>
      <c r="BI535" s="68">
        <v>3</v>
      </c>
      <c r="BJ535" s="68">
        <v>4</v>
      </c>
      <c r="BK535" s="68">
        <v>3</v>
      </c>
      <c r="BL535" s="68">
        <v>3</v>
      </c>
      <c r="BM535" s="68">
        <v>4</v>
      </c>
      <c r="BN535" s="68">
        <v>4</v>
      </c>
      <c r="BO535" s="68">
        <v>3</v>
      </c>
      <c r="BP535" s="68">
        <v>5</v>
      </c>
      <c r="BQ535" s="68">
        <v>3</v>
      </c>
      <c r="BR535" s="68">
        <v>4</v>
      </c>
      <c r="BS535" s="68">
        <v>4</v>
      </c>
      <c r="BT535" s="68">
        <v>2</v>
      </c>
      <c r="BU535" s="68">
        <v>1</v>
      </c>
      <c r="BV535" s="68">
        <v>3</v>
      </c>
      <c r="BW535" s="68">
        <v>4</v>
      </c>
      <c r="BX535" s="68">
        <v>5</v>
      </c>
      <c r="BY535" s="68">
        <v>5</v>
      </c>
      <c r="BZ535" s="68">
        <v>3</v>
      </c>
      <c r="CA535" s="68">
        <v>3</v>
      </c>
      <c r="CB535" s="68">
        <v>3</v>
      </c>
      <c r="CC535" s="68">
        <v>5</v>
      </c>
      <c r="CD535" s="68">
        <v>3</v>
      </c>
      <c r="CE535" s="68">
        <v>4</v>
      </c>
      <c r="CF535" s="68">
        <v>4</v>
      </c>
      <c r="CG535" s="68">
        <v>4</v>
      </c>
      <c r="CH535" s="68">
        <v>4</v>
      </c>
      <c r="CI535" s="68">
        <v>3</v>
      </c>
      <c r="CJ535" s="68">
        <v>3</v>
      </c>
      <c r="CK535" s="68">
        <v>5</v>
      </c>
      <c r="CL535" s="68">
        <v>3</v>
      </c>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v>2</v>
      </c>
      <c r="EA535" s="34">
        <v>3</v>
      </c>
      <c r="EB535" s="34">
        <v>2</v>
      </c>
      <c r="EC535" s="34">
        <v>4</v>
      </c>
      <c r="ED535" s="34">
        <v>3</v>
      </c>
      <c r="EE535" s="34">
        <v>3</v>
      </c>
      <c r="EF535" s="34">
        <v>3</v>
      </c>
      <c r="EG535" s="34">
        <v>3</v>
      </c>
      <c r="EH535" s="34">
        <v>4</v>
      </c>
      <c r="EI535" s="34">
        <v>4</v>
      </c>
      <c r="EJ535" s="34">
        <v>4</v>
      </c>
      <c r="EK535" s="34">
        <v>3</v>
      </c>
      <c r="EL535" s="34">
        <v>3</v>
      </c>
      <c r="EM535" s="34">
        <v>3</v>
      </c>
      <c r="EN535" s="34">
        <v>3</v>
      </c>
      <c r="EO535" s="34">
        <v>2</v>
      </c>
      <c r="EP535" s="34">
        <v>3</v>
      </c>
      <c r="EQ535" s="34">
        <v>4</v>
      </c>
      <c r="ER535" s="34">
        <v>3</v>
      </c>
      <c r="ES535" s="34">
        <v>3</v>
      </c>
      <c r="ET535" s="34">
        <v>4</v>
      </c>
      <c r="EU535" s="34">
        <v>4</v>
      </c>
      <c r="EV535" s="34">
        <v>4</v>
      </c>
      <c r="EW535" s="34">
        <v>3</v>
      </c>
      <c r="EX535" s="34">
        <v>3</v>
      </c>
      <c r="EY535" s="34">
        <v>2</v>
      </c>
      <c r="EZ535" s="34">
        <v>2</v>
      </c>
      <c r="FA535" s="34">
        <v>3</v>
      </c>
      <c r="FB535" s="34">
        <v>2</v>
      </c>
      <c r="FC535" s="34">
        <v>2</v>
      </c>
      <c r="FD535" s="34">
        <v>1</v>
      </c>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v>80694103</v>
      </c>
      <c r="IU535" s="33"/>
      <c r="IV535" s="33"/>
      <c r="IW535" s="33" t="s">
        <v>1555</v>
      </c>
      <c r="IX535" s="33" t="s">
        <v>312</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x14ac:dyDescent="0.35">
      <c r="A536" s="94" t="str">
        <f>IF($F536="SC",_xlfn.CONCAT(Input[[#This Row],[Name of Adolescent]],"_",Input[[#This Row],[Current Worker (Initials)]]),IF($F536="SCP",_xlfn.CONCAT(Input[[#This Row],[Name of Adolescent]],"_",Input[[#This Row],[Current Worker (Initials)]]),""))</f>
        <v>Joey_Kia Joo</v>
      </c>
      <c r="B536" s="34" t="s">
        <v>297</v>
      </c>
      <c r="C536" s="60" t="s">
        <v>1556</v>
      </c>
      <c r="D536" s="33"/>
      <c r="E536" s="88">
        <v>828726</v>
      </c>
      <c r="F536" s="33" t="str">
        <f t="shared" ref="F536:F541" si="30">IF(AND($N536&lt;&gt;"",$U536&lt;&gt;"",$V536&lt;&gt;"",$J536&lt;&gt;""),"SCP",IF(AND($N536&lt;&gt;"",$U536&lt;&gt;"",$J536&lt;&gt;""),"SC",IF(AND($N536&lt;&gt;"",$R536&lt;&gt;"",$J536="",$U536=""),"PC",IF($N536&lt;&gt;"","Check Status",""))))</f>
        <v>SC</v>
      </c>
      <c r="G536" s="33"/>
      <c r="H536" s="35" t="s">
        <v>657</v>
      </c>
      <c r="I536" s="35" t="s">
        <v>531</v>
      </c>
      <c r="J536" s="35" t="s">
        <v>392</v>
      </c>
      <c r="K536" s="35"/>
      <c r="L536" s="63"/>
      <c r="M536" s="63"/>
      <c r="N536" s="33" t="s">
        <v>1557</v>
      </c>
      <c r="O536" s="33" t="s">
        <v>1399</v>
      </c>
      <c r="P536" s="166" t="s">
        <v>319</v>
      </c>
      <c r="Q536" s="33" t="s">
        <v>11</v>
      </c>
      <c r="R536" s="61">
        <v>45182</v>
      </c>
      <c r="S536" s="61">
        <v>45197</v>
      </c>
      <c r="T536" s="33" t="s">
        <v>308</v>
      </c>
      <c r="U536" s="79">
        <v>45197</v>
      </c>
      <c r="V536" s="65"/>
      <c r="W536" s="66"/>
      <c r="X536" s="60"/>
      <c r="Y536" s="35"/>
      <c r="Z536" s="33"/>
      <c r="AA536" s="69"/>
      <c r="AB536" s="34">
        <v>0</v>
      </c>
      <c r="AC536" s="34">
        <v>1</v>
      </c>
      <c r="AD536" s="34">
        <v>0</v>
      </c>
      <c r="AE536" s="34">
        <v>1</v>
      </c>
      <c r="AF536" s="34">
        <v>1</v>
      </c>
      <c r="AG536" s="34">
        <v>0</v>
      </c>
      <c r="AH536" s="34">
        <v>1</v>
      </c>
      <c r="AI536" s="34">
        <v>1</v>
      </c>
      <c r="AJ536" s="34"/>
      <c r="AK536" s="33"/>
      <c r="AL536" s="33"/>
      <c r="AM536" s="33"/>
      <c r="AN536" s="34"/>
      <c r="AO536" s="33"/>
      <c r="AP536" s="33"/>
      <c r="AQ536" s="33"/>
      <c r="AR536" s="88" t="s">
        <v>309</v>
      </c>
      <c r="AS536" s="88" t="s">
        <v>1558</v>
      </c>
      <c r="AT536" s="34" t="s">
        <v>311</v>
      </c>
      <c r="AU536" s="111"/>
      <c r="AV536" s="33"/>
      <c r="AW536" s="33"/>
      <c r="AX536" s="33"/>
      <c r="AY536" s="3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c r="CM536" s="63"/>
      <c r="CN536" s="63"/>
      <c r="CO536" s="63"/>
      <c r="CP536" s="63"/>
      <c r="CQ536" s="63"/>
      <c r="CR536" s="63"/>
      <c r="CS536" s="63"/>
      <c r="CT536" s="63"/>
      <c r="CU536" s="63"/>
      <c r="CV536" s="63"/>
      <c r="CW536" s="63"/>
      <c r="CX536" s="63"/>
      <c r="CY536" s="63"/>
      <c r="CZ536" s="63"/>
      <c r="DA536" s="63"/>
      <c r="DB536" s="63"/>
      <c r="DC536" s="63"/>
      <c r="DD536" s="63"/>
      <c r="DE536" s="63"/>
      <c r="DF536" s="63"/>
      <c r="DG536" s="63"/>
      <c r="DH536" s="63"/>
      <c r="DI536" s="63"/>
      <c r="DJ536" s="63"/>
      <c r="DK536" s="63"/>
      <c r="DL536" s="63"/>
      <c r="DM536" s="63"/>
      <c r="DN536" s="63"/>
      <c r="DO536" s="63"/>
      <c r="DP536" s="63"/>
      <c r="DQ536" s="63"/>
      <c r="DR536" s="63"/>
      <c r="DS536" s="63"/>
      <c r="DT536" s="63"/>
      <c r="DU536" s="63"/>
      <c r="DV536" s="63"/>
      <c r="DW536" s="63"/>
      <c r="DX536" s="63"/>
      <c r="DY536" s="63"/>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v>88795616</v>
      </c>
      <c r="IU536" s="33" t="s">
        <v>1559</v>
      </c>
      <c r="IV536" s="33"/>
      <c r="IW536" s="33"/>
      <c r="IX536" s="33" t="s">
        <v>480</v>
      </c>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x14ac:dyDescent="0.35">
      <c r="A537" s="94" t="str">
        <f>IF($F537="SC",_xlfn.CONCAT(Input[[#This Row],[Name of Adolescent]],"_",Input[[#This Row],[Current Worker (Initials)]]),IF($F537="SCP",_xlfn.CONCAT(Input[[#This Row],[Name of Adolescent]],"_",Input[[#This Row],[Current Worker (Initials)]]),""))</f>
        <v>Ricky_Kia Joo</v>
      </c>
      <c r="B537" s="34" t="s">
        <v>297</v>
      </c>
      <c r="C537" s="60" t="s">
        <v>1560</v>
      </c>
      <c r="D537" s="33"/>
      <c r="E537" s="88">
        <v>828726</v>
      </c>
      <c r="F537" s="33" t="str">
        <f t="shared" si="30"/>
        <v>SC</v>
      </c>
      <c r="G537" s="33"/>
      <c r="H537" s="35" t="s">
        <v>657</v>
      </c>
      <c r="I537" s="35" t="s">
        <v>531</v>
      </c>
      <c r="J537" s="35" t="s">
        <v>392</v>
      </c>
      <c r="K537" s="35"/>
      <c r="L537" s="63"/>
      <c r="M537" s="63"/>
      <c r="N537" s="33" t="s">
        <v>1561</v>
      </c>
      <c r="O537" s="33" t="s">
        <v>1399</v>
      </c>
      <c r="P537" s="166" t="s">
        <v>307</v>
      </c>
      <c r="Q537" s="33" t="s">
        <v>12</v>
      </c>
      <c r="R537" s="61">
        <v>45182</v>
      </c>
      <c r="S537" s="61">
        <v>45197</v>
      </c>
      <c r="T537" s="33" t="s">
        <v>308</v>
      </c>
      <c r="U537" s="79">
        <v>45197</v>
      </c>
      <c r="V537" s="65"/>
      <c r="W537" s="66"/>
      <c r="X537" s="60"/>
      <c r="Y537" s="35"/>
      <c r="Z537" s="33"/>
      <c r="AA537" s="69"/>
      <c r="AB537" s="34">
        <v>2</v>
      </c>
      <c r="AC537" s="34">
        <v>1</v>
      </c>
      <c r="AD537" s="34">
        <v>2</v>
      </c>
      <c r="AE537" s="34">
        <v>1</v>
      </c>
      <c r="AF537" s="34">
        <v>1</v>
      </c>
      <c r="AG537" s="34">
        <v>1</v>
      </c>
      <c r="AH537" s="34">
        <v>2</v>
      </c>
      <c r="AI537" s="34">
        <v>1</v>
      </c>
      <c r="AJ537" s="34"/>
      <c r="AK537" s="33"/>
      <c r="AL537" s="33"/>
      <c r="AM537" s="33"/>
      <c r="AN537" s="34"/>
      <c r="AO537" s="33"/>
      <c r="AP537" s="33"/>
      <c r="AQ537" s="33"/>
      <c r="AR537" s="88" t="s">
        <v>311</v>
      </c>
      <c r="AS537" s="111"/>
      <c r="AT537" s="34" t="s">
        <v>311</v>
      </c>
      <c r="AU537" s="111"/>
      <c r="AV537" s="33"/>
      <c r="AW537" s="33"/>
      <c r="AX537" s="33"/>
      <c r="AY537" s="3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c r="CM537" s="63"/>
      <c r="CN537" s="63"/>
      <c r="CO537" s="63"/>
      <c r="CP537" s="63"/>
      <c r="CQ537" s="63"/>
      <c r="CR537" s="63"/>
      <c r="CS537" s="63"/>
      <c r="CT537" s="63"/>
      <c r="CU537" s="63"/>
      <c r="CV537" s="63"/>
      <c r="CW537" s="63"/>
      <c r="CX537" s="63"/>
      <c r="CY537" s="63"/>
      <c r="CZ537" s="63"/>
      <c r="DA537" s="63"/>
      <c r="DB537" s="63"/>
      <c r="DC537" s="63"/>
      <c r="DD537" s="63"/>
      <c r="DE537" s="63"/>
      <c r="DF537" s="63"/>
      <c r="DG537" s="63"/>
      <c r="DH537" s="63"/>
      <c r="DI537" s="63"/>
      <c r="DJ537" s="63"/>
      <c r="DK537" s="63"/>
      <c r="DL537" s="63"/>
      <c r="DM537" s="63"/>
      <c r="DN537" s="63"/>
      <c r="DO537" s="63"/>
      <c r="DP537" s="63"/>
      <c r="DQ537" s="63"/>
      <c r="DR537" s="63"/>
      <c r="DS537" s="63"/>
      <c r="DT537" s="63"/>
      <c r="DU537" s="63"/>
      <c r="DV537" s="63"/>
      <c r="DW537" s="63"/>
      <c r="DX537" s="63"/>
      <c r="DY537" s="63"/>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34"/>
      <c r="GS537" s="34"/>
      <c r="GT537" s="34"/>
      <c r="GU537" s="34"/>
      <c r="GV537" s="34"/>
      <c r="GW537" s="34"/>
      <c r="GX537" s="34"/>
      <c r="GY537" s="34"/>
      <c r="GZ537" s="34"/>
      <c r="HA537" s="34"/>
      <c r="HB537" s="34"/>
      <c r="HC537" s="34"/>
      <c r="HD537" s="34"/>
      <c r="HE537" s="34"/>
      <c r="HF537" s="34"/>
      <c r="HG537" s="34"/>
      <c r="HH537" s="34"/>
      <c r="HI537" s="34"/>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s">
        <v>1562</v>
      </c>
      <c r="IV537" s="33" t="s">
        <v>1563</v>
      </c>
      <c r="IW537" s="33"/>
      <c r="IX537" s="33" t="s">
        <v>480</v>
      </c>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x14ac:dyDescent="0.35">
      <c r="A538" s="62" t="str">
        <f>IF($F538="SC",_xlfn.CONCAT(Input[[#This Row],[Name of Adolescent]],"_",Input[[#This Row],[Current Worker (Initials)]]),IF($F538="SCP",_xlfn.CONCAT(Input[[#This Row],[Name of Adolescent]],"_",Input[[#This Row],[Current Worker (Initials)]]),""))</f>
        <v>Syed_Regina Heng</v>
      </c>
      <c r="B538" s="34" t="s">
        <v>297</v>
      </c>
      <c r="C538" s="33" t="s">
        <v>1564</v>
      </c>
      <c r="D538" s="33"/>
      <c r="E538" s="34">
        <v>440006</v>
      </c>
      <c r="F538" s="33" t="str">
        <f t="shared" si="30"/>
        <v>SC</v>
      </c>
      <c r="G538" s="33" t="s">
        <v>779</v>
      </c>
      <c r="H538" s="35" t="s">
        <v>780</v>
      </c>
      <c r="I538" s="35" t="s">
        <v>370</v>
      </c>
      <c r="J538" s="35" t="s">
        <v>370</v>
      </c>
      <c r="K538" s="35" t="s">
        <v>439</v>
      </c>
      <c r="L538" s="63" t="s">
        <v>1565</v>
      </c>
      <c r="M538" s="63" t="s">
        <v>1566</v>
      </c>
      <c r="N538" s="136" t="s">
        <v>1567</v>
      </c>
      <c r="O538" s="33" t="s">
        <v>1399</v>
      </c>
      <c r="P538" s="166" t="s">
        <v>307</v>
      </c>
      <c r="Q538" s="33" t="s">
        <v>12</v>
      </c>
      <c r="R538" s="61">
        <v>45000</v>
      </c>
      <c r="S538" s="83">
        <v>45273</v>
      </c>
      <c r="T538" s="33" t="s">
        <v>308</v>
      </c>
      <c r="U538" s="64">
        <v>45273</v>
      </c>
      <c r="V538" s="65"/>
      <c r="W538" s="66"/>
      <c r="X538" s="59"/>
      <c r="Y538" s="35"/>
      <c r="Z538" s="33"/>
      <c r="AA538" s="69"/>
      <c r="AB538" s="34">
        <v>0</v>
      </c>
      <c r="AC538" s="34">
        <v>2</v>
      </c>
      <c r="AD538" s="34">
        <v>2</v>
      </c>
      <c r="AE538" s="34">
        <v>0</v>
      </c>
      <c r="AF538" s="34">
        <v>0</v>
      </c>
      <c r="AG538" s="34">
        <v>1</v>
      </c>
      <c r="AH538" s="34">
        <v>0</v>
      </c>
      <c r="AI538" s="34">
        <v>0</v>
      </c>
      <c r="AJ538" s="34"/>
      <c r="AK538" s="33"/>
      <c r="AL538" s="33"/>
      <c r="AM538" s="33"/>
      <c r="AN538" s="34"/>
      <c r="AO538" s="33"/>
      <c r="AP538" s="33"/>
      <c r="AQ538" s="33"/>
      <c r="AR538" s="34" t="s">
        <v>311</v>
      </c>
      <c r="AS538" s="34"/>
      <c r="AT538" s="34" t="s">
        <v>309</v>
      </c>
      <c r="AU538" s="34" t="s">
        <v>527</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v>81761765</v>
      </c>
      <c r="IU538" s="33"/>
      <c r="IV538" s="33"/>
      <c r="IW538" s="33" t="s">
        <v>779</v>
      </c>
      <c r="IX538" s="33" t="s">
        <v>312</v>
      </c>
      <c r="IY538" s="69"/>
      <c r="IZ538" s="69"/>
      <c r="JA538" s="70"/>
      <c r="JB538" s="84"/>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x14ac:dyDescent="0.35">
      <c r="A539" s="62" t="str">
        <f>IF($F539="SC",_xlfn.CONCAT(Input[[#This Row],[Name of Adolescent]],"_",Input[[#This Row],[Current Worker (Initials)]]),IF($F539="SCP",_xlfn.CONCAT(Input[[#This Row],[Name of Adolescent]],"_",Input[[#This Row],[Current Worker (Initials)]]),""))</f>
        <v>El Rina Binte Abdul Kalil_Hui Earm</v>
      </c>
      <c r="B539" s="34" t="s">
        <v>297</v>
      </c>
      <c r="C539" s="33" t="s">
        <v>1568</v>
      </c>
      <c r="D539" s="33"/>
      <c r="E539" s="34">
        <v>460138</v>
      </c>
      <c r="F539" s="33" t="str">
        <f t="shared" si="30"/>
        <v>SC</v>
      </c>
      <c r="G539" s="33"/>
      <c r="H539" s="35" t="s">
        <v>1569</v>
      </c>
      <c r="I539" s="35" t="s">
        <v>395</v>
      </c>
      <c r="J539" s="35" t="s">
        <v>420</v>
      </c>
      <c r="K539" s="35"/>
      <c r="L539" s="63"/>
      <c r="M539" s="63"/>
      <c r="N539" s="35" t="s">
        <v>1570</v>
      </c>
      <c r="O539" s="33" t="s">
        <v>1399</v>
      </c>
      <c r="P539" s="166" t="s">
        <v>319</v>
      </c>
      <c r="Q539" s="33" t="s">
        <v>12</v>
      </c>
      <c r="R539" s="61">
        <v>45212</v>
      </c>
      <c r="S539" s="83">
        <v>45279</v>
      </c>
      <c r="T539" s="33" t="s">
        <v>308</v>
      </c>
      <c r="U539" s="64">
        <v>45279</v>
      </c>
      <c r="V539" s="65"/>
      <c r="W539" s="66"/>
      <c r="X539" s="60"/>
      <c r="Y539" s="35"/>
      <c r="Z539" s="33"/>
      <c r="AA539" s="69"/>
      <c r="AB539" s="34"/>
      <c r="AC539" s="34"/>
      <c r="AD539" s="34"/>
      <c r="AE539" s="34"/>
      <c r="AF539" s="34"/>
      <c r="AG539" s="34"/>
      <c r="AH539" s="34"/>
      <c r="AI539" s="34"/>
      <c r="AJ539" s="34"/>
      <c r="AK539" s="33"/>
      <c r="AL539" s="33"/>
      <c r="AM539" s="33"/>
      <c r="AN539" s="34"/>
      <c r="AO539" s="33"/>
      <c r="AP539" s="33"/>
      <c r="AQ539" s="33"/>
      <c r="AR539" s="34" t="s">
        <v>311</v>
      </c>
      <c r="AS539" s="34"/>
      <c r="AT539" s="34" t="s">
        <v>309</v>
      </c>
      <c r="AU539" s="34" t="s">
        <v>527</v>
      </c>
      <c r="AV539" s="33"/>
      <c r="AW539" s="33"/>
      <c r="AX539" s="33"/>
      <c r="AY539" s="3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c r="CM539" s="63"/>
      <c r="CN539" s="63"/>
      <c r="CO539" s="63"/>
      <c r="CP539" s="63"/>
      <c r="CQ539" s="63"/>
      <c r="CR539" s="63"/>
      <c r="CS539" s="63"/>
      <c r="CT539" s="63"/>
      <c r="CU539" s="63"/>
      <c r="CV539" s="63"/>
      <c r="CW539" s="63"/>
      <c r="CX539" s="63"/>
      <c r="CY539" s="63"/>
      <c r="CZ539" s="63"/>
      <c r="DA539" s="63"/>
      <c r="DB539" s="63"/>
      <c r="DC539" s="63"/>
      <c r="DD539" s="63"/>
      <c r="DE539" s="63"/>
      <c r="DF539" s="63"/>
      <c r="DG539" s="63"/>
      <c r="DH539" s="63"/>
      <c r="DI539" s="63"/>
      <c r="DJ539" s="63"/>
      <c r="DK539" s="63"/>
      <c r="DL539" s="63"/>
      <c r="DM539" s="63"/>
      <c r="DN539" s="63"/>
      <c r="DO539" s="63"/>
      <c r="DP539" s="63"/>
      <c r="DQ539" s="63"/>
      <c r="DR539" s="63"/>
      <c r="DS539" s="63"/>
      <c r="DT539" s="63"/>
      <c r="DU539" s="63"/>
      <c r="DV539" s="63"/>
      <c r="DW539" s="63"/>
      <c r="DX539" s="63"/>
      <c r="DY539" s="63"/>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v>86545781</v>
      </c>
      <c r="IU539" s="33"/>
      <c r="IV539" s="33" t="s">
        <v>1571</v>
      </c>
      <c r="IW539" s="33"/>
      <c r="IX539" s="33" t="s">
        <v>369</v>
      </c>
      <c r="IY539" s="69"/>
      <c r="IZ539" s="69"/>
      <c r="JA539" s="70"/>
      <c r="JB539" s="74"/>
      <c r="JC539" s="148"/>
      <c r="JD539" s="70"/>
      <c r="JE539" s="70"/>
      <c r="JF539" s="70"/>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t="409.5" x14ac:dyDescent="0.35">
      <c r="A540" s="62" t="str">
        <f>IF($F540="SC",_xlfn.CONCAT(Input[[#This Row],[Name of Adolescent]],"_",Input[[#This Row],[Current Worker (Initials)]]),IF($F540="SCP",_xlfn.CONCAT(Input[[#This Row],[Name of Adolescent]],"_",Input[[#This Row],[Current Worker (Initials)]]),""))</f>
        <v>Ween_Vernice Kang</v>
      </c>
      <c r="B540" s="34" t="s">
        <v>297</v>
      </c>
      <c r="C540" s="33" t="s">
        <v>1572</v>
      </c>
      <c r="D540" s="33"/>
      <c r="E540" s="34">
        <v>530991</v>
      </c>
      <c r="F540" s="249" t="str">
        <f t="shared" si="30"/>
        <v>SC</v>
      </c>
      <c r="G540" s="33"/>
      <c r="H540" s="35" t="s">
        <v>1033</v>
      </c>
      <c r="I540" s="35" t="s">
        <v>489</v>
      </c>
      <c r="J540" s="35" t="s">
        <v>489</v>
      </c>
      <c r="K540" s="35" t="s">
        <v>303</v>
      </c>
      <c r="L540" s="63"/>
      <c r="M540" s="63"/>
      <c r="N540" s="136" t="s">
        <v>1573</v>
      </c>
      <c r="O540" s="33" t="s">
        <v>1399</v>
      </c>
      <c r="P540" s="166" t="s">
        <v>307</v>
      </c>
      <c r="Q540" s="33" t="s">
        <v>12</v>
      </c>
      <c r="R540" s="61">
        <v>45078</v>
      </c>
      <c r="S540" s="83">
        <v>45280</v>
      </c>
      <c r="T540" s="268" t="s">
        <v>308</v>
      </c>
      <c r="U540" s="64">
        <v>45280</v>
      </c>
      <c r="V540" s="65"/>
      <c r="W540" s="66"/>
      <c r="X540" s="59"/>
      <c r="Y540" s="35"/>
      <c r="Z540" s="33"/>
      <c r="AA540" s="69"/>
      <c r="AB540" s="34">
        <v>1</v>
      </c>
      <c r="AC540" s="34">
        <v>1</v>
      </c>
      <c r="AD540" s="34">
        <v>1</v>
      </c>
      <c r="AE540" s="34">
        <v>0</v>
      </c>
      <c r="AF540" s="34">
        <v>1</v>
      </c>
      <c r="AG540" s="34">
        <v>2</v>
      </c>
      <c r="AH540" s="34">
        <v>0</v>
      </c>
      <c r="AI540" s="34">
        <v>0</v>
      </c>
      <c r="AJ540" s="34"/>
      <c r="AK540" s="33"/>
      <c r="AL540" s="33"/>
      <c r="AM540" s="33"/>
      <c r="AN540" s="34"/>
      <c r="AO540" s="33"/>
      <c r="AP540" s="33"/>
      <c r="AQ540" s="33"/>
      <c r="AR540" s="34" t="s">
        <v>311</v>
      </c>
      <c r="AS540" s="34"/>
      <c r="AT540" s="34" t="s">
        <v>311</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83554036</v>
      </c>
      <c r="IU540" s="33"/>
      <c r="IV540" s="33"/>
      <c r="IW540" s="84" t="s">
        <v>1574</v>
      </c>
      <c r="IX540" s="33" t="s">
        <v>322</v>
      </c>
      <c r="IY540" s="69"/>
      <c r="IZ540" s="69"/>
      <c r="JA540" s="70"/>
      <c r="JB540" s="84"/>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x14ac:dyDescent="0.35">
      <c r="A541" s="168" t="str">
        <f>IF($F541="SC",_xlfn.CONCAT(Input[[#This Row],[Name of Adolescent]],"_",Input[[#This Row],[Current Worker (Initials)]]),IF($F541="SCP",_xlfn.CONCAT(Input[[#This Row],[Name of Adolescent]],"_",Input[[#This Row],[Current Worker (Initials)]]),""))</f>
        <v>Gabriel Lee Kok Leong_Gabriel Heng</v>
      </c>
      <c r="B541" s="34" t="s">
        <v>1179</v>
      </c>
      <c r="C541" s="34"/>
      <c r="D541" s="34"/>
      <c r="E541" s="34">
        <v>533174</v>
      </c>
      <c r="F541" s="33" t="str">
        <f t="shared" si="30"/>
        <v>SC</v>
      </c>
      <c r="G541" s="33" t="s">
        <v>458</v>
      </c>
      <c r="H541" s="35"/>
      <c r="I541" s="35"/>
      <c r="J541" s="33" t="s">
        <v>385</v>
      </c>
      <c r="K541" s="33"/>
      <c r="L541" s="63"/>
      <c r="M541" s="63"/>
      <c r="N541" s="96" t="s">
        <v>1575</v>
      </c>
      <c r="O541" s="33" t="s">
        <v>1399</v>
      </c>
      <c r="P541" s="166" t="s">
        <v>319</v>
      </c>
      <c r="Q541" s="33" t="s">
        <v>11</v>
      </c>
      <c r="R541" s="61">
        <v>43404</v>
      </c>
      <c r="S541" s="61">
        <v>43615</v>
      </c>
      <c r="T541" s="33" t="s">
        <v>308</v>
      </c>
      <c r="U541" s="79">
        <v>43615</v>
      </c>
      <c r="V541" s="65"/>
      <c r="W541" s="78">
        <v>45046</v>
      </c>
      <c r="X541" s="60" t="s">
        <v>320</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311</v>
      </c>
      <c r="AS541" s="88"/>
      <c r="AT541" s="34" t="s">
        <v>311</v>
      </c>
      <c r="AU541" s="88"/>
      <c r="AV541" s="101" t="s">
        <v>311</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x14ac:dyDescent="0.35">
      <c r="A542" s="62" t="str">
        <f>IF($F542="SC",_xlfn.CONCAT(Input[[#This Row],[Name of Adolescent]],"_",Input[[#This Row],[Current Worker (Initials)]]),IF($F542="SCP",_xlfn.CONCAT(Input[[#This Row],[Name of Adolescent]],"_",Input[[#This Row],[Current Worker (Initials)]]),""))</f>
        <v>Luis_</v>
      </c>
      <c r="B542" s="34" t="s">
        <v>1175</v>
      </c>
      <c r="C542" s="34"/>
      <c r="D542" s="34"/>
      <c r="E542" s="34"/>
      <c r="F542" s="249" t="s">
        <v>16</v>
      </c>
      <c r="G542" s="33" t="s">
        <v>350</v>
      </c>
      <c r="H542" s="35"/>
      <c r="I542" s="35"/>
      <c r="J542" s="33"/>
      <c r="K542" s="33"/>
      <c r="L542" s="63"/>
      <c r="M542" s="63"/>
      <c r="N542" s="33" t="s">
        <v>1576</v>
      </c>
      <c r="O542" s="33" t="s">
        <v>1399</v>
      </c>
      <c r="P542" s="166" t="s">
        <v>319</v>
      </c>
      <c r="Q542" s="33" t="s">
        <v>11</v>
      </c>
      <c r="R542" s="61">
        <v>43833</v>
      </c>
      <c r="S542" s="61">
        <v>43833</v>
      </c>
      <c r="T542" s="33" t="s">
        <v>308</v>
      </c>
      <c r="U542" s="79">
        <v>43833</v>
      </c>
      <c r="V542" s="87">
        <v>43833</v>
      </c>
      <c r="W542" s="78">
        <v>44799</v>
      </c>
      <c r="X542" s="60" t="s">
        <v>361</v>
      </c>
      <c r="Y542" s="33"/>
      <c r="Z542" s="33" t="s">
        <v>353</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309</v>
      </c>
      <c r="AS542" s="92"/>
      <c r="AT542" s="34" t="s">
        <v>311</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x14ac:dyDescent="0.35">
      <c r="A543" s="62" t="str">
        <f>IF($F543="SC",_xlfn.CONCAT(Input[[#This Row],[Name of Adolescent]],"_",Input[[#This Row],[Current Worker (Initials)]]),IF($F543="SCP",_xlfn.CONCAT(Input[[#This Row],[Name of Adolescent]],"_",Input[[#This Row],[Current Worker (Initials)]]),""))</f>
        <v>Sarah_Vid</v>
      </c>
      <c r="B543" s="34" t="s">
        <v>1175</v>
      </c>
      <c r="C543" s="34"/>
      <c r="D543" s="34"/>
      <c r="E543" s="34">
        <v>539174</v>
      </c>
      <c r="F543" s="33" t="str">
        <f t="shared" ref="F543:F589" si="31">IF(AND($N543&lt;&gt;"",$U543&lt;&gt;"",$V543&lt;&gt;"",$J543&lt;&gt;""),"SCP",IF(AND($N543&lt;&gt;"",$U543&lt;&gt;"",$J543&lt;&gt;""),"SC",IF(AND($N543&lt;&gt;"",$R543&lt;&gt;"",$J543="",$U543=""),"PC",IF($N543&lt;&gt;"","Check Status",""))))</f>
        <v>SCP</v>
      </c>
      <c r="G543" s="33" t="s">
        <v>350</v>
      </c>
      <c r="H543" s="35"/>
      <c r="I543" s="35"/>
      <c r="J543" s="33" t="s">
        <v>395</v>
      </c>
      <c r="K543" s="33"/>
      <c r="L543" s="63"/>
      <c r="M543" s="63"/>
      <c r="N543" s="33" t="s">
        <v>1577</v>
      </c>
      <c r="O543" s="33" t="s">
        <v>1399</v>
      </c>
      <c r="P543" s="166" t="s">
        <v>319</v>
      </c>
      <c r="Q543" s="33" t="s">
        <v>11</v>
      </c>
      <c r="R543" s="61">
        <v>43847</v>
      </c>
      <c r="S543" s="87">
        <v>43891</v>
      </c>
      <c r="T543" s="33" t="s">
        <v>308</v>
      </c>
      <c r="U543" s="79">
        <v>43891</v>
      </c>
      <c r="V543" s="87">
        <v>44197</v>
      </c>
      <c r="W543" s="78">
        <v>44946</v>
      </c>
      <c r="X543" s="60" t="s">
        <v>320</v>
      </c>
      <c r="Y543" s="33"/>
      <c r="Z543" s="33" t="s">
        <v>415</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311</v>
      </c>
      <c r="AS543" s="92" t="s">
        <v>321</v>
      </c>
      <c r="AT543" s="269" t="s">
        <v>311</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x14ac:dyDescent="0.35">
      <c r="A544" s="94" t="str">
        <f>IF($F544="SC",_xlfn.CONCAT(Input[[#This Row],[Name of Adolescent]],"_",Input[[#This Row],[Current Worker (Initials)]]),IF($F544="SCP",_xlfn.CONCAT(Input[[#This Row],[Name of Adolescent]],"_",Input[[#This Row],[Current Worker (Initials)]]),""))</f>
        <v/>
      </c>
      <c r="B544" s="34" t="s">
        <v>297</v>
      </c>
      <c r="C544" s="33"/>
      <c r="D544" s="33"/>
      <c r="E544" s="88">
        <v>460138</v>
      </c>
      <c r="F544" s="33" t="str">
        <f t="shared" si="31"/>
        <v>PC</v>
      </c>
      <c r="G544" s="33"/>
      <c r="H544" s="35"/>
      <c r="I544" s="35" t="s">
        <v>420</v>
      </c>
      <c r="J544" s="35"/>
      <c r="K544" s="35" t="s">
        <v>420</v>
      </c>
      <c r="L544" s="63"/>
      <c r="M544" s="63"/>
      <c r="N544" s="136" t="s">
        <v>642</v>
      </c>
      <c r="O544" s="33" t="s">
        <v>1399</v>
      </c>
      <c r="P544" s="166" t="s">
        <v>319</v>
      </c>
      <c r="Q544" s="33" t="s">
        <v>12</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369</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x14ac:dyDescent="0.35">
      <c r="A545" s="62" t="str">
        <f>IF($F545="SC",_xlfn.CONCAT(Input[[#This Row],[Name of Adolescent]],"_",Input[[#This Row],[Current Worker (Initials)]]),IF($F545="SCP",_xlfn.CONCAT(Input[[#This Row],[Name of Adolescent]],"_",Input[[#This Row],[Current Worker (Initials)]]),""))</f>
        <v/>
      </c>
      <c r="B545" s="34" t="s">
        <v>336</v>
      </c>
      <c r="C545" s="34"/>
      <c r="D545" s="34"/>
      <c r="E545" s="34"/>
      <c r="F545" s="33" t="str">
        <f t="shared" si="31"/>
        <v>PC</v>
      </c>
      <c r="G545" s="33" t="s">
        <v>347</v>
      </c>
      <c r="H545" s="35"/>
      <c r="I545" s="35" t="s">
        <v>348</v>
      </c>
      <c r="J545" s="35"/>
      <c r="K545" s="35"/>
      <c r="L545" s="63"/>
      <c r="M545" s="63"/>
      <c r="N545" s="33" t="s">
        <v>1578</v>
      </c>
      <c r="O545" s="33" t="s">
        <v>1399</v>
      </c>
      <c r="P545" s="166" t="s">
        <v>319</v>
      </c>
      <c r="Q545" s="33" t="s">
        <v>12</v>
      </c>
      <c r="R545" s="61">
        <v>44567</v>
      </c>
      <c r="S545" s="61">
        <v>45016</v>
      </c>
      <c r="T545" s="33"/>
      <c r="U545" s="64"/>
      <c r="V545" s="65"/>
      <c r="W545" s="66"/>
      <c r="X545" s="60"/>
      <c r="Y545" s="33"/>
      <c r="Z545" s="33" t="s">
        <v>326</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x14ac:dyDescent="0.35">
      <c r="A546" s="62" t="str">
        <f>IF($F546="SC",_xlfn.CONCAT(Input[[#This Row],[Name of Adolescent]],"_",Input[[#This Row],[Current Worker (Initials)]]),IF($F546="SCP",_xlfn.CONCAT(Input[[#This Row],[Name of Adolescent]],"_",Input[[#This Row],[Current Worker (Initials)]]),""))</f>
        <v/>
      </c>
      <c r="B546" s="34" t="s">
        <v>336</v>
      </c>
      <c r="C546" s="34"/>
      <c r="D546" s="34"/>
      <c r="E546" s="34"/>
      <c r="F546" s="33" t="str">
        <f t="shared" si="31"/>
        <v>PC</v>
      </c>
      <c r="G546" s="33" t="s">
        <v>436</v>
      </c>
      <c r="H546" s="35"/>
      <c r="I546" s="35" t="s">
        <v>324</v>
      </c>
      <c r="J546" s="35"/>
      <c r="K546" s="35"/>
      <c r="L546" s="63"/>
      <c r="M546" s="63"/>
      <c r="N546" s="33" t="s">
        <v>1579</v>
      </c>
      <c r="O546" s="33" t="s">
        <v>1399</v>
      </c>
      <c r="P546" s="166" t="s">
        <v>319</v>
      </c>
      <c r="Q546" s="33" t="s">
        <v>12</v>
      </c>
      <c r="R546" s="61">
        <v>44581</v>
      </c>
      <c r="S546" s="61">
        <v>45016</v>
      </c>
      <c r="T546" s="33"/>
      <c r="U546" s="64"/>
      <c r="V546" s="65"/>
      <c r="W546" s="66"/>
      <c r="X546" s="60"/>
      <c r="Y546" s="33"/>
      <c r="Z546" s="33" t="s">
        <v>326</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311</v>
      </c>
      <c r="AS546" s="34" t="s">
        <v>607</v>
      </c>
      <c r="AT546" s="34" t="s">
        <v>309</v>
      </c>
      <c r="AU546" s="34" t="s">
        <v>1463</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x14ac:dyDescent="0.35">
      <c r="A547" s="62" t="str">
        <f>IF($F547="SC",_xlfn.CONCAT(Input[[#This Row],[Name of Adolescent]],"_",Input[[#This Row],[Current Worker (Initials)]]),IF($F547="SCP",_xlfn.CONCAT(Input[[#This Row],[Name of Adolescent]],"_",Input[[#This Row],[Current Worker (Initials)]]),""))</f>
        <v/>
      </c>
      <c r="B547" s="34" t="s">
        <v>313</v>
      </c>
      <c r="C547" s="34"/>
      <c r="D547" s="34"/>
      <c r="E547" s="34"/>
      <c r="F547" s="33" t="str">
        <f t="shared" si="31"/>
        <v>PC</v>
      </c>
      <c r="G547" s="33" t="s">
        <v>1465</v>
      </c>
      <c r="H547" s="35"/>
      <c r="I547" s="35" t="s">
        <v>324</v>
      </c>
      <c r="J547" s="35"/>
      <c r="K547" s="35"/>
      <c r="L547" s="63"/>
      <c r="M547" s="63"/>
      <c r="N547" s="33" t="s">
        <v>1580</v>
      </c>
      <c r="O547" s="33" t="s">
        <v>1399</v>
      </c>
      <c r="P547" s="166" t="s">
        <v>319</v>
      </c>
      <c r="Q547" s="33" t="s">
        <v>12</v>
      </c>
      <c r="R547" s="61">
        <v>44755</v>
      </c>
      <c r="S547" s="61">
        <v>45016</v>
      </c>
      <c r="T547" s="33"/>
      <c r="U547" s="64"/>
      <c r="V547" s="65"/>
      <c r="W547" s="66"/>
      <c r="X547" s="60"/>
      <c r="Y547" s="33"/>
      <c r="Z547" s="33" t="s">
        <v>326</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309</v>
      </c>
      <c r="AS547" s="34" t="s">
        <v>607</v>
      </c>
      <c r="AT547" s="34" t="s">
        <v>311</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x14ac:dyDescent="0.35">
      <c r="A548" s="62" t="str">
        <f>IF($F548="SC",_xlfn.CONCAT(Input[[#This Row],[Name of Adolescent]],"_",Input[[#This Row],[Current Worker (Initials)]]),IF($F548="SCP",_xlfn.CONCAT(Input[[#This Row],[Name of Adolescent]],"_",Input[[#This Row],[Current Worker (Initials)]]),""))</f>
        <v/>
      </c>
      <c r="B548" s="34" t="s">
        <v>313</v>
      </c>
      <c r="C548" s="33"/>
      <c r="D548" s="33"/>
      <c r="E548" s="34">
        <v>371082</v>
      </c>
      <c r="F548" s="33" t="str">
        <f t="shared" si="31"/>
        <v>PC</v>
      </c>
      <c r="G548" s="33"/>
      <c r="H548" s="35" t="s">
        <v>1279</v>
      </c>
      <c r="I548" s="35" t="s">
        <v>302</v>
      </c>
      <c r="J548" s="35"/>
      <c r="K548" s="35"/>
      <c r="L548" s="63"/>
      <c r="M548" s="63"/>
      <c r="N548" s="33" t="s">
        <v>1581</v>
      </c>
      <c r="O548" s="33" t="s">
        <v>1399</v>
      </c>
      <c r="P548" s="166" t="s">
        <v>319</v>
      </c>
      <c r="Q548" s="33" t="s">
        <v>13</v>
      </c>
      <c r="R548" s="61">
        <v>44978</v>
      </c>
      <c r="S548" s="83">
        <v>45271</v>
      </c>
      <c r="T548" s="33" t="s">
        <v>606</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1582</v>
      </c>
      <c r="IV548" s="33"/>
      <c r="IW548" s="33" t="s">
        <v>1583</v>
      </c>
      <c r="IX548" s="33" t="s">
        <v>312</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x14ac:dyDescent="0.35">
      <c r="A549" s="62" t="str">
        <f>IF($F549="SC",_xlfn.CONCAT(Input[[#This Row],[Name of Adolescent]],"_",Input[[#This Row],[Current Worker (Initials)]]),IF($F549="SCP",_xlfn.CONCAT(Input[[#This Row],[Name of Adolescent]],"_",Input[[#This Row],[Current Worker (Initials)]]),""))</f>
        <v/>
      </c>
      <c r="B549" s="34" t="s">
        <v>336</v>
      </c>
      <c r="C549" s="34"/>
      <c r="D549" s="34"/>
      <c r="E549" s="34"/>
      <c r="F549" s="33" t="str">
        <f t="shared" si="31"/>
        <v>PC</v>
      </c>
      <c r="G549" s="33" t="s">
        <v>417</v>
      </c>
      <c r="H549" s="35"/>
      <c r="I549" s="35" t="s">
        <v>348</v>
      </c>
      <c r="J549" s="35"/>
      <c r="K549" s="35"/>
      <c r="L549" s="63"/>
      <c r="M549" s="63"/>
      <c r="N549" s="33" t="s">
        <v>1584</v>
      </c>
      <c r="O549" s="33" t="s">
        <v>1399</v>
      </c>
      <c r="P549" s="166" t="s">
        <v>319</v>
      </c>
      <c r="Q549" s="33" t="s">
        <v>11</v>
      </c>
      <c r="R549" s="61">
        <v>44614</v>
      </c>
      <c r="S549" s="61">
        <v>45016</v>
      </c>
      <c r="T549" s="33"/>
      <c r="U549" s="64"/>
      <c r="V549" s="65"/>
      <c r="W549" s="66"/>
      <c r="X549" s="60"/>
      <c r="Y549" s="33"/>
      <c r="Z549" s="33" t="s">
        <v>326</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x14ac:dyDescent="0.35">
      <c r="A550" s="62" t="str">
        <f>IF($F550="SC",_xlfn.CONCAT(Input[[#This Row],[Name of Adolescent]],"_",Input[[#This Row],[Current Worker (Initials)]]),IF($F550="SCP",_xlfn.CONCAT(Input[[#This Row],[Name of Adolescent]],"_",Input[[#This Row],[Current Worker (Initials)]]),""))</f>
        <v/>
      </c>
      <c r="B550" s="34" t="s">
        <v>377</v>
      </c>
      <c r="C550" s="34"/>
      <c r="D550" s="34"/>
      <c r="E550" s="34"/>
      <c r="F550" s="33" t="str">
        <f t="shared" si="31"/>
        <v>PC</v>
      </c>
      <c r="G550" s="33" t="s">
        <v>390</v>
      </c>
      <c r="H550" s="35"/>
      <c r="I550" s="35" t="s">
        <v>391</v>
      </c>
      <c r="J550" s="35"/>
      <c r="K550" s="35"/>
      <c r="L550" s="63"/>
      <c r="M550" s="63"/>
      <c r="N550" s="33" t="s">
        <v>1585</v>
      </c>
      <c r="O550" s="33" t="s">
        <v>1399</v>
      </c>
      <c r="P550" s="166" t="s">
        <v>319</v>
      </c>
      <c r="Q550" s="33" t="s">
        <v>11</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x14ac:dyDescent="0.35">
      <c r="A551" s="62" t="str">
        <f>IF($F551="SC",_xlfn.CONCAT(Input[[#This Row],[Name of Adolescent]],"_",Input[[#This Row],[Current Worker (Initials)]]),IF($F551="SCP",_xlfn.CONCAT(Input[[#This Row],[Name of Adolescent]],"_",Input[[#This Row],[Current Worker (Initials)]]),""))</f>
        <v/>
      </c>
      <c r="B551" s="34" t="s">
        <v>377</v>
      </c>
      <c r="C551" s="34"/>
      <c r="D551" s="34"/>
      <c r="E551" s="34"/>
      <c r="F551" s="33" t="str">
        <f t="shared" si="31"/>
        <v>PC</v>
      </c>
      <c r="G551" s="33" t="s">
        <v>390</v>
      </c>
      <c r="H551" s="35"/>
      <c r="I551" s="35" t="s">
        <v>391</v>
      </c>
      <c r="J551" s="35"/>
      <c r="K551" s="35"/>
      <c r="L551" s="63"/>
      <c r="M551" s="63"/>
      <c r="N551" s="33" t="s">
        <v>1586</v>
      </c>
      <c r="O551" s="33" t="s">
        <v>1399</v>
      </c>
      <c r="P551" s="166" t="s">
        <v>319</v>
      </c>
      <c r="Q551" s="33" t="s">
        <v>12</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x14ac:dyDescent="0.35">
      <c r="A552" s="62" t="str">
        <f>IF($F552="SC",_xlfn.CONCAT(Input[[#This Row],[Name of Adolescent]],"_",Input[[#This Row],[Current Worker (Initials)]]),IF($F552="SCP",_xlfn.CONCAT(Input[[#This Row],[Name of Adolescent]],"_",Input[[#This Row],[Current Worker (Initials)]]),""))</f>
        <v/>
      </c>
      <c r="B552" s="34" t="s">
        <v>336</v>
      </c>
      <c r="C552" s="34"/>
      <c r="D552" s="34"/>
      <c r="E552" s="34"/>
      <c r="F552" s="33" t="str">
        <f t="shared" si="31"/>
        <v>PC</v>
      </c>
      <c r="G552" s="33" t="s">
        <v>436</v>
      </c>
      <c r="H552" s="35" t="s">
        <v>627</v>
      </c>
      <c r="I552" s="35" t="s">
        <v>385</v>
      </c>
      <c r="J552" s="35"/>
      <c r="K552" s="35"/>
      <c r="L552" s="63"/>
      <c r="M552" s="63"/>
      <c r="N552" s="33" t="s">
        <v>1587</v>
      </c>
      <c r="O552" s="33" t="s">
        <v>1399</v>
      </c>
      <c r="P552" s="166" t="s">
        <v>307</v>
      </c>
      <c r="Q552" s="33" t="s">
        <v>12</v>
      </c>
      <c r="R552" s="61">
        <v>44650</v>
      </c>
      <c r="S552" s="83">
        <v>45271</v>
      </c>
      <c r="T552" s="33" t="s">
        <v>320</v>
      </c>
      <c r="U552" s="64"/>
      <c r="V552" s="65"/>
      <c r="W552" s="66"/>
      <c r="X552" s="60"/>
      <c r="Y552" s="33"/>
      <c r="Z552" s="33" t="s">
        <v>326</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309</v>
      </c>
      <c r="AS552" s="34" t="s">
        <v>321</v>
      </c>
      <c r="AT552" s="34" t="s">
        <v>311</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x14ac:dyDescent="0.35">
      <c r="A553" s="62" t="str">
        <f>IF($F553="SC",_xlfn.CONCAT(Input[[#This Row],[Name of Adolescent]],"_",Input[[#This Row],[Current Worker (Initials)]]),IF($F553="SCP",_xlfn.CONCAT(Input[[#This Row],[Name of Adolescent]],"_",Input[[#This Row],[Current Worker (Initials)]]),""))</f>
        <v/>
      </c>
      <c r="B553" s="34" t="s">
        <v>336</v>
      </c>
      <c r="C553" s="34"/>
      <c r="D553" s="34"/>
      <c r="E553" s="34"/>
      <c r="F553" s="33" t="str">
        <f t="shared" si="31"/>
        <v>PC</v>
      </c>
      <c r="G553" s="33" t="s">
        <v>417</v>
      </c>
      <c r="H553" s="35"/>
      <c r="I553" s="35" t="s">
        <v>348</v>
      </c>
      <c r="J553" s="35"/>
      <c r="K553" s="35"/>
      <c r="L553" s="63"/>
      <c r="M553" s="63"/>
      <c r="N553" s="33" t="s">
        <v>1588</v>
      </c>
      <c r="O553" s="33" t="s">
        <v>1399</v>
      </c>
      <c r="P553" s="166" t="s">
        <v>319</v>
      </c>
      <c r="Q553" s="33" t="s">
        <v>12</v>
      </c>
      <c r="R553" s="61">
        <v>44568</v>
      </c>
      <c r="S553" s="61">
        <v>45016</v>
      </c>
      <c r="T553" s="33"/>
      <c r="U553" s="64"/>
      <c r="V553" s="65"/>
      <c r="W553" s="66"/>
      <c r="X553" s="60"/>
      <c r="Y553" s="33"/>
      <c r="Z553" s="33" t="s">
        <v>326</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x14ac:dyDescent="0.35">
      <c r="A554" s="94" t="str">
        <f>IF($F554="SC",_xlfn.CONCAT(Input[[#This Row],[Name of Adolescent]],"_",Input[[#This Row],[Current Worker (Initials)]]),IF($F554="SCP",_xlfn.CONCAT(Input[[#This Row],[Name of Adolescent]],"_",Input[[#This Row],[Current Worker (Initials)]]),""))</f>
        <v/>
      </c>
      <c r="B554" s="34" t="s">
        <v>297</v>
      </c>
      <c r="C554" s="33"/>
      <c r="D554" s="33"/>
      <c r="E554" s="88">
        <v>520331</v>
      </c>
      <c r="F554" s="33" t="str">
        <f t="shared" si="31"/>
        <v>PC</v>
      </c>
      <c r="G554" s="33"/>
      <c r="H554" s="35" t="s">
        <v>686</v>
      </c>
      <c r="I554" s="35" t="s">
        <v>592</v>
      </c>
      <c r="J554" s="35"/>
      <c r="K554" s="35"/>
      <c r="L554" s="63"/>
      <c r="M554" s="63"/>
      <c r="N554" s="33" t="s">
        <v>1589</v>
      </c>
      <c r="O554" s="33" t="s">
        <v>1399</v>
      </c>
      <c r="P554" s="166" t="s">
        <v>307</v>
      </c>
      <c r="Q554" s="33" t="s">
        <v>12</v>
      </c>
      <c r="R554" s="61">
        <v>45167</v>
      </c>
      <c r="S554" s="83">
        <v>45271</v>
      </c>
      <c r="T554" s="33" t="s">
        <v>320</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355</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x14ac:dyDescent="0.35">
      <c r="A555" s="94" t="str">
        <f>IF($F555="SC",_xlfn.CONCAT(Input[[#This Row],[Name of Adolescent]],"_",Input[[#This Row],[Current Worker (Initials)]]),IF($F555="SCP",_xlfn.CONCAT(Input[[#This Row],[Name of Adolescent]],"_",Input[[#This Row],[Current Worker (Initials)]]),""))</f>
        <v/>
      </c>
      <c r="B555" s="34" t="s">
        <v>297</v>
      </c>
      <c r="C555" s="33"/>
      <c r="D555" s="33"/>
      <c r="E555" s="88">
        <v>828726</v>
      </c>
      <c r="F555" s="33" t="str">
        <f t="shared" si="31"/>
        <v>PC</v>
      </c>
      <c r="G555" s="33"/>
      <c r="H555" s="35" t="s">
        <v>513</v>
      </c>
      <c r="I555" s="35" t="s">
        <v>330</v>
      </c>
      <c r="J555" s="35"/>
      <c r="K555" s="35"/>
      <c r="L555" s="63"/>
      <c r="M555" s="63"/>
      <c r="N555" s="33" t="s">
        <v>1590</v>
      </c>
      <c r="O555" s="33" t="s">
        <v>1399</v>
      </c>
      <c r="P555" s="166" t="s">
        <v>307</v>
      </c>
      <c r="Q555" s="33" t="s">
        <v>11</v>
      </c>
      <c r="R555" s="61">
        <v>45176</v>
      </c>
      <c r="S555" s="83">
        <v>45271</v>
      </c>
      <c r="T555" s="33" t="s">
        <v>320</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480</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x14ac:dyDescent="0.35">
      <c r="A556" s="62" t="str">
        <f>IF($F556="SC",_xlfn.CONCAT(Input[[#This Row],[Name of Adolescent]],"_",Input[[#This Row],[Current Worker (Initials)]]),IF($F556="SCP",_xlfn.CONCAT(Input[[#This Row],[Name of Adolescent]],"_",Input[[#This Row],[Current Worker (Initials)]]),""))</f>
        <v/>
      </c>
      <c r="B556" s="34" t="s">
        <v>336</v>
      </c>
      <c r="C556" s="34"/>
      <c r="D556" s="34"/>
      <c r="E556" s="34"/>
      <c r="F556" s="33" t="str">
        <f t="shared" si="31"/>
        <v>PC</v>
      </c>
      <c r="G556" s="33" t="s">
        <v>347</v>
      </c>
      <c r="H556" s="35"/>
      <c r="I556" s="35" t="s">
        <v>348</v>
      </c>
      <c r="J556" s="35"/>
      <c r="K556" s="35"/>
      <c r="L556" s="63"/>
      <c r="M556" s="63"/>
      <c r="N556" s="33" t="s">
        <v>1591</v>
      </c>
      <c r="O556" s="33" t="s">
        <v>1399</v>
      </c>
      <c r="P556" s="166" t="s">
        <v>319</v>
      </c>
      <c r="Q556" s="33" t="s">
        <v>12</v>
      </c>
      <c r="R556" s="61">
        <v>44567</v>
      </c>
      <c r="S556" s="61">
        <v>45016</v>
      </c>
      <c r="T556" s="33"/>
      <c r="U556" s="64"/>
      <c r="V556" s="65"/>
      <c r="W556" s="66"/>
      <c r="X556" s="60"/>
      <c r="Y556" s="33"/>
      <c r="Z556" s="33" t="s">
        <v>326</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x14ac:dyDescent="0.35">
      <c r="A557" s="62" t="str">
        <f>IF($F557="SC",_xlfn.CONCAT(Input[[#This Row],[Name of Adolescent]],"_",Input[[#This Row],[Current Worker (Initials)]]),IF($F557="SCP",_xlfn.CONCAT(Input[[#This Row],[Name of Adolescent]],"_",Input[[#This Row],[Current Worker (Initials)]]),""))</f>
        <v/>
      </c>
      <c r="B557" s="34" t="s">
        <v>313</v>
      </c>
      <c r="C557" s="34"/>
      <c r="D557" s="34"/>
      <c r="E557" s="34"/>
      <c r="F557" s="33" t="str">
        <f t="shared" si="31"/>
        <v>PC</v>
      </c>
      <c r="G557" s="33" t="s">
        <v>347</v>
      </c>
      <c r="H557" s="35"/>
      <c r="I557" s="35" t="s">
        <v>348</v>
      </c>
      <c r="J557" s="35"/>
      <c r="K557" s="35"/>
      <c r="L557" s="63"/>
      <c r="M557" s="63"/>
      <c r="N557" s="33" t="s">
        <v>1592</v>
      </c>
      <c r="O557" s="33" t="s">
        <v>1399</v>
      </c>
      <c r="P557" s="166" t="s">
        <v>319</v>
      </c>
      <c r="Q557" s="33" t="s">
        <v>12</v>
      </c>
      <c r="R557" s="61">
        <v>44756</v>
      </c>
      <c r="S557" s="61">
        <v>45016</v>
      </c>
      <c r="T557" s="33"/>
      <c r="U557" s="64"/>
      <c r="V557" s="65"/>
      <c r="W557" s="66"/>
      <c r="X557" s="60"/>
      <c r="Y557" s="33"/>
      <c r="Z557" s="33" t="s">
        <v>326</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x14ac:dyDescent="0.35">
      <c r="A558" s="62" t="str">
        <f>IF($F558="SC",_xlfn.CONCAT(Input[[#This Row],[Name of Adolescent]],"_",Input[[#This Row],[Current Worker (Initials)]]),IF($F558="SCP",_xlfn.CONCAT(Input[[#This Row],[Name of Adolescent]],"_",Input[[#This Row],[Current Worker (Initials)]]),""))</f>
        <v/>
      </c>
      <c r="B558" s="34" t="s">
        <v>336</v>
      </c>
      <c r="C558" s="34"/>
      <c r="D558" s="34"/>
      <c r="E558" s="34"/>
      <c r="F558" s="33" t="str">
        <f t="shared" si="31"/>
        <v>PC</v>
      </c>
      <c r="G558" s="33" t="s">
        <v>323</v>
      </c>
      <c r="H558" s="35"/>
      <c r="I558" s="35" t="s">
        <v>324</v>
      </c>
      <c r="J558" s="35"/>
      <c r="K558" s="35"/>
      <c r="L558" s="63"/>
      <c r="M558" s="63"/>
      <c r="N558" s="33" t="s">
        <v>1593</v>
      </c>
      <c r="O558" s="33" t="s">
        <v>1399</v>
      </c>
      <c r="P558" s="166" t="s">
        <v>319</v>
      </c>
      <c r="Q558" s="33" t="s">
        <v>12</v>
      </c>
      <c r="R558" s="61">
        <v>44573</v>
      </c>
      <c r="S558" s="61">
        <v>45016</v>
      </c>
      <c r="T558" s="33"/>
      <c r="U558" s="64"/>
      <c r="V558" s="65"/>
      <c r="W558" s="66"/>
      <c r="X558" s="60"/>
      <c r="Y558" s="33"/>
      <c r="Z558" s="33" t="s">
        <v>326</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311</v>
      </c>
      <c r="AS558" s="34" t="s">
        <v>607</v>
      </c>
      <c r="AT558" s="34" t="s">
        <v>309</v>
      </c>
      <c r="AU558" s="34" t="s">
        <v>527</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x14ac:dyDescent="0.35">
      <c r="A559" s="62" t="str">
        <f>IF($F559="SC",_xlfn.CONCAT(Input[[#This Row],[Name of Adolescent]],"_",Input[[#This Row],[Current Worker (Initials)]]),IF($F559="SCP",_xlfn.CONCAT(Input[[#This Row],[Name of Adolescent]],"_",Input[[#This Row],[Current Worker (Initials)]]),""))</f>
        <v/>
      </c>
      <c r="B559" s="34" t="s">
        <v>377</v>
      </c>
      <c r="C559" s="34"/>
      <c r="D559" s="34"/>
      <c r="E559" s="34"/>
      <c r="F559" s="33" t="str">
        <f t="shared" si="31"/>
        <v>PC</v>
      </c>
      <c r="G559" s="33" t="s">
        <v>390</v>
      </c>
      <c r="H559" s="35"/>
      <c r="I559" s="35" t="s">
        <v>391</v>
      </c>
      <c r="J559" s="35"/>
      <c r="K559" s="35"/>
      <c r="L559" s="63"/>
      <c r="M559" s="63"/>
      <c r="N559" s="33" t="s">
        <v>1594</v>
      </c>
      <c r="O559" s="33" t="s">
        <v>1399</v>
      </c>
      <c r="P559" s="166" t="s">
        <v>319</v>
      </c>
      <c r="Q559" s="33" t="s">
        <v>12</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x14ac:dyDescent="0.35">
      <c r="A560" s="62" t="str">
        <f>IF($F560="SC",_xlfn.CONCAT(Input[[#This Row],[Name of Adolescent]],"_",Input[[#This Row],[Current Worker (Initials)]]),IF($F560="SCP",_xlfn.CONCAT(Input[[#This Row],[Name of Adolescent]],"_",Input[[#This Row],[Current Worker (Initials)]]),""))</f>
        <v/>
      </c>
      <c r="B560" s="34" t="s">
        <v>313</v>
      </c>
      <c r="C560" s="34"/>
      <c r="D560" s="34"/>
      <c r="E560" s="34"/>
      <c r="F560" s="33" t="str">
        <f t="shared" si="31"/>
        <v>PC</v>
      </c>
      <c r="G560" s="33" t="s">
        <v>1465</v>
      </c>
      <c r="H560" s="35"/>
      <c r="I560" s="35" t="s">
        <v>324</v>
      </c>
      <c r="J560" s="35"/>
      <c r="K560" s="35"/>
      <c r="L560" s="63"/>
      <c r="M560" s="63"/>
      <c r="N560" s="33" t="s">
        <v>1595</v>
      </c>
      <c r="O560" s="33" t="s">
        <v>1399</v>
      </c>
      <c r="P560" s="166" t="s">
        <v>319</v>
      </c>
      <c r="Q560" s="33" t="s">
        <v>11</v>
      </c>
      <c r="R560" s="61">
        <v>44755</v>
      </c>
      <c r="S560" s="61">
        <v>45016</v>
      </c>
      <c r="T560" s="33"/>
      <c r="U560" s="64"/>
      <c r="V560" s="65"/>
      <c r="W560" s="66"/>
      <c r="X560" s="60"/>
      <c r="Y560" s="33"/>
      <c r="Z560" s="33" t="s">
        <v>326</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311</v>
      </c>
      <c r="AS560" s="34"/>
      <c r="AT560" s="34" t="s">
        <v>311</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x14ac:dyDescent="0.35">
      <c r="A561" s="62" t="str">
        <f>IF($F561="SC",_xlfn.CONCAT(Input[[#This Row],[Name of Adolescent]],"_",Input[[#This Row],[Current Worker (Initials)]]),IF($F561="SCP",_xlfn.CONCAT(Input[[#This Row],[Name of Adolescent]],"_",Input[[#This Row],[Current Worker (Initials)]]),""))</f>
        <v/>
      </c>
      <c r="B561" s="34" t="s">
        <v>297</v>
      </c>
      <c r="C561" s="33"/>
      <c r="D561" s="33"/>
      <c r="E561" s="34">
        <v>520840</v>
      </c>
      <c r="F561" s="33" t="str">
        <f t="shared" si="31"/>
        <v>PC</v>
      </c>
      <c r="G561" s="33"/>
      <c r="H561" s="35" t="s">
        <v>1346</v>
      </c>
      <c r="I561" s="35" t="s">
        <v>392</v>
      </c>
      <c r="J561" s="35"/>
      <c r="K561" s="35"/>
      <c r="L561" s="63"/>
      <c r="M561" s="63"/>
      <c r="N561" s="33" t="s">
        <v>1596</v>
      </c>
      <c r="O561" s="33" t="s">
        <v>1399</v>
      </c>
      <c r="P561" s="166" t="s">
        <v>319</v>
      </c>
      <c r="Q561" s="33" t="s">
        <v>12</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1597</v>
      </c>
      <c r="IX561" s="33" t="s">
        <v>355</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x14ac:dyDescent="0.35">
      <c r="A562" s="62" t="str">
        <f>IF($F562="SC",_xlfn.CONCAT(Input[[#This Row],[Name of Adolescent]],"_",Input[[#This Row],[Current Worker (Initials)]]),IF($F562="SCP",_xlfn.CONCAT(Input[[#This Row],[Name of Adolescent]],"_",Input[[#This Row],[Current Worker (Initials)]]),""))</f>
        <v/>
      </c>
      <c r="B562" s="34" t="s">
        <v>297</v>
      </c>
      <c r="C562" s="33"/>
      <c r="D562" s="33"/>
      <c r="E562" s="34">
        <v>530231</v>
      </c>
      <c r="F562" s="33" t="str">
        <f t="shared" si="31"/>
        <v>PC</v>
      </c>
      <c r="G562" s="33"/>
      <c r="H562" s="35" t="s">
        <v>1598</v>
      </c>
      <c r="I562" s="35" t="s">
        <v>303</v>
      </c>
      <c r="J562" s="35"/>
      <c r="K562" s="35"/>
      <c r="L562" s="63"/>
      <c r="M562" s="63"/>
      <c r="N562" s="33" t="s">
        <v>1599</v>
      </c>
      <c r="O562" s="33" t="s">
        <v>1399</v>
      </c>
      <c r="P562" s="166" t="s">
        <v>319</v>
      </c>
      <c r="Q562" s="33" t="s">
        <v>11</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322</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x14ac:dyDescent="0.35">
      <c r="A563" s="62" t="str">
        <f>IF($F563="SC",_xlfn.CONCAT(Input[[#This Row],[Name of Adolescent]],"_",Input[[#This Row],[Current Worker (Initials)]]),IF($F563="SCP",_xlfn.CONCAT(Input[[#This Row],[Name of Adolescent]],"_",Input[[#This Row],[Current Worker (Initials)]]),""))</f>
        <v/>
      </c>
      <c r="B563" s="34" t="s">
        <v>297</v>
      </c>
      <c r="C563" s="33"/>
      <c r="D563" s="33"/>
      <c r="E563" s="34">
        <v>530231</v>
      </c>
      <c r="F563" s="33" t="str">
        <f t="shared" si="31"/>
        <v>PC</v>
      </c>
      <c r="G563" s="33"/>
      <c r="H563" s="35" t="s">
        <v>1598</v>
      </c>
      <c r="I563" s="35" t="s">
        <v>303</v>
      </c>
      <c r="J563" s="35"/>
      <c r="K563" s="35"/>
      <c r="L563" s="63"/>
      <c r="M563" s="63"/>
      <c r="N563" s="33" t="s">
        <v>1600</v>
      </c>
      <c r="O563" s="33" t="s">
        <v>1399</v>
      </c>
      <c r="P563" s="166" t="s">
        <v>319</v>
      </c>
      <c r="Q563" s="33" t="s">
        <v>11</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322</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x14ac:dyDescent="0.35">
      <c r="A564" s="94" t="str">
        <f>IF($F564="SC",_xlfn.CONCAT(Input[[#This Row],[Name of Adolescent]],"_",Input[[#This Row],[Current Worker (Initials)]]),IF($F564="SCP",_xlfn.CONCAT(Input[[#This Row],[Name of Adolescent]],"_",Input[[#This Row],[Current Worker (Initials)]]),""))</f>
        <v/>
      </c>
      <c r="B564" s="34" t="s">
        <v>297</v>
      </c>
      <c r="C564" s="33"/>
      <c r="D564" s="33"/>
      <c r="E564" s="88">
        <v>520331</v>
      </c>
      <c r="F564" s="33" t="str">
        <f t="shared" si="31"/>
        <v>PC</v>
      </c>
      <c r="G564" s="33"/>
      <c r="H564" s="35" t="s">
        <v>686</v>
      </c>
      <c r="I564" s="35" t="s">
        <v>303</v>
      </c>
      <c r="J564" s="35"/>
      <c r="K564" s="35"/>
      <c r="L564" s="63"/>
      <c r="M564" s="63"/>
      <c r="N564" s="33" t="s">
        <v>1601</v>
      </c>
      <c r="O564" s="33" t="s">
        <v>1399</v>
      </c>
      <c r="P564" s="166" t="s">
        <v>319</v>
      </c>
      <c r="Q564" s="33" t="s">
        <v>12</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355</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5" x14ac:dyDescent="0.35">
      <c r="A565" s="62" t="str">
        <f>IF($F565="SC",_xlfn.CONCAT(Input[[#This Row],[Name of Adolescent]],"_",Input[[#This Row],[Current Worker (Initials)]]),IF($F565="SCP",_xlfn.CONCAT(Input[[#This Row],[Name of Adolescent]],"_",Input[[#This Row],[Current Worker (Initials)]]),""))</f>
        <v/>
      </c>
      <c r="B565" s="34" t="s">
        <v>297</v>
      </c>
      <c r="C565" s="33"/>
      <c r="D565" s="33"/>
      <c r="E565" s="34">
        <v>530208</v>
      </c>
      <c r="F565" s="33" t="str">
        <f t="shared" si="31"/>
        <v>PC</v>
      </c>
      <c r="G565" s="33"/>
      <c r="H565" s="35" t="s">
        <v>1602</v>
      </c>
      <c r="I565" s="35" t="s">
        <v>408</v>
      </c>
      <c r="J565" s="35"/>
      <c r="K565" s="35" t="s">
        <v>645</v>
      </c>
      <c r="L565" s="63"/>
      <c r="M565" s="63"/>
      <c r="N565" s="33" t="s">
        <v>1603</v>
      </c>
      <c r="O565" s="33" t="s">
        <v>1399</v>
      </c>
      <c r="P565" s="166" t="s">
        <v>319</v>
      </c>
      <c r="Q565" s="33" t="s">
        <v>11</v>
      </c>
      <c r="R565" s="61">
        <v>45149</v>
      </c>
      <c r="S565" s="83"/>
      <c r="T565" s="33"/>
      <c r="U565" s="64"/>
      <c r="V565" s="65"/>
      <c r="W565" s="66"/>
      <c r="X565" s="59"/>
      <c r="Y565" s="35"/>
      <c r="Z565" s="60" t="s">
        <v>889</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1604</v>
      </c>
      <c r="IW565" s="84" t="s">
        <v>1605</v>
      </c>
      <c r="IX565" s="33" t="s">
        <v>381</v>
      </c>
      <c r="IY565" s="113">
        <v>45149</v>
      </c>
      <c r="IZ565" s="113">
        <v>45149</v>
      </c>
      <c r="JA565" s="114"/>
      <c r="JB565" s="137" t="s">
        <v>1606</v>
      </c>
      <c r="JC565" s="60" t="s">
        <v>1607</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x14ac:dyDescent="0.35">
      <c r="A566" s="62" t="str">
        <f>IF($F566="SC",_xlfn.CONCAT(Input[[#This Row],[Name of Adolescent]],"_",Input[[#This Row],[Current Worker (Initials)]]),IF($F566="SCP",_xlfn.CONCAT(Input[[#This Row],[Name of Adolescent]],"_",Input[[#This Row],[Current Worker (Initials)]]),""))</f>
        <v/>
      </c>
      <c r="B566" s="34" t="s">
        <v>297</v>
      </c>
      <c r="C566" s="33"/>
      <c r="D566" s="33"/>
      <c r="E566" s="34">
        <v>530231</v>
      </c>
      <c r="F566" s="33" t="str">
        <f t="shared" si="31"/>
        <v>PC</v>
      </c>
      <c r="G566" s="33"/>
      <c r="H566" s="35" t="s">
        <v>1598</v>
      </c>
      <c r="I566" s="35" t="s">
        <v>303</v>
      </c>
      <c r="J566" s="35"/>
      <c r="K566" s="35"/>
      <c r="L566" s="63"/>
      <c r="M566" s="63"/>
      <c r="N566" s="33" t="s">
        <v>1608</v>
      </c>
      <c r="O566" s="33" t="s">
        <v>1399</v>
      </c>
      <c r="P566" s="166" t="s">
        <v>319</v>
      </c>
      <c r="Q566" s="33" t="s">
        <v>11</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322</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x14ac:dyDescent="0.35">
      <c r="A567" s="62" t="str">
        <f>IF($F567="SC",_xlfn.CONCAT(Input[[#This Row],[Name of Adolescent]],"_",Input[[#This Row],[Current Worker (Initials)]]),IF($F567="SCP",_xlfn.CONCAT(Input[[#This Row],[Name of Adolescent]],"_",Input[[#This Row],[Current Worker (Initials)]]),""))</f>
        <v/>
      </c>
      <c r="B567" s="34" t="s">
        <v>297</v>
      </c>
      <c r="C567" s="33"/>
      <c r="D567" s="33"/>
      <c r="E567" s="34">
        <v>431010</v>
      </c>
      <c r="F567" s="33" t="str">
        <f t="shared" si="31"/>
        <v>PC</v>
      </c>
      <c r="G567" s="33" t="s">
        <v>350</v>
      </c>
      <c r="H567" s="35" t="s">
        <v>1609</v>
      </c>
      <c r="I567" s="35" t="s">
        <v>645</v>
      </c>
      <c r="J567" s="35"/>
      <c r="K567" s="35" t="s">
        <v>301</v>
      </c>
      <c r="L567" s="63" t="s">
        <v>1610</v>
      </c>
      <c r="M567" s="33" t="s">
        <v>1611</v>
      </c>
      <c r="N567" s="33" t="s">
        <v>1611</v>
      </c>
      <c r="O567" s="33" t="s">
        <v>1399</v>
      </c>
      <c r="P567" s="166" t="s">
        <v>319</v>
      </c>
      <c r="Q567" s="33" t="s">
        <v>12</v>
      </c>
      <c r="R567" s="61">
        <v>45278</v>
      </c>
      <c r="S567" s="83"/>
      <c r="T567" s="33"/>
      <c r="U567" s="64"/>
      <c r="V567" s="65">
        <v>45268</v>
      </c>
      <c r="W567" s="66"/>
      <c r="X567" s="60"/>
      <c r="Y567" s="35"/>
      <c r="Z567" s="33" t="s">
        <v>415</v>
      </c>
      <c r="AA567" s="69">
        <v>45273</v>
      </c>
      <c r="AB567" s="34"/>
      <c r="AC567" s="34"/>
      <c r="AD567" s="34"/>
      <c r="AE567" s="34"/>
      <c r="AF567" s="34"/>
      <c r="AG567" s="34"/>
      <c r="AH567" s="34"/>
      <c r="AI567" s="34"/>
      <c r="AJ567" s="34"/>
      <c r="AK567" s="33"/>
      <c r="AL567" s="33"/>
      <c r="AM567" s="33"/>
      <c r="AN567" s="34"/>
      <c r="AO567" s="33"/>
      <c r="AP567" s="33"/>
      <c r="AQ567" s="33"/>
      <c r="AR567" s="34" t="s">
        <v>309</v>
      </c>
      <c r="AS567" s="34" t="s">
        <v>607</v>
      </c>
      <c r="AT567" s="34" t="s">
        <v>311</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1612</v>
      </c>
      <c r="IU567" s="33"/>
      <c r="IV567" s="33"/>
      <c r="IW567" s="33" t="s">
        <v>679</v>
      </c>
      <c r="IX567" s="33" t="s">
        <v>334</v>
      </c>
      <c r="IY567" s="69">
        <v>45273</v>
      </c>
      <c r="IZ567" s="69">
        <v>45278</v>
      </c>
      <c r="JA567" s="70"/>
      <c r="JB567" s="70" t="s">
        <v>1613</v>
      </c>
      <c r="JC567" s="85" t="s">
        <v>1614</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x14ac:dyDescent="0.35">
      <c r="A568" s="62" t="str">
        <f>IF($F568="SC",_xlfn.CONCAT(Input[[#This Row],[Name of Adolescent]],"_",Input[[#This Row],[Current Worker (Initials)]]),IF($F568="SCP",_xlfn.CONCAT(Input[[#This Row],[Name of Adolescent]],"_",Input[[#This Row],[Current Worker (Initials)]]),""))</f>
        <v>Junyao_Colin Gan</v>
      </c>
      <c r="B568" s="34" t="s">
        <v>1179</v>
      </c>
      <c r="C568" s="34"/>
      <c r="D568" s="34"/>
      <c r="E568" s="88">
        <v>545075</v>
      </c>
      <c r="F568" s="33" t="str">
        <f t="shared" si="31"/>
        <v>SCP</v>
      </c>
      <c r="G568" s="89" t="s">
        <v>350</v>
      </c>
      <c r="H568" s="89" t="s">
        <v>1615</v>
      </c>
      <c r="I568" s="89"/>
      <c r="J568" s="98" t="s">
        <v>439</v>
      </c>
      <c r="K568" s="35" t="s">
        <v>905</v>
      </c>
      <c r="L568" s="63"/>
      <c r="M568" s="63"/>
      <c r="N568" s="33" t="s">
        <v>1616</v>
      </c>
      <c r="O568" s="33" t="s">
        <v>1399</v>
      </c>
      <c r="P568" s="166" t="s">
        <v>307</v>
      </c>
      <c r="Q568" s="33" t="s">
        <v>11</v>
      </c>
      <c r="R568" s="61">
        <v>43472</v>
      </c>
      <c r="S568" s="61">
        <v>43623</v>
      </c>
      <c r="T568" s="33" t="s">
        <v>308</v>
      </c>
      <c r="U568" s="79">
        <v>43623</v>
      </c>
      <c r="V568" s="87">
        <v>43623</v>
      </c>
      <c r="W568" s="66"/>
      <c r="X568" s="60"/>
      <c r="Y568" s="33"/>
      <c r="Z568" s="33"/>
      <c r="AA568" s="69"/>
      <c r="AB568" s="34">
        <v>0</v>
      </c>
      <c r="AC568" s="34">
        <v>0</v>
      </c>
      <c r="AD568" s="34">
        <v>0</v>
      </c>
      <c r="AE568" s="34">
        <v>0</v>
      </c>
      <c r="AF568" s="34">
        <v>0</v>
      </c>
      <c r="AG568" s="34">
        <v>1</v>
      </c>
      <c r="AH568" s="34">
        <v>0</v>
      </c>
      <c r="AI568" s="34">
        <v>0</v>
      </c>
      <c r="AJ568" s="34"/>
      <c r="AK568" s="33"/>
      <c r="AL568" s="33"/>
      <c r="AM568" s="33"/>
      <c r="AN568" s="34"/>
      <c r="AO568" s="33"/>
      <c r="AP568" s="33"/>
      <c r="AQ568" s="33"/>
      <c r="AR568" s="92" t="s">
        <v>309</v>
      </c>
      <c r="AS568" s="92" t="s">
        <v>607</v>
      </c>
      <c r="AT568" s="34" t="s">
        <v>311</v>
      </c>
      <c r="AU568" s="92"/>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c r="IU568" s="33" t="e">
        <f>happynewyear</f>
        <v>#NAME?</v>
      </c>
      <c r="IV568" s="33"/>
      <c r="IW568" s="33"/>
      <c r="IX568" s="33"/>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x14ac:dyDescent="0.35">
      <c r="A569" s="62" t="str">
        <f>IF($F569="SC",_xlfn.CONCAT(Input[[#This Row],[Name of Adolescent]],"_",Input[[#This Row],[Current Worker (Initials)]]),IF($F569="SCP",_xlfn.CONCAT(Input[[#This Row],[Name of Adolescent]],"_",Input[[#This Row],[Current Worker (Initials)]]),""))</f>
        <v>Muhammad Alfie Bin Selamat_Zhiqiang</v>
      </c>
      <c r="B569" s="34" t="s">
        <v>1175</v>
      </c>
      <c r="C569" s="34"/>
      <c r="D569" s="34"/>
      <c r="E569" s="88">
        <v>522299</v>
      </c>
      <c r="F569" s="33" t="str">
        <f t="shared" si="31"/>
        <v>SCP</v>
      </c>
      <c r="G569" s="33" t="s">
        <v>347</v>
      </c>
      <c r="H569" s="35"/>
      <c r="I569" s="35"/>
      <c r="J569" s="33" t="s">
        <v>408</v>
      </c>
      <c r="K569" s="33"/>
      <c r="L569" s="63" t="s">
        <v>1617</v>
      </c>
      <c r="M569" s="63"/>
      <c r="N569" s="33" t="s">
        <v>1618</v>
      </c>
      <c r="O569" s="33" t="s">
        <v>1399</v>
      </c>
      <c r="P569" s="166" t="s">
        <v>307</v>
      </c>
      <c r="Q569" s="33" t="s">
        <v>12</v>
      </c>
      <c r="R569" s="61">
        <v>43682</v>
      </c>
      <c r="S569" s="61">
        <v>43846</v>
      </c>
      <c r="T569" s="33" t="s">
        <v>308</v>
      </c>
      <c r="U569" s="79">
        <v>43846</v>
      </c>
      <c r="V569" s="87">
        <v>43846</v>
      </c>
      <c r="W569" s="66"/>
      <c r="X569" s="60"/>
      <c r="Y569" s="33"/>
      <c r="Z569" s="33" t="s">
        <v>415</v>
      </c>
      <c r="AA569" s="69">
        <v>43682</v>
      </c>
      <c r="AB569" s="34">
        <v>1</v>
      </c>
      <c r="AC569" s="34">
        <v>1</v>
      </c>
      <c r="AD569" s="34">
        <v>1</v>
      </c>
      <c r="AE569" s="34">
        <v>2</v>
      </c>
      <c r="AF569" s="34">
        <v>1</v>
      </c>
      <c r="AG569" s="34">
        <v>2</v>
      </c>
      <c r="AH569" s="34">
        <v>2</v>
      </c>
      <c r="AI569" s="34">
        <v>2</v>
      </c>
      <c r="AJ569" s="34"/>
      <c r="AK569" s="33"/>
      <c r="AL569" s="33"/>
      <c r="AM569" s="33"/>
      <c r="AN569" s="34"/>
      <c r="AO569" s="33"/>
      <c r="AP569" s="33"/>
      <c r="AQ569" s="33"/>
      <c r="AR569" s="34"/>
      <c r="AS569" s="34"/>
      <c r="AT569" s="34"/>
      <c r="AU569" s="34"/>
      <c r="AV569" s="33"/>
      <c r="AW569" s="33"/>
      <c r="AX569" s="33"/>
      <c r="AY569" s="33"/>
      <c r="AZ569" s="68"/>
      <c r="BA569" s="68"/>
      <c r="BB569" s="68"/>
      <c r="BC569" s="68"/>
      <c r="BD569" s="68"/>
      <c r="BE569" s="68"/>
      <c r="BF569" s="68"/>
      <c r="BG569" s="68"/>
      <c r="BH569" s="68"/>
      <c r="BI569" s="68"/>
      <c r="BJ569" s="68"/>
      <c r="BK569" s="68"/>
      <c r="BL569" s="68"/>
      <c r="BM569" s="68"/>
      <c r="BN569" s="68"/>
      <c r="BO569" s="68"/>
      <c r="BP569" s="68"/>
      <c r="BQ569" s="68"/>
      <c r="BR569" s="68"/>
      <c r="BS569" s="68"/>
      <c r="BT569" s="68"/>
      <c r="BU569" s="68"/>
      <c r="BV569" s="68"/>
      <c r="BW569" s="68"/>
      <c r="BX569" s="68"/>
      <c r="BY569" s="68"/>
      <c r="BZ569" s="68"/>
      <c r="CA569" s="68"/>
      <c r="CB569" s="68"/>
      <c r="CC569" s="68"/>
      <c r="CD569" s="68"/>
      <c r="CE569" s="68"/>
      <c r="CF569" s="68"/>
      <c r="CG569" s="68"/>
      <c r="CH569" s="68"/>
      <c r="CI569" s="68"/>
      <c r="CJ569" s="68"/>
      <c r="CK569" s="68"/>
      <c r="CL569" s="68"/>
      <c r="CM569" s="68"/>
      <c r="CN569" s="68"/>
      <c r="CO569" s="68"/>
      <c r="CP569" s="68"/>
      <c r="CQ569" s="68"/>
      <c r="CR569" s="68"/>
      <c r="CS569" s="68"/>
      <c r="CT569" s="68"/>
      <c r="CU569" s="68"/>
      <c r="CV569" s="68"/>
      <c r="CW569" s="68"/>
      <c r="CX569" s="68"/>
      <c r="CY569" s="68"/>
      <c r="CZ569" s="68"/>
      <c r="DA569" s="68"/>
      <c r="DB569" s="68"/>
      <c r="DC569" s="68"/>
      <c r="DD569" s="68"/>
      <c r="DE569" s="68"/>
      <c r="DF569" s="68"/>
      <c r="DG569" s="68"/>
      <c r="DH569" s="68"/>
      <c r="DI569" s="68"/>
      <c r="DJ569" s="68"/>
      <c r="DK569" s="68"/>
      <c r="DL569" s="68"/>
      <c r="DM569" s="68"/>
      <c r="DN569" s="68"/>
      <c r="DO569" s="68"/>
      <c r="DP569" s="68"/>
      <c r="DQ569" s="68"/>
      <c r="DR569" s="68"/>
      <c r="DS569" s="68"/>
      <c r="DT569" s="68"/>
      <c r="DU569" s="68"/>
      <c r="DV569" s="68"/>
      <c r="DW569" s="68"/>
      <c r="DX569" s="68"/>
      <c r="DY569" s="68"/>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c r="IU569" s="33" t="e">
        <f>happynewyear</f>
        <v>#NAME?</v>
      </c>
      <c r="IV569" s="33"/>
      <c r="IW569" s="33"/>
      <c r="IX569" s="33"/>
      <c r="IY569" s="69">
        <v>43682</v>
      </c>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x14ac:dyDescent="0.35">
      <c r="A570" s="62" t="str">
        <f>IF($F570="SC",_xlfn.CONCAT(Input[[#This Row],[Name of Adolescent]],"_",Input[[#This Row],[Current Worker (Initials)]]),IF($F570="SCP",_xlfn.CONCAT(Input[[#This Row],[Name of Adolescent]],"_",Input[[#This Row],[Current Worker (Initials)]]),""))</f>
        <v>Matthew_Zhichao</v>
      </c>
      <c r="B570" s="34" t="s">
        <v>1175</v>
      </c>
      <c r="C570" s="34"/>
      <c r="D570" s="34"/>
      <c r="E570" s="34">
        <v>460138</v>
      </c>
      <c r="F570" s="33" t="str">
        <f t="shared" si="31"/>
        <v>SC</v>
      </c>
      <c r="G570" s="89" t="s">
        <v>347</v>
      </c>
      <c r="H570" s="89"/>
      <c r="I570" s="89" t="s">
        <v>348</v>
      </c>
      <c r="J570" s="33" t="s">
        <v>413</v>
      </c>
      <c r="K570" s="33"/>
      <c r="L570" s="63" t="s">
        <v>1619</v>
      </c>
      <c r="M570" s="63" t="s">
        <v>1620</v>
      </c>
      <c r="N570" s="33" t="s">
        <v>1621</v>
      </c>
      <c r="O570" s="33" t="s">
        <v>1399</v>
      </c>
      <c r="P570" s="166" t="s">
        <v>307</v>
      </c>
      <c r="Q570" s="33" t="s">
        <v>11</v>
      </c>
      <c r="R570" s="61">
        <v>43769</v>
      </c>
      <c r="S570" s="61">
        <v>43874</v>
      </c>
      <c r="T570" s="33" t="s">
        <v>308</v>
      </c>
      <c r="U570" s="79">
        <v>43875</v>
      </c>
      <c r="V570" s="65"/>
      <c r="W570" s="66"/>
      <c r="X570" s="60"/>
      <c r="Y570" s="33"/>
      <c r="Z570" s="33" t="s">
        <v>326</v>
      </c>
      <c r="AA570" s="67">
        <v>43769</v>
      </c>
      <c r="AB570" s="34">
        <v>0</v>
      </c>
      <c r="AC570" s="34">
        <v>1</v>
      </c>
      <c r="AD570" s="34">
        <v>1</v>
      </c>
      <c r="AE570" s="34">
        <v>2</v>
      </c>
      <c r="AF570" s="34">
        <v>1</v>
      </c>
      <c r="AG570" s="34">
        <v>2</v>
      </c>
      <c r="AH570" s="34">
        <v>2</v>
      </c>
      <c r="AI570" s="34">
        <v>2</v>
      </c>
      <c r="AJ570" s="34"/>
      <c r="AK570" s="33"/>
      <c r="AL570" s="33"/>
      <c r="AM570" s="33"/>
      <c r="AN570" s="34"/>
      <c r="AO570" s="33"/>
      <c r="AP570" s="33"/>
      <c r="AQ570" s="33"/>
      <c r="AR570" s="92" t="s">
        <v>309</v>
      </c>
      <c r="AS570" s="92" t="s">
        <v>607</v>
      </c>
      <c r="AT570" s="34" t="s">
        <v>311</v>
      </c>
      <c r="AU570" s="92"/>
      <c r="AV570" s="33"/>
      <c r="AW570" s="33"/>
      <c r="AX570" s="33"/>
      <c r="AY570" s="33"/>
      <c r="AZ570" s="68"/>
      <c r="BA570" s="68"/>
      <c r="BB570" s="68"/>
      <c r="BC570" s="68"/>
      <c r="BD570" s="68"/>
      <c r="BE570" s="68"/>
      <c r="BF570" s="68"/>
      <c r="BG570" s="68"/>
      <c r="BH570" s="68"/>
      <c r="BI570" s="68"/>
      <c r="BJ570" s="68"/>
      <c r="BK570" s="68"/>
      <c r="BL570" s="68"/>
      <c r="BM570" s="68"/>
      <c r="BN570" s="68"/>
      <c r="BO570" s="68"/>
      <c r="BP570" s="68"/>
      <c r="BQ570" s="68"/>
      <c r="BR570" s="68"/>
      <c r="BS570" s="68"/>
      <c r="BT570" s="68"/>
      <c r="BU570" s="68"/>
      <c r="BV570" s="68"/>
      <c r="BW570" s="68"/>
      <c r="BX570" s="68"/>
      <c r="BY570" s="68"/>
      <c r="BZ570" s="68"/>
      <c r="CA570" s="68"/>
      <c r="CB570" s="68"/>
      <c r="CC570" s="68"/>
      <c r="CD570" s="68"/>
      <c r="CE570" s="68"/>
      <c r="CF570" s="68"/>
      <c r="CG570" s="68"/>
      <c r="CH570" s="68"/>
      <c r="CI570" s="68"/>
      <c r="CJ570" s="68"/>
      <c r="CK570" s="68"/>
      <c r="CL570" s="68"/>
      <c r="CM570" s="68"/>
      <c r="CN570" s="68"/>
      <c r="CO570" s="68"/>
      <c r="CP570" s="68"/>
      <c r="CQ570" s="68"/>
      <c r="CR570" s="68"/>
      <c r="CS570" s="68"/>
      <c r="CT570" s="68"/>
      <c r="CU570" s="68"/>
      <c r="CV570" s="68"/>
      <c r="CW570" s="68"/>
      <c r="CX570" s="68"/>
      <c r="CY570" s="68"/>
      <c r="CZ570" s="68"/>
      <c r="DA570" s="68"/>
      <c r="DB570" s="68"/>
      <c r="DC570" s="68"/>
      <c r="DD570" s="68"/>
      <c r="DE570" s="68"/>
      <c r="DF570" s="68"/>
      <c r="DG570" s="68"/>
      <c r="DH570" s="68"/>
      <c r="DI570" s="68"/>
      <c r="DJ570" s="68"/>
      <c r="DK570" s="68"/>
      <c r="DL570" s="68"/>
      <c r="DM570" s="68"/>
      <c r="DN570" s="68"/>
      <c r="DO570" s="68"/>
      <c r="DP570" s="68"/>
      <c r="DQ570" s="68"/>
      <c r="DR570" s="68"/>
      <c r="DS570" s="68"/>
      <c r="DT570" s="68"/>
      <c r="DU570" s="68"/>
      <c r="DV570" s="68"/>
      <c r="DW570" s="68"/>
      <c r="DX570" s="68"/>
      <c r="DY570" s="68"/>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e">
        <f>happynewyear</f>
        <v>#NAME?</v>
      </c>
      <c r="IV570" s="33"/>
      <c r="IW570" s="33"/>
      <c r="IX570" s="33"/>
      <c r="IY570" s="67">
        <v>43769</v>
      </c>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x14ac:dyDescent="0.35">
      <c r="A571" s="62" t="str">
        <f>IF($F571="SC",_xlfn.CONCAT(Input[[#This Row],[Name of Adolescent]],"_",Input[[#This Row],[Current Worker (Initials)]]),IF($F571="SCP",_xlfn.CONCAT(Input[[#This Row],[Name of Adolescent]],"_",Input[[#This Row],[Current Worker (Initials)]]),""))</f>
        <v/>
      </c>
      <c r="B571" s="34" t="s">
        <v>313</v>
      </c>
      <c r="C571" s="34"/>
      <c r="D571" s="34"/>
      <c r="E571" s="34"/>
      <c r="F571" s="33" t="str">
        <f t="shared" si="31"/>
        <v>PC</v>
      </c>
      <c r="G571" s="33" t="s">
        <v>390</v>
      </c>
      <c r="H571" s="35" t="s">
        <v>1622</v>
      </c>
      <c r="I571" s="89" t="s">
        <v>391</v>
      </c>
      <c r="J571" s="35"/>
      <c r="K571" s="35"/>
      <c r="L571" s="63"/>
      <c r="M571" s="63"/>
      <c r="N571" s="33" t="s">
        <v>1623</v>
      </c>
      <c r="O571" s="33" t="s">
        <v>1399</v>
      </c>
      <c r="P571" s="166" t="s">
        <v>307</v>
      </c>
      <c r="Q571" s="33" t="s">
        <v>12</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309</v>
      </c>
      <c r="AS571" s="34" t="s">
        <v>607</v>
      </c>
      <c r="AT571" s="34" t="s">
        <v>311</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x14ac:dyDescent="0.35">
      <c r="A572" s="62" t="str">
        <f>IF($F572="SC",_xlfn.CONCAT(Input[[#This Row],[Name of Adolescent]],"_",Input[[#This Row],[Current Worker (Initials)]]),IF($F572="SCP",_xlfn.CONCAT(Input[[#This Row],[Name of Adolescent]],"_",Input[[#This Row],[Current Worker (Initials)]]),""))</f>
        <v/>
      </c>
      <c r="B572" s="34" t="s">
        <v>377</v>
      </c>
      <c r="C572" s="34"/>
      <c r="D572" s="34"/>
      <c r="E572" s="34"/>
      <c r="F572" s="33" t="str">
        <f t="shared" si="31"/>
        <v>PC</v>
      </c>
      <c r="G572" s="33" t="s">
        <v>398</v>
      </c>
      <c r="H572" s="35"/>
      <c r="I572" s="35" t="s">
        <v>399</v>
      </c>
      <c r="J572" s="35"/>
      <c r="K572" s="35"/>
      <c r="L572" s="63" t="s">
        <v>1624</v>
      </c>
      <c r="M572" s="63"/>
      <c r="N572" s="33" t="s">
        <v>342</v>
      </c>
      <c r="O572" s="33" t="s">
        <v>1399</v>
      </c>
      <c r="P572" s="166" t="s">
        <v>307</v>
      </c>
      <c r="Q572" s="33" t="s">
        <v>12</v>
      </c>
      <c r="R572" s="61">
        <v>44256</v>
      </c>
      <c r="S572" s="83"/>
      <c r="T572" s="33"/>
      <c r="U572" s="64"/>
      <c r="V572" s="65"/>
      <c r="W572" s="66"/>
      <c r="X572" s="60"/>
      <c r="Y572" s="33"/>
      <c r="Z572" s="33" t="s">
        <v>326</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309</v>
      </c>
      <c r="AS572" s="34" t="s">
        <v>321</v>
      </c>
      <c r="AT572" s="34" t="s">
        <v>311</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x14ac:dyDescent="0.35">
      <c r="A573" s="62" t="str">
        <f>IF($F573="SC",_xlfn.CONCAT(Input[[#This Row],[Name of Adolescent]],"_",Input[[#This Row],[Current Worker (Initials)]]),IF($F573="SCP",_xlfn.CONCAT(Input[[#This Row],[Name of Adolescent]],"_",Input[[#This Row],[Current Worker (Initials)]]),""))</f>
        <v/>
      </c>
      <c r="B573" s="34" t="s">
        <v>297</v>
      </c>
      <c r="C573" s="33"/>
      <c r="D573" s="33"/>
      <c r="E573" s="34">
        <v>460013</v>
      </c>
      <c r="F573" s="33" t="str">
        <f t="shared" si="31"/>
        <v>PC</v>
      </c>
      <c r="G573" s="33"/>
      <c r="H573" s="35" t="s">
        <v>1199</v>
      </c>
      <c r="I573" s="35" t="s">
        <v>370</v>
      </c>
      <c r="J573" s="35"/>
      <c r="K573" s="35"/>
      <c r="L573" s="63"/>
      <c r="M573" s="63"/>
      <c r="N573" s="33" t="s">
        <v>1625</v>
      </c>
      <c r="O573" s="33" t="s">
        <v>1399</v>
      </c>
      <c r="P573" s="166" t="s">
        <v>319</v>
      </c>
      <c r="Q573" s="33" t="s">
        <v>12</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1626</v>
      </c>
      <c r="IX573" s="33" t="s">
        <v>369</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x14ac:dyDescent="0.35">
      <c r="A574" s="62" t="str">
        <f>IF($F574="SC",_xlfn.CONCAT(Input[[#This Row],[Name of Adolescent]],"_",Input[[#This Row],[Current Worker (Initials)]]),IF($F574="SCP",_xlfn.CONCAT(Input[[#This Row],[Name of Adolescent]],"_",Input[[#This Row],[Current Worker (Initials)]]),""))</f>
        <v/>
      </c>
      <c r="B574" s="34" t="s">
        <v>313</v>
      </c>
      <c r="C574" s="34"/>
      <c r="D574" s="34"/>
      <c r="E574" s="34"/>
      <c r="F574" s="33" t="str">
        <f t="shared" si="31"/>
        <v>PC</v>
      </c>
      <c r="G574" s="33" t="s">
        <v>398</v>
      </c>
      <c r="H574" s="35"/>
      <c r="I574" s="35" t="s">
        <v>428</v>
      </c>
      <c r="J574" s="35"/>
      <c r="K574" s="35"/>
      <c r="L574" s="63"/>
      <c r="M574" s="63"/>
      <c r="N574" s="33" t="s">
        <v>1627</v>
      </c>
      <c r="O574" s="33" t="s">
        <v>1399</v>
      </c>
      <c r="P574" s="166" t="s">
        <v>307</v>
      </c>
      <c r="Q574" s="33" t="s">
        <v>12</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x14ac:dyDescent="0.35">
      <c r="A575" s="62" t="str">
        <f>IF($F575="SC",_xlfn.CONCAT(Input[[#This Row],[Name of Adolescent]],"_",Input[[#This Row],[Current Worker (Initials)]]),IF($F575="SCP",_xlfn.CONCAT(Input[[#This Row],[Name of Adolescent]],"_",Input[[#This Row],[Current Worker (Initials)]]),""))</f>
        <v/>
      </c>
      <c r="B575" s="34" t="s">
        <v>297</v>
      </c>
      <c r="C575" s="33"/>
      <c r="D575" s="33"/>
      <c r="E575" s="34">
        <v>520226</v>
      </c>
      <c r="F575" s="33" t="str">
        <f t="shared" si="31"/>
        <v>PC</v>
      </c>
      <c r="G575" s="33"/>
      <c r="H575" s="35" t="s">
        <v>1628</v>
      </c>
      <c r="I575" s="35" t="s">
        <v>351</v>
      </c>
      <c r="J575" s="35"/>
      <c r="K575" s="35"/>
      <c r="L575" s="63"/>
      <c r="M575" s="63"/>
      <c r="N575" s="33" t="s">
        <v>1629</v>
      </c>
      <c r="O575" s="33" t="s">
        <v>1399</v>
      </c>
      <c r="P575" s="166" t="s">
        <v>319</v>
      </c>
      <c r="Q575" s="33" t="s">
        <v>12</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355</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x14ac:dyDescent="0.35">
      <c r="A576" s="62" t="str">
        <f>IF($F576="SC",_xlfn.CONCAT(Input[[#This Row],[Name of Adolescent]],"_",Input[[#This Row],[Current Worker (Initials)]]),IF($F576="SCP",_xlfn.CONCAT(Input[[#This Row],[Name of Adolescent]],"_",Input[[#This Row],[Current Worker (Initials)]]),""))</f>
        <v/>
      </c>
      <c r="B576" s="34" t="s">
        <v>313</v>
      </c>
      <c r="C576" s="34"/>
      <c r="D576" s="34"/>
      <c r="E576" s="34"/>
      <c r="F576" s="33" t="str">
        <f t="shared" si="31"/>
        <v>PC</v>
      </c>
      <c r="G576" s="33" t="s">
        <v>323</v>
      </c>
      <c r="H576" s="35"/>
      <c r="I576" s="35" t="s">
        <v>324</v>
      </c>
      <c r="J576" s="35"/>
      <c r="K576" s="35"/>
      <c r="L576" s="63"/>
      <c r="M576" s="63"/>
      <c r="N576" s="33" t="s">
        <v>1630</v>
      </c>
      <c r="O576" s="33" t="s">
        <v>1399</v>
      </c>
      <c r="P576" s="166" t="s">
        <v>307</v>
      </c>
      <c r="Q576" s="33" t="s">
        <v>12</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309</v>
      </c>
      <c r="AS576" s="34" t="s">
        <v>607</v>
      </c>
      <c r="AT576" s="34" t="s">
        <v>311</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2">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x14ac:dyDescent="0.35">
      <c r="A577" s="62" t="str">
        <f>IF($F577="SC",_xlfn.CONCAT(Input[[#This Row],[Name of Adolescent]],"_",Input[[#This Row],[Current Worker (Initials)]]),IF($F577="SCP",_xlfn.CONCAT(Input[[#This Row],[Name of Adolescent]],"_",Input[[#This Row],[Current Worker (Initials)]]),""))</f>
        <v/>
      </c>
      <c r="B577" s="34" t="s">
        <v>313</v>
      </c>
      <c r="C577" s="34"/>
      <c r="D577" s="34"/>
      <c r="E577" s="34"/>
      <c r="F577" s="33" t="str">
        <f t="shared" si="31"/>
        <v>PC</v>
      </c>
      <c r="G577" s="33" t="s">
        <v>458</v>
      </c>
      <c r="H577" s="35" t="s">
        <v>732</v>
      </c>
      <c r="I577" s="35" t="s">
        <v>742</v>
      </c>
      <c r="J577" s="35"/>
      <c r="K577" s="35"/>
      <c r="L577" s="63"/>
      <c r="M577" s="63"/>
      <c r="N577" s="33" t="s">
        <v>1631</v>
      </c>
      <c r="O577" s="33" t="s">
        <v>1399</v>
      </c>
      <c r="P577" s="166" t="s">
        <v>307</v>
      </c>
      <c r="Q577" s="33" t="s">
        <v>11</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2"/>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x14ac:dyDescent="0.35">
      <c r="A578" s="62" t="str">
        <f>IF($F578="SC",_xlfn.CONCAT(Input[[#This Row],[Name of Adolescent]],"_",Input[[#This Row],[Current Worker (Initials)]]),IF($F578="SCP",_xlfn.CONCAT(Input[[#This Row],[Name of Adolescent]],"_",Input[[#This Row],[Current Worker (Initials)]]),""))</f>
        <v/>
      </c>
      <c r="B578" s="34" t="s">
        <v>336</v>
      </c>
      <c r="C578" s="34"/>
      <c r="D578" s="34"/>
      <c r="E578" s="34"/>
      <c r="F578" s="33" t="str">
        <f t="shared" si="31"/>
        <v>PC</v>
      </c>
      <c r="G578" s="33" t="s">
        <v>417</v>
      </c>
      <c r="H578" s="35"/>
      <c r="I578" s="35" t="s">
        <v>348</v>
      </c>
      <c r="J578" s="35"/>
      <c r="K578" s="35"/>
      <c r="L578" s="63"/>
      <c r="M578" s="63"/>
      <c r="N578" s="33" t="s">
        <v>1632</v>
      </c>
      <c r="O578" s="33" t="s">
        <v>1399</v>
      </c>
      <c r="P578" s="166" t="s">
        <v>307</v>
      </c>
      <c r="Q578" s="33" t="s">
        <v>11</v>
      </c>
      <c r="R578" s="61">
        <v>44614</v>
      </c>
      <c r="S578" s="61">
        <v>45016</v>
      </c>
      <c r="T578" s="33"/>
      <c r="U578" s="64"/>
      <c r="V578" s="65"/>
      <c r="W578" s="66"/>
      <c r="X578" s="60"/>
      <c r="Y578" s="33"/>
      <c r="Z578" s="33" t="s">
        <v>326</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2"/>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x14ac:dyDescent="0.35">
      <c r="A579" s="62" t="str">
        <f>IF($F579="SC",_xlfn.CONCAT(Input[[#This Row],[Name of Adolescent]],"_",Input[[#This Row],[Current Worker (Initials)]]),IF($F579="SCP",_xlfn.CONCAT(Input[[#This Row],[Name of Adolescent]],"_",Input[[#This Row],[Current Worker (Initials)]]),""))</f>
        <v/>
      </c>
      <c r="B579" s="34" t="s">
        <v>336</v>
      </c>
      <c r="C579" s="34"/>
      <c r="D579" s="34"/>
      <c r="E579" s="34"/>
      <c r="F579" s="33" t="str">
        <f t="shared" si="31"/>
        <v>PC</v>
      </c>
      <c r="G579" s="33" t="s">
        <v>1223</v>
      </c>
      <c r="H579" s="35"/>
      <c r="I579" s="35" t="s">
        <v>442</v>
      </c>
      <c r="J579" s="35"/>
      <c r="K579" s="35"/>
      <c r="L579" s="63"/>
      <c r="M579" s="63"/>
      <c r="N579" s="33" t="s">
        <v>1633</v>
      </c>
      <c r="O579" s="33" t="s">
        <v>1399</v>
      </c>
      <c r="P579" s="166" t="s">
        <v>307</v>
      </c>
      <c r="Q579" s="33" t="s">
        <v>11</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309</v>
      </c>
      <c r="AS579" s="34" t="s">
        <v>607</v>
      </c>
      <c r="AT579" s="34" t="s">
        <v>311</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2"/>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x14ac:dyDescent="0.35">
      <c r="A580" s="62" t="str">
        <f>IF($F580="SC",_xlfn.CONCAT(Input[[#This Row],[Name of Adolescent]],"_",Input[[#This Row],[Current Worker (Initials)]]),IF($F580="SCP",_xlfn.CONCAT(Input[[#This Row],[Name of Adolescent]],"_",Input[[#This Row],[Current Worker (Initials)]]),""))</f>
        <v/>
      </c>
      <c r="B580" s="34" t="s">
        <v>313</v>
      </c>
      <c r="C580" s="34"/>
      <c r="D580" s="34"/>
      <c r="E580" s="34"/>
      <c r="F580" s="33" t="str">
        <f t="shared" si="31"/>
        <v>PC</v>
      </c>
      <c r="G580" s="33" t="s">
        <v>323</v>
      </c>
      <c r="H580" s="35"/>
      <c r="I580" s="35" t="s">
        <v>324</v>
      </c>
      <c r="J580" s="35"/>
      <c r="K580" s="35"/>
      <c r="L580" s="63"/>
      <c r="M580" s="63"/>
      <c r="N580" s="33" t="s">
        <v>1634</v>
      </c>
      <c r="O580" s="33" t="s">
        <v>1399</v>
      </c>
      <c r="P580" s="166" t="s">
        <v>307</v>
      </c>
      <c r="Q580" s="33" t="s">
        <v>12</v>
      </c>
      <c r="R580" s="61">
        <v>44743</v>
      </c>
      <c r="S580" s="61">
        <v>45016</v>
      </c>
      <c r="T580" s="33"/>
      <c r="U580" s="64"/>
      <c r="V580" s="65"/>
      <c r="W580" s="66"/>
      <c r="X580" s="60"/>
      <c r="Y580" s="33"/>
      <c r="Z580" s="33" t="s">
        <v>326</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309</v>
      </c>
      <c r="AS580" s="34" t="s">
        <v>607</v>
      </c>
      <c r="AT580" s="34" t="s">
        <v>311</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2"/>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x14ac:dyDescent="0.35">
      <c r="A581" s="62" t="str">
        <f>IF($F581="SC",_xlfn.CONCAT(Input[[#This Row],[Name of Adolescent]],"_",Input[[#This Row],[Current Worker (Initials)]]),IF($F581="SCP",_xlfn.CONCAT(Input[[#This Row],[Name of Adolescent]],"_",Input[[#This Row],[Current Worker (Initials)]]),""))</f>
        <v/>
      </c>
      <c r="B581" s="34" t="s">
        <v>313</v>
      </c>
      <c r="C581" s="34"/>
      <c r="D581" s="34"/>
      <c r="E581" s="34"/>
      <c r="F581" s="33" t="str">
        <f t="shared" si="31"/>
        <v>PC</v>
      </c>
      <c r="G581" s="33" t="s">
        <v>458</v>
      </c>
      <c r="H581" s="35"/>
      <c r="I581" s="35" t="s">
        <v>442</v>
      </c>
      <c r="J581" s="35"/>
      <c r="K581" s="35"/>
      <c r="L581" s="63"/>
      <c r="M581" s="63"/>
      <c r="N581" s="33" t="s">
        <v>1635</v>
      </c>
      <c r="O581" s="33" t="s">
        <v>1399</v>
      </c>
      <c r="P581" s="166" t="s">
        <v>307</v>
      </c>
      <c r="Q581" s="33" t="s">
        <v>11</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2"/>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x14ac:dyDescent="0.35">
      <c r="A582" s="62" t="str">
        <f>IF($F582="SC",_xlfn.CONCAT(Input[[#This Row],[Name of Adolescent]],"_",Input[[#This Row],[Current Worker (Initials)]]),IF($F582="SCP",_xlfn.CONCAT(Input[[#This Row],[Name of Adolescent]],"_",Input[[#This Row],[Current Worker (Initials)]]),""))</f>
        <v/>
      </c>
      <c r="B582" s="34" t="s">
        <v>377</v>
      </c>
      <c r="C582" s="34"/>
      <c r="D582" s="34"/>
      <c r="E582" s="34"/>
      <c r="F582" s="33" t="str">
        <f t="shared" si="31"/>
        <v>PC</v>
      </c>
      <c r="G582" s="33" t="s">
        <v>992</v>
      </c>
      <c r="H582" s="35"/>
      <c r="I582" s="35" t="s">
        <v>428</v>
      </c>
      <c r="J582" s="35"/>
      <c r="K582" s="35"/>
      <c r="L582" s="63"/>
      <c r="M582" s="63"/>
      <c r="N582" s="33" t="s">
        <v>1636</v>
      </c>
      <c r="O582" s="33" t="s">
        <v>1399</v>
      </c>
      <c r="P582" s="166" t="s">
        <v>307</v>
      </c>
      <c r="Q582" s="33" t="s">
        <v>12</v>
      </c>
      <c r="R582" s="61">
        <v>44256</v>
      </c>
      <c r="S582" s="61">
        <v>45016</v>
      </c>
      <c r="T582" s="33"/>
      <c r="U582" s="64"/>
      <c r="V582" s="65"/>
      <c r="W582" s="66"/>
      <c r="X582" s="60"/>
      <c r="Y582" s="33"/>
      <c r="Z582" s="33" t="s">
        <v>326</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309</v>
      </c>
      <c r="AS582" s="34" t="s">
        <v>321</v>
      </c>
      <c r="AT582" s="34" t="s">
        <v>311</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2"/>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30.5" x14ac:dyDescent="0.35">
      <c r="A583" s="62" t="str">
        <f>IF($F583="SC",_xlfn.CONCAT(Input[[#This Row],[Name of Adolescent]],"_",Input[[#This Row],[Current Worker (Initials)]]),IF($F583="SCP",_xlfn.CONCAT(Input[[#This Row],[Name of Adolescent]],"_",Input[[#This Row],[Current Worker (Initials)]]),""))</f>
        <v/>
      </c>
      <c r="B583" s="34" t="s">
        <v>297</v>
      </c>
      <c r="C583" s="33"/>
      <c r="D583" s="33"/>
      <c r="E583" s="34">
        <v>688236</v>
      </c>
      <c r="F583" s="33" t="str">
        <f t="shared" si="31"/>
        <v>PC</v>
      </c>
      <c r="G583" s="33" t="s">
        <v>350</v>
      </c>
      <c r="H583" s="35" t="s">
        <v>350</v>
      </c>
      <c r="I583" s="35" t="s">
        <v>392</v>
      </c>
      <c r="J583" s="35"/>
      <c r="K583" s="35"/>
      <c r="L583" s="63"/>
      <c r="M583" s="63"/>
      <c r="N583" s="33" t="s">
        <v>1637</v>
      </c>
      <c r="O583" s="33" t="s">
        <v>1399</v>
      </c>
      <c r="P583" s="166" t="s">
        <v>319</v>
      </c>
      <c r="Q583" s="33" t="s">
        <v>12</v>
      </c>
      <c r="R583" s="61">
        <v>45222</v>
      </c>
      <c r="S583" s="83"/>
      <c r="T583" s="33"/>
      <c r="U583" s="64"/>
      <c r="V583" s="65"/>
      <c r="W583" s="66"/>
      <c r="X583" s="60"/>
      <c r="Y583" s="35"/>
      <c r="Z583" s="137" t="s">
        <v>415</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1638</v>
      </c>
      <c r="IW583" s="33" t="s">
        <v>1639</v>
      </c>
      <c r="IX583" s="33" t="s">
        <v>1640</v>
      </c>
      <c r="IY583" s="69">
        <v>45222</v>
      </c>
      <c r="IZ583" s="69">
        <v>45222</v>
      </c>
      <c r="JA583" s="70"/>
      <c r="JB583" s="74" t="s">
        <v>1641</v>
      </c>
      <c r="JC583" s="85" t="s">
        <v>1642</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x14ac:dyDescent="0.35">
      <c r="A584" s="62" t="str">
        <f>IF($F584="SC",_xlfn.CONCAT(Input[[#This Row],[Name of Adolescent]],"_",Input[[#This Row],[Current Worker (Initials)]]),IF($F584="SCP",_xlfn.CONCAT(Input[[#This Row],[Name of Adolescent]],"_",Input[[#This Row],[Current Worker (Initials)]]),""))</f>
        <v/>
      </c>
      <c r="B584" s="34" t="s">
        <v>313</v>
      </c>
      <c r="C584" s="34"/>
      <c r="D584" s="34"/>
      <c r="E584" s="34"/>
      <c r="F584" s="33" t="str">
        <f t="shared" si="31"/>
        <v>PC</v>
      </c>
      <c r="G584" s="33" t="s">
        <v>1465</v>
      </c>
      <c r="H584" s="35"/>
      <c r="I584" s="35" t="s">
        <v>324</v>
      </c>
      <c r="J584" s="35"/>
      <c r="K584" s="35"/>
      <c r="L584" s="63"/>
      <c r="M584" s="63"/>
      <c r="N584" s="33" t="s">
        <v>1643</v>
      </c>
      <c r="O584" s="33" t="s">
        <v>1399</v>
      </c>
      <c r="P584" s="166" t="s">
        <v>307</v>
      </c>
      <c r="Q584" s="33" t="s">
        <v>12</v>
      </c>
      <c r="R584" s="61">
        <v>44755</v>
      </c>
      <c r="S584" s="61">
        <v>45016</v>
      </c>
      <c r="T584" s="33"/>
      <c r="U584" s="64"/>
      <c r="V584" s="65"/>
      <c r="W584" s="66"/>
      <c r="X584" s="60"/>
      <c r="Y584" s="33"/>
      <c r="Z584" s="33" t="s">
        <v>326</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309</v>
      </c>
      <c r="AS584" s="34" t="s">
        <v>607</v>
      </c>
      <c r="AT584" s="34" t="s">
        <v>311</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3">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x14ac:dyDescent="0.35">
      <c r="A585" s="62" t="str">
        <f>IF($F585="SC",_xlfn.CONCAT(Input[[#This Row],[Name of Adolescent]],"_",Input[[#This Row],[Current Worker (Initials)]]),IF($F585="SCP",_xlfn.CONCAT(Input[[#This Row],[Name of Adolescent]],"_",Input[[#This Row],[Current Worker (Initials)]]),""))</f>
        <v/>
      </c>
      <c r="B585" s="92"/>
      <c r="C585" s="34"/>
      <c r="D585" s="34"/>
      <c r="E585" s="34"/>
      <c r="F585" s="33" t="str">
        <f t="shared" si="31"/>
        <v>PC</v>
      </c>
      <c r="G585" s="33" t="s">
        <v>390</v>
      </c>
      <c r="H585" s="35"/>
      <c r="I585" s="35" t="s">
        <v>391</v>
      </c>
      <c r="J585" s="35"/>
      <c r="K585" s="35"/>
      <c r="L585" s="63"/>
      <c r="M585" s="63"/>
      <c r="N585" s="33" t="s">
        <v>1644</v>
      </c>
      <c r="O585" s="33" t="s">
        <v>1399</v>
      </c>
      <c r="P585" s="166" t="s">
        <v>307</v>
      </c>
      <c r="Q585" s="33" t="s">
        <v>12</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3"/>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x14ac:dyDescent="0.35">
      <c r="A586" s="62" t="str">
        <f>IF($F586="SC",_xlfn.CONCAT(Input[[#This Row],[Name of Adolescent]],"_",Input[[#This Row],[Current Worker (Initials)]]),IF($F586="SCP",_xlfn.CONCAT(Input[[#This Row],[Name of Adolescent]],"_",Input[[#This Row],[Current Worker (Initials)]]),""))</f>
        <v/>
      </c>
      <c r="B586" s="34" t="s">
        <v>313</v>
      </c>
      <c r="C586" s="34"/>
      <c r="D586" s="34"/>
      <c r="E586" s="34"/>
      <c r="F586" s="33" t="str">
        <f t="shared" si="31"/>
        <v>PC</v>
      </c>
      <c r="G586" s="33" t="s">
        <v>458</v>
      </c>
      <c r="H586" s="35" t="s">
        <v>732</v>
      </c>
      <c r="I586" s="35" t="s">
        <v>742</v>
      </c>
      <c r="J586" s="35"/>
      <c r="K586" s="35"/>
      <c r="L586" s="63"/>
      <c r="M586" s="63"/>
      <c r="N586" s="33" t="s">
        <v>1645</v>
      </c>
      <c r="O586" s="33" t="s">
        <v>1399</v>
      </c>
      <c r="P586" s="166" t="s">
        <v>307</v>
      </c>
      <c r="Q586" s="33" t="s">
        <v>11</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3"/>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x14ac:dyDescent="0.35">
      <c r="A587" s="62" t="str">
        <f>IF($F587="SC",_xlfn.CONCAT(Input[[#This Row],[Name of Adolescent]],"_",Input[[#This Row],[Current Worker (Initials)]]),IF($F587="SCP",_xlfn.CONCAT(Input[[#This Row],[Name of Adolescent]],"_",Input[[#This Row],[Current Worker (Initials)]]),""))</f>
        <v/>
      </c>
      <c r="B587" s="34" t="s">
        <v>377</v>
      </c>
      <c r="C587" s="34"/>
      <c r="D587" s="34"/>
      <c r="E587" s="34"/>
      <c r="F587" s="33" t="str">
        <f t="shared" si="31"/>
        <v>PC</v>
      </c>
      <c r="G587" s="33" t="s">
        <v>1223</v>
      </c>
      <c r="H587" s="35"/>
      <c r="I587" s="35" t="s">
        <v>442</v>
      </c>
      <c r="J587" s="35"/>
      <c r="K587" s="35"/>
      <c r="L587" s="63"/>
      <c r="M587" s="63"/>
      <c r="N587" s="33" t="s">
        <v>1646</v>
      </c>
      <c r="O587" s="33" t="s">
        <v>1399</v>
      </c>
      <c r="P587" s="166" t="s">
        <v>307</v>
      </c>
      <c r="Q587" s="33" t="s">
        <v>11</v>
      </c>
      <c r="R587" s="61">
        <v>44165</v>
      </c>
      <c r="S587" s="61">
        <v>45016</v>
      </c>
      <c r="T587" s="33"/>
      <c r="U587" s="64"/>
      <c r="V587" s="65"/>
      <c r="W587" s="66"/>
      <c r="X587" s="60"/>
      <c r="Y587" s="33"/>
      <c r="Z587" s="33" t="s">
        <v>326</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309</v>
      </c>
      <c r="AS587" s="34" t="s">
        <v>607</v>
      </c>
      <c r="AT587" s="34" t="s">
        <v>309</v>
      </c>
      <c r="AU587" s="34" t="s">
        <v>1435</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3"/>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x14ac:dyDescent="0.35">
      <c r="A588" s="62" t="str">
        <f>IF($F588="SC",_xlfn.CONCAT(Input[[#This Row],[Name of Adolescent]],"_",Input[[#This Row],[Current Worker (Initials)]]),IF($F588="SCP",_xlfn.CONCAT(Input[[#This Row],[Name of Adolescent]],"_",Input[[#This Row],[Current Worker (Initials)]]),""))</f>
        <v/>
      </c>
      <c r="B588" s="34" t="s">
        <v>313</v>
      </c>
      <c r="C588" s="34"/>
      <c r="D588" s="34"/>
      <c r="E588" s="34"/>
      <c r="F588" s="33" t="str">
        <f t="shared" si="31"/>
        <v>PC</v>
      </c>
      <c r="G588" s="33" t="s">
        <v>1465</v>
      </c>
      <c r="H588" s="35"/>
      <c r="I588" s="35" t="s">
        <v>324</v>
      </c>
      <c r="J588" s="35"/>
      <c r="K588" s="35"/>
      <c r="L588" s="63"/>
      <c r="M588" s="63"/>
      <c r="N588" s="33" t="s">
        <v>337</v>
      </c>
      <c r="O588" s="33" t="s">
        <v>1399</v>
      </c>
      <c r="P588" s="166" t="s">
        <v>307</v>
      </c>
      <c r="Q588" s="33" t="s">
        <v>12</v>
      </c>
      <c r="R588" s="61">
        <v>44755</v>
      </c>
      <c r="S588" s="61">
        <v>45016</v>
      </c>
      <c r="T588" s="33"/>
      <c r="U588" s="64"/>
      <c r="V588" s="65"/>
      <c r="W588" s="66"/>
      <c r="X588" s="60"/>
      <c r="Y588" s="33"/>
      <c r="Z588" s="33" t="s">
        <v>326</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309</v>
      </c>
      <c r="AS588" s="34" t="s">
        <v>607</v>
      </c>
      <c r="AT588" s="34" t="s">
        <v>311</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3"/>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x14ac:dyDescent="0.35">
      <c r="A589" s="62" t="str">
        <f>IF($F589="SC",_xlfn.CONCAT(Input[[#This Row],[Name of Adolescent]],"_",Input[[#This Row],[Current Worker (Initials)]]),IF($F589="SCP",_xlfn.CONCAT(Input[[#This Row],[Name of Adolescent]],"_",Input[[#This Row],[Current Worker (Initials)]]),""))</f>
        <v/>
      </c>
      <c r="B589" s="34" t="s">
        <v>377</v>
      </c>
      <c r="C589" s="34"/>
      <c r="D589" s="34"/>
      <c r="E589" s="34"/>
      <c r="F589" s="33" t="str">
        <f t="shared" si="31"/>
        <v>PC</v>
      </c>
      <c r="G589" s="33" t="s">
        <v>1223</v>
      </c>
      <c r="H589" s="35"/>
      <c r="I589" s="35" t="s">
        <v>442</v>
      </c>
      <c r="J589" s="35"/>
      <c r="K589" s="35"/>
      <c r="L589" s="63"/>
      <c r="M589" s="63"/>
      <c r="N589" s="33" t="s">
        <v>720</v>
      </c>
      <c r="O589" s="33" t="s">
        <v>1399</v>
      </c>
      <c r="P589" s="166" t="s">
        <v>307</v>
      </c>
      <c r="Q589" s="33" t="s">
        <v>11</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309</v>
      </c>
      <c r="AS589" s="34" t="s">
        <v>607</v>
      </c>
      <c r="AT589" s="34" t="s">
        <v>311</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3"/>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x14ac:dyDescent="0.35">
      <c r="A590" s="62" t="str">
        <f>IF($F590="SC",_xlfn.CONCAT(Input[[#This Row],[Name of Adolescent]],"_",Input[[#This Row],[Current Worker (Initials)]]),IF($F590="SCP",_xlfn.CONCAT(Input[[#This Row],[Name of Adolescent]],"_",Input[[#This Row],[Current Worker (Initials)]]),""))</f>
        <v/>
      </c>
      <c r="B590" s="34"/>
      <c r="C590" s="33"/>
      <c r="D590" s="33"/>
      <c r="E590" s="34">
        <v>460106</v>
      </c>
      <c r="F590" s="33" t="s">
        <v>15</v>
      </c>
      <c r="G590" s="33" t="s">
        <v>1481</v>
      </c>
      <c r="H590" s="35" t="s">
        <v>1272</v>
      </c>
      <c r="I590" s="35" t="s">
        <v>413</v>
      </c>
      <c r="J590" s="35"/>
      <c r="K590" s="35"/>
      <c r="L590" s="63"/>
      <c r="M590" s="63"/>
      <c r="N590" s="260" t="s">
        <v>1647</v>
      </c>
      <c r="O590" s="33" t="s">
        <v>1399</v>
      </c>
      <c r="P590" s="166" t="s">
        <v>307</v>
      </c>
      <c r="Q590" s="33" t="s">
        <v>12</v>
      </c>
      <c r="R590" s="61">
        <v>44952</v>
      </c>
      <c r="S590" s="140">
        <v>45199</v>
      </c>
      <c r="T590" s="33" t="s">
        <v>320</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309</v>
      </c>
      <c r="AS590" s="34" t="s">
        <v>607</v>
      </c>
      <c r="AT590" s="34" t="s">
        <v>311</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3"/>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x14ac:dyDescent="0.35">
      <c r="A591" s="62" t="str">
        <f>IF($F591="SC",_xlfn.CONCAT(Input[[#This Row],[Name of Adolescent]],"_",Input[[#This Row],[Current Worker (Initials)]]),IF($F591="SCP",_xlfn.CONCAT(Input[[#This Row],[Name of Adolescent]],"_",Input[[#This Row],[Current Worker (Initials)]]),""))</f>
        <v/>
      </c>
      <c r="B591" s="34"/>
      <c r="C591" s="33"/>
      <c r="D591" s="33"/>
      <c r="E591" s="34">
        <v>461039</v>
      </c>
      <c r="F591" s="33" t="s">
        <v>15</v>
      </c>
      <c r="G591" s="33" t="s">
        <v>1481</v>
      </c>
      <c r="H591" s="35" t="s">
        <v>1272</v>
      </c>
      <c r="I591" s="35" t="s">
        <v>413</v>
      </c>
      <c r="J591" s="35"/>
      <c r="K591" s="35"/>
      <c r="L591" s="63"/>
      <c r="M591" s="63"/>
      <c r="N591" s="260" t="s">
        <v>1648</v>
      </c>
      <c r="O591" s="33" t="s">
        <v>1399</v>
      </c>
      <c r="P591" s="166" t="s">
        <v>307</v>
      </c>
      <c r="Q591" s="33" t="s">
        <v>12</v>
      </c>
      <c r="R591" s="61">
        <v>44952</v>
      </c>
      <c r="S591" s="140">
        <v>45199</v>
      </c>
      <c r="T591" s="33" t="s">
        <v>320</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309</v>
      </c>
      <c r="AS591" s="34" t="s">
        <v>607</v>
      </c>
      <c r="AT591" s="34" t="s">
        <v>311</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3"/>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x14ac:dyDescent="0.35">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34">IF(AND($N592&lt;&gt;"",$U592&lt;&gt;"",$V592&lt;&gt;"",$J592&lt;&gt;""),"SCP",IF(AND($N592&lt;&gt;"",$U592&lt;&gt;"",$J592&lt;&gt;""),"SC",IF(AND($N592&lt;&gt;"",$R592&lt;&gt;"",$J592="",$U592=""),"PC",IF($N592&lt;&gt;"","Check Status",""))))</f>
        <v>PC</v>
      </c>
      <c r="G592" s="33" t="str">
        <f>IF(AND($N592&lt;&gt;"",$U592&lt;&gt;"",$V592&lt;&gt;"",$J592&lt;&gt;""),"SCP",IF(AND($N592&lt;&gt;"",$U592&lt;&gt;"",$J592&lt;&gt;""),"SC",IF(AND($N592&lt;&gt;"",$R592&lt;&gt;"",$J592=""),"PC",IF($N592&lt;&gt;"","Check Status",""))))</f>
        <v>PC</v>
      </c>
      <c r="H592" s="35"/>
      <c r="I592" s="35" t="s">
        <v>348</v>
      </c>
      <c r="J592" s="35"/>
      <c r="K592" s="35"/>
      <c r="L592" s="63"/>
      <c r="M592" s="63"/>
      <c r="N592" s="33" t="s">
        <v>1649</v>
      </c>
      <c r="O592" s="33" t="s">
        <v>1399</v>
      </c>
      <c r="P592" s="166" t="s">
        <v>307</v>
      </c>
      <c r="Q592" s="33" t="s">
        <v>12</v>
      </c>
      <c r="R592" s="171">
        <v>44835</v>
      </c>
      <c r="S592" s="185">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3"/>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x14ac:dyDescent="0.35">
      <c r="A593" s="62" t="str">
        <f>IF($F593="SC",_xlfn.CONCAT(Input[[#This Row],[Name of Adolescent]],"_",Input[[#This Row],[Current Worker (Initials)]]),IF($F593="SCP",_xlfn.CONCAT(Input[[#This Row],[Name of Adolescent]],"_",Input[[#This Row],[Current Worker (Initials)]]),""))</f>
        <v/>
      </c>
      <c r="B593" s="34" t="s">
        <v>336</v>
      </c>
      <c r="C593" s="34"/>
      <c r="D593" s="34"/>
      <c r="E593" s="34"/>
      <c r="F593" s="33" t="str">
        <f t="shared" si="34"/>
        <v>PC</v>
      </c>
      <c r="G593" s="33" t="s">
        <v>323</v>
      </c>
      <c r="H593" s="35"/>
      <c r="I593" s="35" t="s">
        <v>324</v>
      </c>
      <c r="J593" s="35"/>
      <c r="K593" s="35"/>
      <c r="L593" s="63"/>
      <c r="M593" s="63"/>
      <c r="N593" s="33" t="s">
        <v>1650</v>
      </c>
      <c r="O593" s="33" t="s">
        <v>1399</v>
      </c>
      <c r="P593" s="166" t="s">
        <v>307</v>
      </c>
      <c r="Q593" s="33" t="s">
        <v>12</v>
      </c>
      <c r="R593" s="61">
        <v>44573</v>
      </c>
      <c r="S593" s="61">
        <v>45016</v>
      </c>
      <c r="T593" s="33"/>
      <c r="U593" s="64"/>
      <c r="V593" s="65"/>
      <c r="W593" s="66"/>
      <c r="X593" s="60"/>
      <c r="Y593" s="33"/>
      <c r="Z593" s="33" t="s">
        <v>326</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309</v>
      </c>
      <c r="AS593" s="34" t="s">
        <v>321</v>
      </c>
      <c r="AT593" s="34" t="s">
        <v>311</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3"/>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x14ac:dyDescent="0.35">
      <c r="A594" s="62" t="str">
        <f>IF($F594="SC",_xlfn.CONCAT(Input[[#This Row],[Name of Adolescent]],"_",Input[[#This Row],[Current Worker (Initials)]]),IF($F594="SCP",_xlfn.CONCAT(Input[[#This Row],[Name of Adolescent]],"_",Input[[#This Row],[Current Worker (Initials)]]),""))</f>
        <v/>
      </c>
      <c r="B594" s="34" t="s">
        <v>297</v>
      </c>
      <c r="C594" s="33"/>
      <c r="D594" s="33"/>
      <c r="E594" s="34">
        <v>828654</v>
      </c>
      <c r="F594" s="33" t="str">
        <f t="shared" si="34"/>
        <v>PC</v>
      </c>
      <c r="G594" s="33"/>
      <c r="H594" s="35" t="s">
        <v>1651</v>
      </c>
      <c r="I594" s="35" t="s">
        <v>301</v>
      </c>
      <c r="J594" s="35"/>
      <c r="K594" s="35"/>
      <c r="L594" s="63"/>
      <c r="M594" s="63"/>
      <c r="N594" s="135" t="s">
        <v>1652</v>
      </c>
      <c r="O594" s="33" t="s">
        <v>1399</v>
      </c>
      <c r="P594" s="166" t="s">
        <v>319</v>
      </c>
      <c r="Q594" s="33" t="s">
        <v>11</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480</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x14ac:dyDescent="0.35">
      <c r="A595" s="62" t="str">
        <f>IF($F595="SC",_xlfn.CONCAT(Input[[#This Row],[Name of Adolescent]],"_",Input[[#This Row],[Current Worker (Initials)]]),IF($F595="SCP",_xlfn.CONCAT(Input[[#This Row],[Name of Adolescent]],"_",Input[[#This Row],[Current Worker (Initials)]]),""))</f>
        <v/>
      </c>
      <c r="B595" s="34" t="s">
        <v>313</v>
      </c>
      <c r="C595" s="34"/>
      <c r="D595" s="34"/>
      <c r="E595" s="34"/>
      <c r="F595" s="33" t="str">
        <f t="shared" si="34"/>
        <v>PC</v>
      </c>
      <c r="G595" s="33" t="s">
        <v>1465</v>
      </c>
      <c r="H595" s="35"/>
      <c r="I595" s="35" t="s">
        <v>324</v>
      </c>
      <c r="J595" s="35"/>
      <c r="K595" s="35"/>
      <c r="L595" s="63"/>
      <c r="M595" s="63"/>
      <c r="N595" s="33" t="s">
        <v>1653</v>
      </c>
      <c r="O595" s="33" t="s">
        <v>1399</v>
      </c>
      <c r="P595" s="166" t="s">
        <v>307</v>
      </c>
      <c r="Q595" s="33" t="s">
        <v>12</v>
      </c>
      <c r="R595" s="61">
        <v>44755</v>
      </c>
      <c r="S595" s="61">
        <v>45016</v>
      </c>
      <c r="T595" s="33"/>
      <c r="U595" s="64"/>
      <c r="V595" s="65"/>
      <c r="W595" s="66"/>
      <c r="X595" s="60"/>
      <c r="Y595" s="33"/>
      <c r="Z595" s="33" t="s">
        <v>326</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309</v>
      </c>
      <c r="AS595" s="34" t="s">
        <v>607</v>
      </c>
      <c r="AT595" s="34" t="s">
        <v>311</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35">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x14ac:dyDescent="0.35">
      <c r="A596" s="62" t="str">
        <f>IF($F596="SC",_xlfn.CONCAT(Input[[#This Row],[Name of Adolescent]],"_",Input[[#This Row],[Current Worker (Initials)]]),IF($F596="SCP",_xlfn.CONCAT(Input[[#This Row],[Name of Adolescent]],"_",Input[[#This Row],[Current Worker (Initials)]]),""))</f>
        <v/>
      </c>
      <c r="B596" s="34" t="s">
        <v>336</v>
      </c>
      <c r="C596" s="34"/>
      <c r="D596" s="34"/>
      <c r="E596" s="34"/>
      <c r="F596" s="33" t="str">
        <f t="shared" si="34"/>
        <v>PC</v>
      </c>
      <c r="G596" s="33" t="s">
        <v>1223</v>
      </c>
      <c r="H596" s="35"/>
      <c r="I596" s="35" t="s">
        <v>442</v>
      </c>
      <c r="J596" s="35"/>
      <c r="K596" s="35"/>
      <c r="L596" s="63"/>
      <c r="M596" s="63"/>
      <c r="N596" s="33" t="s">
        <v>1654</v>
      </c>
      <c r="O596" s="33" t="s">
        <v>1399</v>
      </c>
      <c r="P596" s="166" t="s">
        <v>307</v>
      </c>
      <c r="Q596" s="33" t="s">
        <v>11</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309</v>
      </c>
      <c r="AS596" s="34" t="s">
        <v>607</v>
      </c>
      <c r="AT596" s="34" t="s">
        <v>311</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35"/>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x14ac:dyDescent="0.35">
      <c r="A597" s="62" t="str">
        <f>IF($F597="SC",_xlfn.CONCAT(Input[[#This Row],[Name of Adolescent]],"_",Input[[#This Row],[Current Worker (Initials)]]),IF($F597="SCP",_xlfn.CONCAT(Input[[#This Row],[Name of Adolescent]],"_",Input[[#This Row],[Current Worker (Initials)]]),""))</f>
        <v/>
      </c>
      <c r="B597" s="34" t="s">
        <v>336</v>
      </c>
      <c r="C597" s="34"/>
      <c r="D597" s="34"/>
      <c r="E597" s="34"/>
      <c r="F597" s="33" t="str">
        <f t="shared" si="34"/>
        <v>PC</v>
      </c>
      <c r="G597" s="33" t="s">
        <v>436</v>
      </c>
      <c r="H597" s="35"/>
      <c r="I597" s="35" t="s">
        <v>324</v>
      </c>
      <c r="J597" s="35"/>
      <c r="K597" s="35"/>
      <c r="L597" s="63"/>
      <c r="M597" s="63"/>
      <c r="N597" s="33" t="s">
        <v>1655</v>
      </c>
      <c r="O597" s="33" t="s">
        <v>1399</v>
      </c>
      <c r="P597" s="166" t="s">
        <v>307</v>
      </c>
      <c r="Q597" s="33" t="s">
        <v>12</v>
      </c>
      <c r="R597" s="61">
        <v>44581</v>
      </c>
      <c r="S597" s="61">
        <v>45016</v>
      </c>
      <c r="T597" s="33"/>
      <c r="U597" s="64"/>
      <c r="V597" s="65"/>
      <c r="W597" s="66"/>
      <c r="X597" s="60"/>
      <c r="Y597" s="33"/>
      <c r="Z597" s="33" t="s">
        <v>326</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311</v>
      </c>
      <c r="AS597" s="34" t="s">
        <v>321</v>
      </c>
      <c r="AT597" s="34" t="s">
        <v>309</v>
      </c>
      <c r="AU597" s="34" t="s">
        <v>1656</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35"/>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x14ac:dyDescent="0.35">
      <c r="A598" s="62" t="str">
        <f>IF($F598="SC",_xlfn.CONCAT(Input[[#This Row],[Name of Adolescent]],"_",Input[[#This Row],[Current Worker (Initials)]]),IF($F598="SCP",_xlfn.CONCAT(Input[[#This Row],[Name of Adolescent]],"_",Input[[#This Row],[Current Worker (Initials)]]),""))</f>
        <v/>
      </c>
      <c r="B598" s="34" t="s">
        <v>313</v>
      </c>
      <c r="C598" s="34"/>
      <c r="D598" s="34"/>
      <c r="E598" s="34"/>
      <c r="F598" s="33" t="str">
        <f t="shared" si="34"/>
        <v>PC</v>
      </c>
      <c r="G598" s="33" t="s">
        <v>323</v>
      </c>
      <c r="H598" s="35"/>
      <c r="I598" s="35" t="s">
        <v>324</v>
      </c>
      <c r="J598" s="35"/>
      <c r="K598" s="35"/>
      <c r="L598" s="63"/>
      <c r="M598" s="63"/>
      <c r="N598" s="33" t="s">
        <v>1657</v>
      </c>
      <c r="O598" s="33" t="s">
        <v>1399</v>
      </c>
      <c r="P598" s="166" t="s">
        <v>307</v>
      </c>
      <c r="Q598" s="33" t="s">
        <v>12</v>
      </c>
      <c r="R598" s="61">
        <v>44743</v>
      </c>
      <c r="S598" s="61">
        <v>45016</v>
      </c>
      <c r="T598" s="33"/>
      <c r="U598" s="64"/>
      <c r="V598" s="65"/>
      <c r="W598" s="66"/>
      <c r="X598" s="60"/>
      <c r="Y598" s="33"/>
      <c r="Z598" s="33" t="s">
        <v>326</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309</v>
      </c>
      <c r="AS598" s="34" t="s">
        <v>607</v>
      </c>
      <c r="AT598" s="34" t="s">
        <v>311</v>
      </c>
      <c r="AU598" s="34" t="s">
        <v>1463</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35"/>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x14ac:dyDescent="0.35">
      <c r="A599" s="62" t="str">
        <f>IF($F599="SC",_xlfn.CONCAT(Input[[#This Row],[Name of Adolescent]],"_",Input[[#This Row],[Current Worker (Initials)]]),IF($F599="SCP",_xlfn.CONCAT(Input[[#This Row],[Name of Adolescent]],"_",Input[[#This Row],[Current Worker (Initials)]]),""))</f>
        <v/>
      </c>
      <c r="B599" s="34" t="s">
        <v>313</v>
      </c>
      <c r="C599" s="34"/>
      <c r="D599" s="34"/>
      <c r="E599" s="34"/>
      <c r="F599" s="33" t="str">
        <f t="shared" si="34"/>
        <v>PC</v>
      </c>
      <c r="G599" s="33" t="s">
        <v>299</v>
      </c>
      <c r="H599" s="35" t="s">
        <v>423</v>
      </c>
      <c r="I599" s="35" t="s">
        <v>742</v>
      </c>
      <c r="J599" s="35"/>
      <c r="K599" s="35"/>
      <c r="L599" s="63"/>
      <c r="M599" s="63"/>
      <c r="N599" s="33" t="s">
        <v>341</v>
      </c>
      <c r="O599" s="33" t="s">
        <v>1399</v>
      </c>
      <c r="P599" s="166" t="s">
        <v>307</v>
      </c>
      <c r="Q599" s="33" t="s">
        <v>12</v>
      </c>
      <c r="R599" s="61">
        <v>44824</v>
      </c>
      <c r="S599" s="61">
        <v>45016</v>
      </c>
      <c r="T599" s="33"/>
      <c r="U599" s="64"/>
      <c r="V599" s="65"/>
      <c r="W599" s="66"/>
      <c r="X599" s="59"/>
      <c r="Y599" s="35"/>
      <c r="Z599" s="33" t="s">
        <v>388</v>
      </c>
      <c r="AA599" s="67">
        <v>44826</v>
      </c>
      <c r="AB599" s="34"/>
      <c r="AC599" s="34"/>
      <c r="AD599" s="34"/>
      <c r="AE599" s="34"/>
      <c r="AF599" s="34"/>
      <c r="AG599" s="34"/>
      <c r="AH599" s="34"/>
      <c r="AI599" s="34"/>
      <c r="AJ599" s="34"/>
      <c r="AK599" s="33"/>
      <c r="AL599" s="33"/>
      <c r="AM599" s="33"/>
      <c r="AN599" s="34"/>
      <c r="AO599" s="33"/>
      <c r="AP599" s="33"/>
      <c r="AQ599" s="33"/>
      <c r="AR599" s="34" t="s">
        <v>311</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35"/>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x14ac:dyDescent="0.35">
      <c r="A600" s="62" t="str">
        <f>IF($F600="SC",_xlfn.CONCAT(Input[[#This Row],[Name of Adolescent]],"_",Input[[#This Row],[Current Worker (Initials)]]),IF($F600="SCP",_xlfn.CONCAT(Input[[#This Row],[Name of Adolescent]],"_",Input[[#This Row],[Current Worker (Initials)]]),""))</f>
        <v/>
      </c>
      <c r="B600" s="34" t="s">
        <v>313</v>
      </c>
      <c r="C600" s="34"/>
      <c r="D600" s="34"/>
      <c r="E600" s="34"/>
      <c r="F600" s="33" t="str">
        <f t="shared" si="34"/>
        <v>PC</v>
      </c>
      <c r="G600" s="33" t="s">
        <v>323</v>
      </c>
      <c r="H600" s="35"/>
      <c r="I600" s="35" t="s">
        <v>324</v>
      </c>
      <c r="J600" s="35"/>
      <c r="K600" s="35"/>
      <c r="L600" s="63"/>
      <c r="M600" s="63"/>
      <c r="N600" s="33" t="s">
        <v>342</v>
      </c>
      <c r="O600" s="33" t="s">
        <v>1399</v>
      </c>
      <c r="P600" s="166" t="s">
        <v>307</v>
      </c>
      <c r="Q600" s="33" t="s">
        <v>12</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309</v>
      </c>
      <c r="AS600" s="34" t="s">
        <v>607</v>
      </c>
      <c r="AT600" s="34" t="s">
        <v>309</v>
      </c>
      <c r="AU600" s="88" t="s">
        <v>527</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35"/>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x14ac:dyDescent="0.35">
      <c r="A601" s="62" t="str">
        <f>IF($F601="SC",_xlfn.CONCAT(Input[[#This Row],[Name of Adolescent]],"_",Input[[#This Row],[Current Worker (Initials)]]),IF($F601="SCP",_xlfn.CONCAT(Input[[#This Row],[Name of Adolescent]],"_",Input[[#This Row],[Current Worker (Initials)]]),""))</f>
        <v/>
      </c>
      <c r="B601" s="34" t="s">
        <v>313</v>
      </c>
      <c r="C601" s="34"/>
      <c r="D601" s="34"/>
      <c r="E601" s="34"/>
      <c r="F601" s="33" t="s">
        <v>15</v>
      </c>
      <c r="G601" s="33" t="s">
        <v>383</v>
      </c>
      <c r="H601" s="35" t="s">
        <v>314</v>
      </c>
      <c r="I601" s="35" t="s">
        <v>742</v>
      </c>
      <c r="J601" s="33"/>
      <c r="K601" s="33"/>
      <c r="L601" s="63"/>
      <c r="M601" s="63"/>
      <c r="N601" s="33" t="s">
        <v>342</v>
      </c>
      <c r="O601" s="33" t="s">
        <v>1399</v>
      </c>
      <c r="P601" s="166" t="s">
        <v>307</v>
      </c>
      <c r="Q601" s="33" t="s">
        <v>12</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35"/>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x14ac:dyDescent="0.35">
      <c r="A602" s="62" t="str">
        <f>IF($F602="SC",_xlfn.CONCAT(Input[[#This Row],[Name of Adolescent]],"_",Input[[#This Row],[Current Worker (Initials)]]),IF($F602="SCP",_xlfn.CONCAT(Input[[#This Row],[Name of Adolescent]],"_",Input[[#This Row],[Current Worker (Initials)]]),""))</f>
        <v/>
      </c>
      <c r="B602" s="34" t="s">
        <v>377</v>
      </c>
      <c r="C602" s="34"/>
      <c r="D602" s="34"/>
      <c r="E602" s="34"/>
      <c r="F602" s="33" t="str">
        <f>IF(AND($N602&lt;&gt;"",$U602&lt;&gt;"",$V602&lt;&gt;"",$J602&lt;&gt;""),"SCP",IF(AND($N602&lt;&gt;"",$U602&lt;&gt;"",$J602&lt;&gt;""),"SC",IF(AND($N602&lt;&gt;"",$R602&lt;&gt;"",$J602="",$U602=""),"PC",IF($N602&lt;&gt;"","Check Status",""))))</f>
        <v>PC</v>
      </c>
      <c r="G602" s="33" t="s">
        <v>1223</v>
      </c>
      <c r="H602" s="35"/>
      <c r="I602" s="35" t="s">
        <v>442</v>
      </c>
      <c r="J602" s="35"/>
      <c r="K602" s="35"/>
      <c r="L602" s="63"/>
      <c r="M602" s="63"/>
      <c r="N602" s="33" t="s">
        <v>1231</v>
      </c>
      <c r="O602" s="33" t="s">
        <v>1399</v>
      </c>
      <c r="P602" s="166" t="s">
        <v>307</v>
      </c>
      <c r="Q602" s="33" t="s">
        <v>11</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309</v>
      </c>
      <c r="AS602" s="34" t="s">
        <v>321</v>
      </c>
      <c r="AT602" s="34" t="s">
        <v>311</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35"/>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x14ac:dyDescent="0.35">
      <c r="A603" s="62" t="str">
        <f>IF($F603="SC",_xlfn.CONCAT(Input[[#This Row],[Name of Adolescent]],"_",Input[[#This Row],[Current Worker (Initials)]]),IF($F603="SCP",_xlfn.CONCAT(Input[[#This Row],[Name of Adolescent]],"_",Input[[#This Row],[Current Worker (Initials)]]),""))</f>
        <v/>
      </c>
      <c r="B603" s="34" t="s">
        <v>377</v>
      </c>
      <c r="C603" s="34"/>
      <c r="D603" s="34"/>
      <c r="E603" s="88">
        <v>460138</v>
      </c>
      <c r="F603" s="33" t="s">
        <v>15</v>
      </c>
      <c r="G603" s="33" t="s">
        <v>891</v>
      </c>
      <c r="H603" s="35"/>
      <c r="I603" s="35" t="s">
        <v>348</v>
      </c>
      <c r="J603" s="33" t="s">
        <v>348</v>
      </c>
      <c r="K603" s="33"/>
      <c r="L603" s="63"/>
      <c r="M603" s="63"/>
      <c r="N603" s="33" t="s">
        <v>1658</v>
      </c>
      <c r="O603" s="33" t="s">
        <v>1399</v>
      </c>
      <c r="P603" s="166" t="s">
        <v>307</v>
      </c>
      <c r="Q603" s="33" t="s">
        <v>12</v>
      </c>
      <c r="R603" s="61">
        <v>44237</v>
      </c>
      <c r="S603" s="61">
        <v>45016</v>
      </c>
      <c r="T603" s="33"/>
      <c r="U603" s="64"/>
      <c r="V603" s="65"/>
      <c r="W603" s="66"/>
      <c r="X603" s="60"/>
      <c r="Y603" s="33"/>
      <c r="Z603" s="33" t="s">
        <v>326</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35"/>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x14ac:dyDescent="0.35">
      <c r="A604" s="62" t="str">
        <f>IF($F604="SC",_xlfn.CONCAT(Input[[#This Row],[Name of Adolescent]],"_",Input[[#This Row],[Current Worker (Initials)]]),IF($F604="SCP",_xlfn.CONCAT(Input[[#This Row],[Name of Adolescent]],"_",Input[[#This Row],[Current Worker (Initials)]]),""))</f>
        <v/>
      </c>
      <c r="B604" s="34" t="s">
        <v>377</v>
      </c>
      <c r="C604" s="34"/>
      <c r="D604" s="34"/>
      <c r="E604" s="34"/>
      <c r="F604" s="33" t="str">
        <f t="shared" ref="F604:F609" si="36">IF(AND($N604&lt;&gt;"",$U604&lt;&gt;"",$V604&lt;&gt;"",$J604&lt;&gt;""),"SCP",IF(AND($N604&lt;&gt;"",$U604&lt;&gt;"",$J604&lt;&gt;""),"SC",IF(AND($N604&lt;&gt;"",$R604&lt;&gt;"",$J604="",$U604=""),"PC",IF($N604&lt;&gt;"","Check Status",""))))</f>
        <v>PC</v>
      </c>
      <c r="G604" s="33" t="s">
        <v>1223</v>
      </c>
      <c r="H604" s="35"/>
      <c r="I604" s="35" t="s">
        <v>442</v>
      </c>
      <c r="J604" s="35"/>
      <c r="K604" s="35"/>
      <c r="L604" s="63"/>
      <c r="M604" s="63"/>
      <c r="N604" s="33" t="s">
        <v>1659</v>
      </c>
      <c r="O604" s="33" t="s">
        <v>1399</v>
      </c>
      <c r="P604" s="166" t="s">
        <v>307</v>
      </c>
      <c r="Q604" s="33" t="s">
        <v>11</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309</v>
      </c>
      <c r="AS604" s="34" t="s">
        <v>321</v>
      </c>
      <c r="AT604" s="34" t="s">
        <v>311</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35"/>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x14ac:dyDescent="0.35">
      <c r="A605" s="62" t="str">
        <f>IF($F605="SC",_xlfn.CONCAT(Input[[#This Row],[Name of Adolescent]],"_",Input[[#This Row],[Current Worker (Initials)]]),IF($F605="SCP",_xlfn.CONCAT(Input[[#This Row],[Name of Adolescent]],"_",Input[[#This Row],[Current Worker (Initials)]]),""))</f>
        <v/>
      </c>
      <c r="B605" s="34" t="s">
        <v>377</v>
      </c>
      <c r="C605" s="34"/>
      <c r="D605" s="34"/>
      <c r="E605" s="34"/>
      <c r="F605" s="33" t="str">
        <f t="shared" si="36"/>
        <v>PC</v>
      </c>
      <c r="G605" s="33" t="s">
        <v>1223</v>
      </c>
      <c r="H605" s="35"/>
      <c r="I605" s="35" t="s">
        <v>442</v>
      </c>
      <c r="J605" s="35"/>
      <c r="K605" s="35"/>
      <c r="L605" s="63"/>
      <c r="M605" s="63"/>
      <c r="N605" s="33" t="s">
        <v>1660</v>
      </c>
      <c r="O605" s="33" t="s">
        <v>1399</v>
      </c>
      <c r="P605" s="166" t="s">
        <v>307</v>
      </c>
      <c r="Q605" s="33" t="s">
        <v>11</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309</v>
      </c>
      <c r="AS605" s="34" t="s">
        <v>607</v>
      </c>
      <c r="AT605" s="34" t="s">
        <v>309</v>
      </c>
      <c r="AU605" s="34" t="s">
        <v>1435</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35"/>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x14ac:dyDescent="0.35">
      <c r="A606" s="62" t="str">
        <f>IF($F606="SC",_xlfn.CONCAT(Input[[#This Row],[Name of Adolescent]],"_",Input[[#This Row],[Current Worker (Initials)]]),IF($F606="SCP",_xlfn.CONCAT(Input[[#This Row],[Name of Adolescent]],"_",Input[[#This Row],[Current Worker (Initials)]]),""))</f>
        <v/>
      </c>
      <c r="B606" s="34" t="s">
        <v>313</v>
      </c>
      <c r="C606" s="34"/>
      <c r="D606" s="34"/>
      <c r="E606" s="34"/>
      <c r="F606" s="33" t="str">
        <f t="shared" si="36"/>
        <v>PC</v>
      </c>
      <c r="G606" s="33" t="s">
        <v>1223</v>
      </c>
      <c r="H606" s="35"/>
      <c r="I606" s="35" t="s">
        <v>442</v>
      </c>
      <c r="J606" s="35"/>
      <c r="K606" s="35"/>
      <c r="L606" s="63"/>
      <c r="M606" s="63"/>
      <c r="N606" s="33" t="s">
        <v>1661</v>
      </c>
      <c r="O606" s="33" t="s">
        <v>1399</v>
      </c>
      <c r="P606" s="166" t="s">
        <v>307</v>
      </c>
      <c r="Q606" s="33" t="s">
        <v>11</v>
      </c>
      <c r="R606" s="61">
        <v>44711</v>
      </c>
      <c r="S606" s="61">
        <v>45016</v>
      </c>
      <c r="T606" s="33"/>
      <c r="U606" s="64"/>
      <c r="V606" s="65"/>
      <c r="W606" s="66"/>
      <c r="X606" s="60"/>
      <c r="Y606" s="33"/>
      <c r="Z606" s="33" t="s">
        <v>326</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309</v>
      </c>
      <c r="AS606" s="34"/>
      <c r="AT606" s="34" t="s">
        <v>311</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35"/>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x14ac:dyDescent="0.35">
      <c r="A607" s="62" t="str">
        <f>IF($F607="SC",_xlfn.CONCAT(Input[[#This Row],[Name of Adolescent]],"_",Input[[#This Row],[Current Worker (Initials)]]),IF($F607="SCP",_xlfn.CONCAT(Input[[#This Row],[Name of Adolescent]],"_",Input[[#This Row],[Current Worker (Initials)]]),""))</f>
        <v/>
      </c>
      <c r="B607" s="34" t="s">
        <v>313</v>
      </c>
      <c r="C607" s="34"/>
      <c r="D607" s="34"/>
      <c r="E607" s="34"/>
      <c r="F607" s="33" t="str">
        <f t="shared" si="36"/>
        <v>PC</v>
      </c>
      <c r="G607" s="33" t="s">
        <v>1223</v>
      </c>
      <c r="H607" s="35"/>
      <c r="I607" s="35" t="s">
        <v>442</v>
      </c>
      <c r="J607" s="35"/>
      <c r="K607" s="35"/>
      <c r="L607" s="63"/>
      <c r="M607" s="63"/>
      <c r="N607" s="33" t="s">
        <v>1662</v>
      </c>
      <c r="O607" s="33" t="s">
        <v>1399</v>
      </c>
      <c r="P607" s="166" t="s">
        <v>307</v>
      </c>
      <c r="Q607" s="33" t="s">
        <v>11</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309</v>
      </c>
      <c r="AS607" s="34" t="s">
        <v>1558</v>
      </c>
      <c r="AT607" s="34" t="s">
        <v>311</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35"/>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x14ac:dyDescent="0.35">
      <c r="A608" s="62" t="str">
        <f>IF($F608="SC",_xlfn.CONCAT(Input[[#This Row],[Name of Adolescent]],"_",Input[[#This Row],[Current Worker (Initials)]]),IF($F608="SCP",_xlfn.CONCAT(Input[[#This Row],[Name of Adolescent]],"_",Input[[#This Row],[Current Worker (Initials)]]),""))</f>
        <v/>
      </c>
      <c r="B608" s="34" t="s">
        <v>377</v>
      </c>
      <c r="C608" s="34"/>
      <c r="D608" s="34"/>
      <c r="E608" s="34"/>
      <c r="F608" s="33" t="str">
        <f t="shared" si="36"/>
        <v>PC</v>
      </c>
      <c r="G608" s="33" t="s">
        <v>390</v>
      </c>
      <c r="H608" s="35"/>
      <c r="I608" s="35" t="s">
        <v>391</v>
      </c>
      <c r="J608" s="35"/>
      <c r="K608" s="35"/>
      <c r="L608" s="63"/>
      <c r="M608" s="63"/>
      <c r="N608" s="33" t="s">
        <v>1663</v>
      </c>
      <c r="O608" s="33" t="s">
        <v>1399</v>
      </c>
      <c r="P608" s="166" t="s">
        <v>307</v>
      </c>
      <c r="Q608" s="33" t="s">
        <v>387</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35"/>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x14ac:dyDescent="0.35">
      <c r="A609" s="62" t="str">
        <f>IF($F609="SC",_xlfn.CONCAT(Input[[#This Row],[Name of Adolescent]],"_",Input[[#This Row],[Current Worker (Initials)]]),IF($F609="SCP",_xlfn.CONCAT(Input[[#This Row],[Name of Adolescent]],"_",Input[[#This Row],[Current Worker (Initials)]]),""))</f>
        <v/>
      </c>
      <c r="B609" s="34" t="s">
        <v>313</v>
      </c>
      <c r="C609" s="34"/>
      <c r="D609" s="34"/>
      <c r="E609" s="34"/>
      <c r="F609" s="33" t="str">
        <f t="shared" si="36"/>
        <v>PC</v>
      </c>
      <c r="G609" s="33" t="s">
        <v>314</v>
      </c>
      <c r="H609" s="35" t="s">
        <v>809</v>
      </c>
      <c r="I609" s="35" t="s">
        <v>742</v>
      </c>
      <c r="J609" s="35"/>
      <c r="K609" s="35"/>
      <c r="L609" s="63"/>
      <c r="M609" s="63"/>
      <c r="N609" s="33" t="s">
        <v>1664</v>
      </c>
      <c r="O609" s="33" t="s">
        <v>1399</v>
      </c>
      <c r="P609" s="166" t="s">
        <v>307</v>
      </c>
      <c r="Q609" s="33" t="s">
        <v>12</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1665</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35"/>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x14ac:dyDescent="0.35">
      <c r="A610" s="62" t="str">
        <f>IF($F610="SC",_xlfn.CONCAT(Input[[#This Row],[Name of Adolescent]],"_",Input[[#This Row],[Current Worker (Initials)]]),IF($F610="SCP",_xlfn.CONCAT(Input[[#This Row],[Name of Adolescent]],"_",Input[[#This Row],[Current Worker (Initials)]]),""))</f>
        <v/>
      </c>
      <c r="B610" s="34" t="s">
        <v>313</v>
      </c>
      <c r="C610" s="34"/>
      <c r="D610" s="34"/>
      <c r="E610" s="34"/>
      <c r="F610" s="33" t="s">
        <v>15</v>
      </c>
      <c r="G610" s="33" t="s">
        <v>314</v>
      </c>
      <c r="H610" s="35" t="s">
        <v>1206</v>
      </c>
      <c r="I610" s="35" t="s">
        <v>348</v>
      </c>
      <c r="J610" s="33"/>
      <c r="K610" s="33"/>
      <c r="L610" s="63"/>
      <c r="M610" s="63"/>
      <c r="N610" s="33" t="s">
        <v>1666</v>
      </c>
      <c r="O610" s="33" t="s">
        <v>1399</v>
      </c>
      <c r="P610" s="166" t="s">
        <v>307</v>
      </c>
      <c r="Q610" s="33" t="s">
        <v>13</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35"/>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x14ac:dyDescent="0.35">
      <c r="A611" s="62" t="str">
        <f>IF($F611="SC",_xlfn.CONCAT(Input[[#This Row],[Name of Adolescent]],"_",Input[[#This Row],[Current Worker (Initials)]]),IF($F611="SCP",_xlfn.CONCAT(Input[[#This Row],[Name of Adolescent]],"_",Input[[#This Row],[Current Worker (Initials)]]),""))</f>
        <v/>
      </c>
      <c r="B611" s="34" t="s">
        <v>313</v>
      </c>
      <c r="C611" s="34"/>
      <c r="D611" s="34"/>
      <c r="E611" s="34"/>
      <c r="F611" s="33" t="str">
        <f t="shared" ref="F611:F632" si="37">IF(AND($N611&lt;&gt;"",$U611&lt;&gt;"",$V611&lt;&gt;"",$J611&lt;&gt;""),"SCP",IF(AND($N611&lt;&gt;"",$U611&lt;&gt;"",$J611&lt;&gt;""),"SC",IF(AND($N611&lt;&gt;"",$R611&lt;&gt;"",$J611="",$U611=""),"PC",IF($N611&lt;&gt;"","Check Status",""))))</f>
        <v>PC</v>
      </c>
      <c r="G611" s="33" t="s">
        <v>417</v>
      </c>
      <c r="H611" s="35" t="s">
        <v>417</v>
      </c>
      <c r="I611" s="35" t="s">
        <v>348</v>
      </c>
      <c r="J611" s="35"/>
      <c r="K611" s="35"/>
      <c r="L611" s="63"/>
      <c r="M611" s="63"/>
      <c r="N611" s="33" t="s">
        <v>1667</v>
      </c>
      <c r="O611" s="33" t="s">
        <v>1399</v>
      </c>
      <c r="P611" s="166" t="s">
        <v>307</v>
      </c>
      <c r="Q611" s="33" t="s">
        <v>11</v>
      </c>
      <c r="R611" s="61">
        <v>44818</v>
      </c>
      <c r="S611" s="61">
        <v>45016</v>
      </c>
      <c r="T611" s="33"/>
      <c r="U611" s="64"/>
      <c r="V611" s="65"/>
      <c r="W611" s="66"/>
      <c r="X611" s="59"/>
      <c r="Y611" s="35"/>
      <c r="Z611" s="33" t="s">
        <v>388</v>
      </c>
      <c r="AA611" s="67">
        <v>44818</v>
      </c>
      <c r="AB611" s="34"/>
      <c r="AC611" s="34"/>
      <c r="AD611" s="34"/>
      <c r="AE611" s="34"/>
      <c r="AF611" s="34"/>
      <c r="AG611" s="34"/>
      <c r="AH611" s="34"/>
      <c r="AI611" s="34"/>
      <c r="AJ611" s="34"/>
      <c r="AK611" s="33"/>
      <c r="AL611" s="33"/>
      <c r="AM611" s="33"/>
      <c r="AN611" s="34"/>
      <c r="AO611" s="33"/>
      <c r="AP611" s="33"/>
      <c r="AQ611" s="33"/>
      <c r="AR611" s="34" t="s">
        <v>311</v>
      </c>
      <c r="AS611" s="34"/>
      <c r="AT611" s="34" t="s">
        <v>309</v>
      </c>
      <c r="AU611" s="88" t="s">
        <v>527</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35"/>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x14ac:dyDescent="0.35">
      <c r="A612" s="62" t="str">
        <f>IF($F612="SC",_xlfn.CONCAT(Input[[#This Row],[Name of Adolescent]],"_",Input[[#This Row],[Current Worker (Initials)]]),IF($F612="SCP",_xlfn.CONCAT(Input[[#This Row],[Name of Adolescent]],"_",Input[[#This Row],[Current Worker (Initials)]]),""))</f>
        <v/>
      </c>
      <c r="B612" s="34" t="s">
        <v>313</v>
      </c>
      <c r="C612" s="34"/>
      <c r="D612" s="34"/>
      <c r="E612" s="34"/>
      <c r="F612" s="33" t="str">
        <f t="shared" si="37"/>
        <v>PC</v>
      </c>
      <c r="G612" s="33" t="s">
        <v>390</v>
      </c>
      <c r="H612" s="35"/>
      <c r="I612" s="35" t="s">
        <v>391</v>
      </c>
      <c r="J612" s="35"/>
      <c r="K612" s="35"/>
      <c r="L612" s="63"/>
      <c r="M612" s="63"/>
      <c r="N612" s="33" t="s">
        <v>345</v>
      </c>
      <c r="O612" s="33" t="s">
        <v>1399</v>
      </c>
      <c r="P612" s="166" t="s">
        <v>307</v>
      </c>
      <c r="Q612" s="33" t="s">
        <v>12</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309</v>
      </c>
      <c r="AS612" s="34" t="s">
        <v>1519</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35"/>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x14ac:dyDescent="0.35">
      <c r="A613" s="62" t="str">
        <f>IF($F613="SC",_xlfn.CONCAT(Input[[#This Row],[Name of Adolescent]],"_",Input[[#This Row],[Current Worker (Initials)]]),IF($F613="SCP",_xlfn.CONCAT(Input[[#This Row],[Name of Adolescent]],"_",Input[[#This Row],[Current Worker (Initials)]]),""))</f>
        <v/>
      </c>
      <c r="B613" s="34" t="s">
        <v>336</v>
      </c>
      <c r="C613" s="34"/>
      <c r="D613" s="34"/>
      <c r="E613" s="34"/>
      <c r="F613" s="33" t="str">
        <f t="shared" si="37"/>
        <v>PC</v>
      </c>
      <c r="G613" s="33" t="s">
        <v>417</v>
      </c>
      <c r="H613" s="35"/>
      <c r="I613" s="35" t="s">
        <v>348</v>
      </c>
      <c r="J613" s="35"/>
      <c r="K613" s="35"/>
      <c r="L613" s="63"/>
      <c r="M613" s="63"/>
      <c r="N613" s="33" t="s">
        <v>1668</v>
      </c>
      <c r="O613" s="33" t="s">
        <v>1399</v>
      </c>
      <c r="P613" s="166" t="s">
        <v>307</v>
      </c>
      <c r="Q613" s="33" t="s">
        <v>11</v>
      </c>
      <c r="R613" s="61">
        <v>44614</v>
      </c>
      <c r="S613" s="61">
        <v>45016</v>
      </c>
      <c r="T613" s="33"/>
      <c r="U613" s="64"/>
      <c r="V613" s="65"/>
      <c r="W613" s="66"/>
      <c r="X613" s="60"/>
      <c r="Y613" s="33"/>
      <c r="Z613" s="33" t="s">
        <v>326</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35"/>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x14ac:dyDescent="0.35">
      <c r="A614" s="62" t="str">
        <f>IF($F614="SC",_xlfn.CONCAT(Input[[#This Row],[Name of Adolescent]],"_",Input[[#This Row],[Current Worker (Initials)]]),IF($F614="SCP",_xlfn.CONCAT(Input[[#This Row],[Name of Adolescent]],"_",Input[[#This Row],[Current Worker (Initials)]]),""))</f>
        <v/>
      </c>
      <c r="B614" s="34" t="s">
        <v>377</v>
      </c>
      <c r="C614" s="34"/>
      <c r="D614" s="34"/>
      <c r="E614" s="34"/>
      <c r="F614" s="33" t="str">
        <f t="shared" si="37"/>
        <v>PC</v>
      </c>
      <c r="G614" s="33" t="s">
        <v>390</v>
      </c>
      <c r="H614" s="35"/>
      <c r="I614" s="35" t="s">
        <v>391</v>
      </c>
      <c r="J614" s="35"/>
      <c r="K614" s="35"/>
      <c r="L614" s="63"/>
      <c r="M614" s="63"/>
      <c r="N614" s="33" t="s">
        <v>1669</v>
      </c>
      <c r="O614" s="33" t="s">
        <v>1399</v>
      </c>
      <c r="P614" s="166" t="s">
        <v>307</v>
      </c>
      <c r="Q614" s="33" t="s">
        <v>13</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35"/>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x14ac:dyDescent="0.35">
      <c r="A615" s="62" t="str">
        <f>IF($F615="SC",_xlfn.CONCAT(Input[[#This Row],[Name of Adolescent]],"_",Input[[#This Row],[Current Worker (Initials)]]),IF($F615="SCP",_xlfn.CONCAT(Input[[#This Row],[Name of Adolescent]],"_",Input[[#This Row],[Current Worker (Initials)]]),""))</f>
        <v/>
      </c>
      <c r="B615" s="34" t="s">
        <v>336</v>
      </c>
      <c r="C615" s="34"/>
      <c r="D615" s="34"/>
      <c r="E615" s="34"/>
      <c r="F615" s="33" t="str">
        <f t="shared" si="37"/>
        <v>PC</v>
      </c>
      <c r="G615" s="33" t="s">
        <v>1223</v>
      </c>
      <c r="H615" s="35"/>
      <c r="I615" s="35" t="s">
        <v>442</v>
      </c>
      <c r="J615" s="35"/>
      <c r="K615" s="35"/>
      <c r="L615" s="63"/>
      <c r="M615" s="63"/>
      <c r="N615" s="33" t="s">
        <v>1670</v>
      </c>
      <c r="O615" s="33" t="s">
        <v>1399</v>
      </c>
      <c r="P615" s="166" t="s">
        <v>307</v>
      </c>
      <c r="Q615" s="33" t="s">
        <v>11</v>
      </c>
      <c r="R615" s="61">
        <v>44469</v>
      </c>
      <c r="S615" s="61">
        <v>45016</v>
      </c>
      <c r="T615" s="33"/>
      <c r="U615" s="64"/>
      <c r="V615" s="65"/>
      <c r="W615" s="66"/>
      <c r="X615" s="60"/>
      <c r="Y615" s="33"/>
      <c r="Z615" s="33"/>
      <c r="AA615" s="270"/>
      <c r="AB615" s="34">
        <v>0</v>
      </c>
      <c r="AC615" s="34">
        <v>0</v>
      </c>
      <c r="AD615" s="34">
        <v>0</v>
      </c>
      <c r="AE615" s="34">
        <v>1</v>
      </c>
      <c r="AF615" s="34">
        <v>0</v>
      </c>
      <c r="AG615" s="34">
        <v>1</v>
      </c>
      <c r="AH615" s="34">
        <v>0</v>
      </c>
      <c r="AI615" s="34">
        <v>0</v>
      </c>
      <c r="AJ615" s="34"/>
      <c r="AK615" s="33"/>
      <c r="AL615" s="33"/>
      <c r="AM615" s="33"/>
      <c r="AN615" s="34"/>
      <c r="AO615" s="33"/>
      <c r="AP615" s="33"/>
      <c r="AQ615" s="33"/>
      <c r="AR615" s="34" t="s">
        <v>309</v>
      </c>
      <c r="AS615" s="34" t="s">
        <v>607</v>
      </c>
      <c r="AT615" s="34" t="s">
        <v>311</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35"/>
        <v>#NAME?</v>
      </c>
      <c r="IV615" s="33"/>
      <c r="IW615" s="33"/>
      <c r="IX615" s="33"/>
      <c r="IY615" s="270"/>
      <c r="IZ615" s="270"/>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x14ac:dyDescent="0.35">
      <c r="A616" s="62" t="str">
        <f>IF($F616="SC",_xlfn.CONCAT(Input[[#This Row],[Name of Adolescent]],"_",Input[[#This Row],[Current Worker (Initials)]]),IF($F616="SCP",_xlfn.CONCAT(Input[[#This Row],[Name of Adolescent]],"_",Input[[#This Row],[Current Worker (Initials)]]),""))</f>
        <v/>
      </c>
      <c r="B616" s="34" t="s">
        <v>377</v>
      </c>
      <c r="C616" s="34"/>
      <c r="D616" s="34"/>
      <c r="E616" s="34"/>
      <c r="F616" s="33" t="str">
        <f t="shared" si="37"/>
        <v>PC</v>
      </c>
      <c r="G616" s="33" t="s">
        <v>383</v>
      </c>
      <c r="H616" s="35" t="s">
        <v>1671</v>
      </c>
      <c r="I616" s="35" t="s">
        <v>391</v>
      </c>
      <c r="J616" s="35"/>
      <c r="K616" s="35"/>
      <c r="L616" s="63"/>
      <c r="M616" s="63"/>
      <c r="N616" s="33" t="s">
        <v>1672</v>
      </c>
      <c r="O616" s="33" t="s">
        <v>1399</v>
      </c>
      <c r="P616" s="166" t="s">
        <v>307</v>
      </c>
      <c r="Q616" s="33" t="s">
        <v>12</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35"/>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x14ac:dyDescent="0.35">
      <c r="A617" s="62" t="str">
        <f>IF($F617="SC",_xlfn.CONCAT(Input[[#This Row],[Name of Adolescent]],"_",Input[[#This Row],[Current Worker (Initials)]]),IF($F617="SCP",_xlfn.CONCAT(Input[[#This Row],[Name of Adolescent]],"_",Input[[#This Row],[Current Worker (Initials)]]),""))</f>
        <v/>
      </c>
      <c r="B617" s="34" t="s">
        <v>377</v>
      </c>
      <c r="C617" s="34"/>
      <c r="D617" s="34"/>
      <c r="E617" s="34"/>
      <c r="F617" s="33" t="str">
        <f t="shared" si="37"/>
        <v>PC</v>
      </c>
      <c r="G617" s="33" t="s">
        <v>390</v>
      </c>
      <c r="H617" s="35"/>
      <c r="I617" s="35" t="s">
        <v>391</v>
      </c>
      <c r="J617" s="35"/>
      <c r="K617" s="35"/>
      <c r="L617" s="63"/>
      <c r="M617" s="63"/>
      <c r="N617" s="33" t="s">
        <v>1673</v>
      </c>
      <c r="O617" s="33" t="s">
        <v>1399</v>
      </c>
      <c r="P617" s="166" t="s">
        <v>307</v>
      </c>
      <c r="Q617" s="33" t="s">
        <v>12</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35"/>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x14ac:dyDescent="0.35">
      <c r="A618" s="62" t="str">
        <f>IF($F618="SC",_xlfn.CONCAT(Input[[#This Row],[Name of Adolescent]],"_",Input[[#This Row],[Current Worker (Initials)]]),IF($F618="SCP",_xlfn.CONCAT(Input[[#This Row],[Name of Adolescent]],"_",Input[[#This Row],[Current Worker (Initials)]]),""))</f>
        <v/>
      </c>
      <c r="B618" s="34" t="s">
        <v>313</v>
      </c>
      <c r="C618" s="33"/>
      <c r="D618" s="33"/>
      <c r="E618" s="34">
        <v>400322</v>
      </c>
      <c r="F618" s="33" t="str">
        <f t="shared" si="37"/>
        <v>PC</v>
      </c>
      <c r="G618" s="33"/>
      <c r="H618" s="35" t="s">
        <v>1674</v>
      </c>
      <c r="I618" s="35" t="s">
        <v>438</v>
      </c>
      <c r="J618" s="35"/>
      <c r="K618" s="35"/>
      <c r="L618" s="63"/>
      <c r="M618" s="63"/>
      <c r="N618" s="33" t="s">
        <v>1675</v>
      </c>
      <c r="O618" s="33" t="s">
        <v>1399</v>
      </c>
      <c r="P618" s="166" t="s">
        <v>307</v>
      </c>
      <c r="Q618" s="33" t="s">
        <v>12</v>
      </c>
      <c r="R618" s="61">
        <v>44972</v>
      </c>
      <c r="S618" s="61">
        <v>45016</v>
      </c>
      <c r="T618" s="33" t="s">
        <v>320</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312</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x14ac:dyDescent="0.35">
      <c r="A619" s="62" t="str">
        <f>IF($F619="SC",_xlfn.CONCAT(Input[[#This Row],[Name of Adolescent]],"_",Input[[#This Row],[Current Worker (Initials)]]),IF($F619="SCP",_xlfn.CONCAT(Input[[#This Row],[Name of Adolescent]],"_",Input[[#This Row],[Current Worker (Initials)]]),""))</f>
        <v/>
      </c>
      <c r="B619" s="34" t="s">
        <v>313</v>
      </c>
      <c r="C619" s="33"/>
      <c r="D619" s="33"/>
      <c r="E619" s="34">
        <v>530983</v>
      </c>
      <c r="F619" s="33" t="str">
        <f t="shared" si="37"/>
        <v>PC</v>
      </c>
      <c r="G619" s="33"/>
      <c r="H619" s="35" t="s">
        <v>1676</v>
      </c>
      <c r="I619" s="35" t="s">
        <v>438</v>
      </c>
      <c r="J619" s="35"/>
      <c r="K619" s="35"/>
      <c r="L619" s="63"/>
      <c r="M619" s="63"/>
      <c r="N619" s="33" t="s">
        <v>1347</v>
      </c>
      <c r="O619" s="33" t="s">
        <v>1399</v>
      </c>
      <c r="P619" s="166" t="s">
        <v>307</v>
      </c>
      <c r="Q619" s="33" t="s">
        <v>12</v>
      </c>
      <c r="R619" s="61">
        <v>44952</v>
      </c>
      <c r="S619" s="61">
        <v>45016</v>
      </c>
      <c r="T619" s="33" t="s">
        <v>320</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1677</v>
      </c>
      <c r="IX619" s="33" t="s">
        <v>322</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x14ac:dyDescent="0.35">
      <c r="A620" s="94" t="str">
        <f>IF($F620="SC",_xlfn.CONCAT(Input[[#This Row],[Name of Adolescent]],"_",Input[[#This Row],[Current Worker (Initials)]]),IF($F620="SCP",_xlfn.CONCAT(Input[[#This Row],[Name of Adolescent]],"_",Input[[#This Row],[Current Worker (Initials)]]),""))</f>
        <v/>
      </c>
      <c r="B620" s="34" t="s">
        <v>297</v>
      </c>
      <c r="C620" s="33"/>
      <c r="D620" s="33"/>
      <c r="E620" s="34">
        <v>540151</v>
      </c>
      <c r="F620" s="33" t="str">
        <f t="shared" si="37"/>
        <v>PC</v>
      </c>
      <c r="G620" s="33"/>
      <c r="H620" s="35" t="s">
        <v>797</v>
      </c>
      <c r="I620" s="35" t="s">
        <v>402</v>
      </c>
      <c r="J620" s="35"/>
      <c r="K620" s="35"/>
      <c r="L620" s="63"/>
      <c r="M620" s="63"/>
      <c r="N620" s="33" t="s">
        <v>1678</v>
      </c>
      <c r="O620" s="33" t="s">
        <v>1399</v>
      </c>
      <c r="P620" s="166" t="s">
        <v>307</v>
      </c>
      <c r="Q620" s="33" t="s">
        <v>12</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381</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x14ac:dyDescent="0.35">
      <c r="A621" s="62" t="str">
        <f>IF($F621="SC",_xlfn.CONCAT(Input[[#This Row],[Name of Adolescent]],"_",Input[[#This Row],[Current Worker (Initials)]]),IF($F621="SCP",_xlfn.CONCAT(Input[[#This Row],[Name of Adolescent]],"_",Input[[#This Row],[Current Worker (Initials)]]),""))</f>
        <v/>
      </c>
      <c r="B621" s="34" t="s">
        <v>313</v>
      </c>
      <c r="C621" s="33"/>
      <c r="D621" s="33"/>
      <c r="E621" s="34">
        <v>400012</v>
      </c>
      <c r="F621" s="33" t="str">
        <f t="shared" si="37"/>
        <v>PC</v>
      </c>
      <c r="G621" s="33" t="s">
        <v>436</v>
      </c>
      <c r="H621" s="35" t="s">
        <v>437</v>
      </c>
      <c r="I621" s="35" t="s">
        <v>439</v>
      </c>
      <c r="J621" s="35"/>
      <c r="K621" s="35"/>
      <c r="L621" s="63" t="s">
        <v>1679</v>
      </c>
      <c r="M621" s="63"/>
      <c r="N621" s="260" t="s">
        <v>1680</v>
      </c>
      <c r="O621" s="33" t="s">
        <v>1399</v>
      </c>
      <c r="P621" s="166" t="s">
        <v>307</v>
      </c>
      <c r="Q621" s="33" t="s">
        <v>12</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312</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x14ac:dyDescent="0.35">
      <c r="A622" s="62" t="str">
        <f>IF($F622="SC",_xlfn.CONCAT(Input[[#This Row],[Name of Adolescent]],"_",Input[[#This Row],[Current Worker (Initials)]]),IF($F622="SCP",_xlfn.CONCAT(Input[[#This Row],[Name of Adolescent]],"_",Input[[#This Row],[Current Worker (Initials)]]),""))</f>
        <v/>
      </c>
      <c r="B622" s="34" t="s">
        <v>313</v>
      </c>
      <c r="C622" s="33"/>
      <c r="D622" s="33"/>
      <c r="E622" s="34">
        <v>520943</v>
      </c>
      <c r="F622" s="33" t="str">
        <f t="shared" si="37"/>
        <v>PC</v>
      </c>
      <c r="G622" s="33"/>
      <c r="H622" s="35" t="s">
        <v>1108</v>
      </c>
      <c r="I622" s="35" t="s">
        <v>408</v>
      </c>
      <c r="J622" s="35"/>
      <c r="K622" s="35"/>
      <c r="L622" s="63"/>
      <c r="M622" s="63"/>
      <c r="N622" s="157" t="s">
        <v>1681</v>
      </c>
      <c r="O622" s="33" t="s">
        <v>1399</v>
      </c>
      <c r="P622" s="166" t="s">
        <v>307</v>
      </c>
      <c r="Q622" s="33" t="s">
        <v>12</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1682</v>
      </c>
      <c r="IX622" s="33" t="s">
        <v>355</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x14ac:dyDescent="0.35">
      <c r="A623" s="240" t="str">
        <f>IF($F623="SC",_xlfn.CONCAT(Input[[#This Row],[Name of Adolescent]],"_",Input[[#This Row],[Current Worker (Initials)]]),IF($F623="SCP",_xlfn.CONCAT(Input[[#This Row],[Name of Adolescent]],"_",Input[[#This Row],[Current Worker (Initials)]]),""))</f>
        <v/>
      </c>
      <c r="B623" s="173" t="s">
        <v>313</v>
      </c>
      <c r="C623" s="204"/>
      <c r="D623" s="204"/>
      <c r="E623" s="173">
        <v>460420</v>
      </c>
      <c r="F623" s="204" t="str">
        <f t="shared" si="37"/>
        <v>PC</v>
      </c>
      <c r="G623" s="204"/>
      <c r="H623" s="241" t="s">
        <v>1683</v>
      </c>
      <c r="I623" s="241" t="s">
        <v>395</v>
      </c>
      <c r="J623" s="35"/>
      <c r="K623" s="35"/>
      <c r="L623" s="63"/>
      <c r="M623" s="63"/>
      <c r="N623" s="204" t="s">
        <v>1684</v>
      </c>
      <c r="O623" s="33" t="s">
        <v>1399</v>
      </c>
      <c r="P623" s="166" t="s">
        <v>307</v>
      </c>
      <c r="Q623" s="204" t="s">
        <v>12</v>
      </c>
      <c r="R623" s="243">
        <v>44979</v>
      </c>
      <c r="S623" s="243">
        <v>45199</v>
      </c>
      <c r="T623" s="204" t="s">
        <v>320</v>
      </c>
      <c r="U623" s="205"/>
      <c r="V623" s="80"/>
      <c r="W623" s="66"/>
      <c r="X623" s="271"/>
      <c r="Y623" s="241"/>
      <c r="Z623" s="204"/>
      <c r="AA623" s="245"/>
      <c r="AB623" s="173"/>
      <c r="AC623" s="173"/>
      <c r="AD623" s="173"/>
      <c r="AE623" s="173"/>
      <c r="AF623" s="173"/>
      <c r="AG623" s="173"/>
      <c r="AH623" s="173"/>
      <c r="AI623" s="173"/>
      <c r="AJ623" s="173"/>
      <c r="AK623" s="204"/>
      <c r="AL623" s="204"/>
      <c r="AM623" s="204"/>
      <c r="AN623" s="173"/>
      <c r="AO623" s="204"/>
      <c r="AP623" s="204"/>
      <c r="AQ623" s="204"/>
      <c r="AR623" s="173"/>
      <c r="AS623" s="173"/>
      <c r="AT623" s="173"/>
      <c r="AU623" s="173"/>
      <c r="AV623" s="204"/>
      <c r="AW623" s="204"/>
      <c r="AX623" s="204"/>
      <c r="AY623" s="204"/>
      <c r="AZ623" s="246"/>
      <c r="BA623" s="246"/>
      <c r="BB623" s="246"/>
      <c r="BC623" s="246"/>
      <c r="BD623" s="246"/>
      <c r="BE623" s="246"/>
      <c r="BF623" s="246"/>
      <c r="BG623" s="246"/>
      <c r="BH623" s="246"/>
      <c r="BI623" s="246"/>
      <c r="BJ623" s="246"/>
      <c r="BK623" s="246"/>
      <c r="BL623" s="246"/>
      <c r="BM623" s="246"/>
      <c r="BN623" s="246"/>
      <c r="BO623" s="246"/>
      <c r="BP623" s="246"/>
      <c r="BQ623" s="246"/>
      <c r="BR623" s="246"/>
      <c r="BS623" s="246"/>
      <c r="BT623" s="246"/>
      <c r="BU623" s="246"/>
      <c r="BV623" s="246"/>
      <c r="BW623" s="246"/>
      <c r="BX623" s="246"/>
      <c r="BY623" s="246"/>
      <c r="BZ623" s="246"/>
      <c r="CA623" s="246"/>
      <c r="CB623" s="246"/>
      <c r="CC623" s="246"/>
      <c r="CD623" s="246"/>
      <c r="CE623" s="246"/>
      <c r="CF623" s="246"/>
      <c r="CG623" s="246"/>
      <c r="CH623" s="246"/>
      <c r="CI623" s="246"/>
      <c r="CJ623" s="246"/>
      <c r="CK623" s="246"/>
      <c r="CL623" s="246"/>
      <c r="CM623" s="246"/>
      <c r="CN623" s="246"/>
      <c r="CO623" s="246"/>
      <c r="CP623" s="246"/>
      <c r="CQ623" s="246"/>
      <c r="CR623" s="246"/>
      <c r="CS623" s="246"/>
      <c r="CT623" s="246"/>
      <c r="CU623" s="246"/>
      <c r="CV623" s="246"/>
      <c r="CW623" s="246"/>
      <c r="CX623" s="246"/>
      <c r="CY623" s="246"/>
      <c r="CZ623" s="246"/>
      <c r="DA623" s="246"/>
      <c r="DB623" s="246"/>
      <c r="DC623" s="246"/>
      <c r="DD623" s="246"/>
      <c r="DE623" s="246"/>
      <c r="DF623" s="246"/>
      <c r="DG623" s="246"/>
      <c r="DH623" s="246"/>
      <c r="DI623" s="246"/>
      <c r="DJ623" s="246"/>
      <c r="DK623" s="246"/>
      <c r="DL623" s="246"/>
      <c r="DM623" s="246"/>
      <c r="DN623" s="246"/>
      <c r="DO623" s="246"/>
      <c r="DP623" s="246"/>
      <c r="DQ623" s="246"/>
      <c r="DR623" s="246"/>
      <c r="DS623" s="246"/>
      <c r="DT623" s="246"/>
      <c r="DU623" s="246"/>
      <c r="DV623" s="246"/>
      <c r="DW623" s="246"/>
      <c r="DX623" s="246"/>
      <c r="DY623" s="246"/>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4">
        <v>0</v>
      </c>
      <c r="IU623" s="204" t="s">
        <v>479</v>
      </c>
      <c r="IV623" s="204" t="s">
        <v>479</v>
      </c>
      <c r="IW623" s="204" t="s">
        <v>479</v>
      </c>
      <c r="IX623" s="204" t="s">
        <v>369</v>
      </c>
      <c r="IY623" s="245"/>
      <c r="IZ623" s="245"/>
      <c r="JA623" s="247"/>
      <c r="JB623" s="204"/>
      <c r="JC623" s="204"/>
      <c r="JD623" s="204"/>
      <c r="JE623" s="204"/>
      <c r="JF623" s="204"/>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x14ac:dyDescent="0.35">
      <c r="A624" s="62" t="str">
        <f>IF($F624="SC",_xlfn.CONCAT(Input[[#This Row],[Name of Adolescent]],"_",Input[[#This Row],[Current Worker (Initials)]]),IF($F624="SCP",_xlfn.CONCAT(Input[[#This Row],[Name of Adolescent]],"_",Input[[#This Row],[Current Worker (Initials)]]),""))</f>
        <v/>
      </c>
      <c r="B624" s="34" t="s">
        <v>297</v>
      </c>
      <c r="C624" s="33"/>
      <c r="D624" s="33"/>
      <c r="E624" s="34">
        <v>460420</v>
      </c>
      <c r="F624" s="33" t="str">
        <f t="shared" si="37"/>
        <v>PC</v>
      </c>
      <c r="G624" s="33"/>
      <c r="H624" s="35" t="s">
        <v>1685</v>
      </c>
      <c r="I624" s="35" t="s">
        <v>399</v>
      </c>
      <c r="J624" s="35"/>
      <c r="K624" s="35"/>
      <c r="L624" s="63" t="s">
        <v>1686</v>
      </c>
      <c r="M624" s="63" t="s">
        <v>1687</v>
      </c>
      <c r="N624" s="33" t="s">
        <v>906</v>
      </c>
      <c r="O624" s="33" t="s">
        <v>1399</v>
      </c>
      <c r="P624" s="166" t="s">
        <v>307</v>
      </c>
      <c r="Q624" s="33" t="s">
        <v>12</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1688</v>
      </c>
      <c r="IX624" s="33" t="s">
        <v>369</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5" x14ac:dyDescent="0.35">
      <c r="A625" s="62" t="str">
        <f>IF($F625="SC",_xlfn.CONCAT(Input[[#This Row],[Name of Adolescent]],"_",Input[[#This Row],[Current Worker (Initials)]]),IF($F625="SCP",_xlfn.CONCAT(Input[[#This Row],[Name of Adolescent]],"_",Input[[#This Row],[Current Worker (Initials)]]),""))</f>
        <v/>
      </c>
      <c r="B625" s="34" t="s">
        <v>313</v>
      </c>
      <c r="C625" s="33"/>
      <c r="D625" s="33"/>
      <c r="E625" s="34">
        <v>530941</v>
      </c>
      <c r="F625" s="33" t="str">
        <f t="shared" si="37"/>
        <v>PC</v>
      </c>
      <c r="G625" s="33"/>
      <c r="H625" s="35" t="s">
        <v>1689</v>
      </c>
      <c r="I625" s="35" t="s">
        <v>408</v>
      </c>
      <c r="J625" s="35"/>
      <c r="K625" s="35"/>
      <c r="L625" s="63"/>
      <c r="M625" s="63"/>
      <c r="N625" s="157" t="s">
        <v>1690</v>
      </c>
      <c r="O625" s="33" t="s">
        <v>1399</v>
      </c>
      <c r="P625" s="166" t="s">
        <v>307</v>
      </c>
      <c r="Q625" s="33" t="s">
        <v>12</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1691</v>
      </c>
      <c r="IX625" s="33" t="s">
        <v>322</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x14ac:dyDescent="0.35">
      <c r="A626" s="62" t="str">
        <f>IF($F626="SC",_xlfn.CONCAT(Input[[#This Row],[Name of Adolescent]],"_",Input[[#This Row],[Current Worker (Initials)]]),IF($F626="SCP",_xlfn.CONCAT(Input[[#This Row],[Name of Adolescent]],"_",Input[[#This Row],[Current Worker (Initials)]]),""))</f>
        <v/>
      </c>
      <c r="B626" s="34" t="s">
        <v>297</v>
      </c>
      <c r="C626" s="33"/>
      <c r="D626" s="33"/>
      <c r="E626" s="34">
        <v>828761</v>
      </c>
      <c r="F626" s="33" t="str">
        <f t="shared" si="37"/>
        <v>PC</v>
      </c>
      <c r="G626" s="33"/>
      <c r="H626" s="35" t="s">
        <v>1692</v>
      </c>
      <c r="I626" s="35" t="s">
        <v>408</v>
      </c>
      <c r="J626" s="98"/>
      <c r="K626" s="35"/>
      <c r="L626" s="63"/>
      <c r="M626" s="63"/>
      <c r="N626" s="157" t="s">
        <v>818</v>
      </c>
      <c r="O626" s="33" t="s">
        <v>1399</v>
      </c>
      <c r="P626" s="166" t="s">
        <v>307</v>
      </c>
      <c r="Q626" s="33" t="s">
        <v>11</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480</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x14ac:dyDescent="0.35">
      <c r="A627" s="62" t="str">
        <f>IF($F627="SC",_xlfn.CONCAT(Input[[#This Row],[Name of Adolescent]],"_",Input[[#This Row],[Current Worker (Initials)]]),IF($F627="SCP",_xlfn.CONCAT(Input[[#This Row],[Name of Adolescent]],"_",Input[[#This Row],[Current Worker (Initials)]]),""))</f>
        <v/>
      </c>
      <c r="B627" s="34" t="s">
        <v>313</v>
      </c>
      <c r="C627" s="33"/>
      <c r="D627" s="33"/>
      <c r="E627" s="34">
        <v>449893</v>
      </c>
      <c r="F627" s="33" t="str">
        <f t="shared" si="37"/>
        <v>PC</v>
      </c>
      <c r="G627" s="33"/>
      <c r="H627" s="35" t="s">
        <v>1693</v>
      </c>
      <c r="I627" s="35" t="s">
        <v>439</v>
      </c>
      <c r="J627" s="35"/>
      <c r="K627" s="35"/>
      <c r="L627" s="63"/>
      <c r="M627" s="63"/>
      <c r="N627" s="157" t="s">
        <v>1694</v>
      </c>
      <c r="O627" s="33" t="s">
        <v>1399</v>
      </c>
      <c r="P627" s="166" t="s">
        <v>307</v>
      </c>
      <c r="Q627" s="33" t="s">
        <v>12</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312</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x14ac:dyDescent="0.35">
      <c r="A628" s="62" t="str">
        <f>IF($F628="SC",_xlfn.CONCAT(Input[[#This Row],[Name of Adolescent]],"_",Input[[#This Row],[Current Worker (Initials)]]),IF($F628="SCP",_xlfn.CONCAT(Input[[#This Row],[Name of Adolescent]],"_",Input[[#This Row],[Current Worker (Initials)]]),""))</f>
        <v/>
      </c>
      <c r="B628" s="34" t="s">
        <v>297</v>
      </c>
      <c r="C628" s="33"/>
      <c r="D628" s="33"/>
      <c r="E628" s="34">
        <v>828726</v>
      </c>
      <c r="F628" s="33" t="str">
        <f t="shared" si="37"/>
        <v>PC</v>
      </c>
      <c r="G628" s="33"/>
      <c r="H628" s="35" t="s">
        <v>513</v>
      </c>
      <c r="I628" s="35" t="s">
        <v>399</v>
      </c>
      <c r="J628" s="35"/>
      <c r="K628" s="35"/>
      <c r="L628" s="63"/>
      <c r="M628" s="63"/>
      <c r="N628" s="136" t="s">
        <v>1695</v>
      </c>
      <c r="O628" s="33" t="s">
        <v>1399</v>
      </c>
      <c r="P628" s="166" t="s">
        <v>307</v>
      </c>
      <c r="Q628" s="33" t="s">
        <v>11</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480</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x14ac:dyDescent="0.35">
      <c r="A629" s="62" t="str">
        <f>IF($F629="SC",_xlfn.CONCAT(Input[[#This Row],[Name of Adolescent]],"_",Input[[#This Row],[Current Worker (Initials)]]),IF($F629="SCP",_xlfn.CONCAT(Input[[#This Row],[Name of Adolescent]],"_",Input[[#This Row],[Current Worker (Initials)]]),""))</f>
        <v/>
      </c>
      <c r="B629" s="34" t="s">
        <v>297</v>
      </c>
      <c r="C629" s="33"/>
      <c r="D629" s="33"/>
      <c r="E629" s="34">
        <v>520842</v>
      </c>
      <c r="F629" s="33" t="str">
        <f t="shared" si="37"/>
        <v>PC</v>
      </c>
      <c r="G629" s="33"/>
      <c r="H629" s="35" t="s">
        <v>1028</v>
      </c>
      <c r="I629" s="35" t="s">
        <v>408</v>
      </c>
      <c r="J629" s="35"/>
      <c r="K629" s="35"/>
      <c r="L629" s="63"/>
      <c r="M629" s="63"/>
      <c r="N629" s="272" t="s">
        <v>1226</v>
      </c>
      <c r="O629" s="33" t="s">
        <v>1399</v>
      </c>
      <c r="P629" s="166" t="s">
        <v>307</v>
      </c>
      <c r="Q629" s="33" t="s">
        <v>12</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1696</v>
      </c>
      <c r="IV629" s="33"/>
      <c r="IW629" s="33" t="s">
        <v>1697</v>
      </c>
      <c r="IX629" s="33" t="s">
        <v>355</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3.5" x14ac:dyDescent="0.35">
      <c r="A630" s="62" t="str">
        <f>IF($F630="SC",_xlfn.CONCAT(Input[[#This Row],[Name of Adolescent]],"_",Input[[#This Row],[Current Worker (Initials)]]),IF($F630="SCP",_xlfn.CONCAT(Input[[#This Row],[Name of Adolescent]],"_",Input[[#This Row],[Current Worker (Initials)]]),""))</f>
        <v/>
      </c>
      <c r="B630" s="34" t="s">
        <v>297</v>
      </c>
      <c r="C630" s="33"/>
      <c r="D630" s="33"/>
      <c r="E630" s="34">
        <v>530983</v>
      </c>
      <c r="F630" s="33" t="str">
        <f t="shared" si="37"/>
        <v>PC</v>
      </c>
      <c r="G630" s="33"/>
      <c r="H630" s="35" t="s">
        <v>775</v>
      </c>
      <c r="I630" s="35" t="s">
        <v>1004</v>
      </c>
      <c r="J630" s="35"/>
      <c r="K630" s="35"/>
      <c r="L630" s="63"/>
      <c r="M630" s="63"/>
      <c r="N630" s="33" t="s">
        <v>1698</v>
      </c>
      <c r="O630" s="33" t="s">
        <v>1399</v>
      </c>
      <c r="P630" s="166" t="s">
        <v>307</v>
      </c>
      <c r="Q630" s="101" t="s">
        <v>12</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1699</v>
      </c>
      <c r="IV630" s="33" t="s">
        <v>1700</v>
      </c>
      <c r="IW630" s="84" t="s">
        <v>1701</v>
      </c>
      <c r="IX630" s="33" t="s">
        <v>322</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x14ac:dyDescent="0.35">
      <c r="A631" s="62" t="str">
        <f>IF($F631="SC",_xlfn.CONCAT(Input[[#This Row],[Name of Adolescent]],"_",Input[[#This Row],[Current Worker (Initials)]]),IF($F631="SCP",_xlfn.CONCAT(Input[[#This Row],[Name of Adolescent]],"_",Input[[#This Row],[Current Worker (Initials)]]),""))</f>
        <v/>
      </c>
      <c r="B631" s="34" t="s">
        <v>297</v>
      </c>
      <c r="C631" s="33"/>
      <c r="D631" s="33"/>
      <c r="E631" s="34">
        <v>440006</v>
      </c>
      <c r="F631" s="33" t="str">
        <f t="shared" si="37"/>
        <v>PC</v>
      </c>
      <c r="G631" s="33" t="s">
        <v>779</v>
      </c>
      <c r="H631" s="35" t="s">
        <v>780</v>
      </c>
      <c r="I631" s="35" t="s">
        <v>370</v>
      </c>
      <c r="J631" s="35"/>
      <c r="K631" s="35"/>
      <c r="L631" s="63" t="s">
        <v>1702</v>
      </c>
      <c r="M631" s="63" t="s">
        <v>1703</v>
      </c>
      <c r="N631" s="33" t="s">
        <v>945</v>
      </c>
      <c r="O631" s="33" t="s">
        <v>1399</v>
      </c>
      <c r="P631" s="166" t="s">
        <v>307</v>
      </c>
      <c r="Q631" s="33" t="s">
        <v>12</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312</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x14ac:dyDescent="0.35">
      <c r="A632" s="62" t="str">
        <f>IF($F632="SC",_xlfn.CONCAT(Input[[#This Row],[Name of Adolescent]],"_",Input[[#This Row],[Current Worker (Initials)]]),IF($F632="SCP",_xlfn.CONCAT(Input[[#This Row],[Name of Adolescent]],"_",Input[[#This Row],[Current Worker (Initials)]]),""))</f>
        <v/>
      </c>
      <c r="B632" s="34" t="s">
        <v>297</v>
      </c>
      <c r="C632" s="33"/>
      <c r="D632" s="33"/>
      <c r="E632" s="34">
        <v>400012</v>
      </c>
      <c r="F632" s="33" t="str">
        <f t="shared" si="37"/>
        <v>PC</v>
      </c>
      <c r="G632" s="33"/>
      <c r="H632" s="35" t="s">
        <v>1704</v>
      </c>
      <c r="I632" s="35" t="s">
        <v>439</v>
      </c>
      <c r="J632" s="35"/>
      <c r="K632" s="35"/>
      <c r="L632" s="63"/>
      <c r="M632" s="63"/>
      <c r="N632" s="143" t="s">
        <v>1705</v>
      </c>
      <c r="O632" s="33" t="s">
        <v>1399</v>
      </c>
      <c r="P632" s="166" t="s">
        <v>307</v>
      </c>
      <c r="Q632" s="33" t="s">
        <v>12</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1706</v>
      </c>
      <c r="IX632" s="33" t="s">
        <v>312</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x14ac:dyDescent="0.35">
      <c r="A633" s="62" t="str">
        <f>IF($F633="SC",_xlfn.CONCAT(Input[[#This Row],[Name of Adolescent]],"_",Input[[#This Row],[Current Worker (Initials)]]),IF($F633="SCP",_xlfn.CONCAT(Input[[#This Row],[Name of Adolescent]],"_",Input[[#This Row],[Current Worker (Initials)]]),""))</f>
        <v/>
      </c>
      <c r="B633" s="34" t="s">
        <v>313</v>
      </c>
      <c r="C633" s="33"/>
      <c r="D633" s="33"/>
      <c r="E633" s="34">
        <v>541157</v>
      </c>
      <c r="F633" s="204" t="s">
        <v>15</v>
      </c>
      <c r="G633" s="33"/>
      <c r="H633" s="35" t="s">
        <v>1707</v>
      </c>
      <c r="I633" s="35" t="s">
        <v>399</v>
      </c>
      <c r="J633" s="35"/>
      <c r="K633" s="35"/>
      <c r="L633" s="63"/>
      <c r="M633" s="63"/>
      <c r="N633" s="33" t="s">
        <v>1708</v>
      </c>
      <c r="O633" s="33" t="s">
        <v>1399</v>
      </c>
      <c r="P633" s="166" t="s">
        <v>307</v>
      </c>
      <c r="Q633" s="33" t="s">
        <v>11</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309</v>
      </c>
      <c r="AS633" s="34" t="s">
        <v>607</v>
      </c>
      <c r="AT633" s="34" t="s">
        <v>311</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1709</v>
      </c>
      <c r="IV633" s="33"/>
      <c r="IW633" s="33"/>
      <c r="IX633" s="33" t="s">
        <v>381</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x14ac:dyDescent="0.35">
      <c r="A634" s="94" t="str">
        <f>IF($F634="SC",_xlfn.CONCAT(Input[[#This Row],[Name of Adolescent]],"_",Input[[#This Row],[Current Worker (Initials)]]),IF($F634="SCP",_xlfn.CONCAT(Input[[#This Row],[Name of Adolescent]],"_",Input[[#This Row],[Current Worker (Initials)]]),""))</f>
        <v/>
      </c>
      <c r="B634" s="34" t="s">
        <v>297</v>
      </c>
      <c r="C634" s="33"/>
      <c r="D634" s="33"/>
      <c r="E634" s="34">
        <v>540151</v>
      </c>
      <c r="F634" s="33" t="str">
        <f t="shared" ref="F634:F663" si="38">IF(AND($N634&lt;&gt;"",$U634&lt;&gt;"",$V634&lt;&gt;"",$J634&lt;&gt;""),"SCP",IF(AND($N634&lt;&gt;"",$U634&lt;&gt;"",$J634&lt;&gt;""),"SC",IF(AND($N634&lt;&gt;"",$R634&lt;&gt;"",$J634="",$U634=""),"PC",IF($N634&lt;&gt;"","Check Status",""))))</f>
        <v>PC</v>
      </c>
      <c r="G634" s="33"/>
      <c r="H634" s="35" t="s">
        <v>797</v>
      </c>
      <c r="I634" s="35" t="s">
        <v>1710</v>
      </c>
      <c r="J634" s="35"/>
      <c r="K634" s="35"/>
      <c r="L634" s="63"/>
      <c r="M634" s="63"/>
      <c r="N634" s="33" t="s">
        <v>1711</v>
      </c>
      <c r="O634" s="33" t="s">
        <v>1399</v>
      </c>
      <c r="P634" s="166" t="s">
        <v>307</v>
      </c>
      <c r="Q634" s="33" t="s">
        <v>12</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381</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x14ac:dyDescent="0.35">
      <c r="A635" s="62" t="str">
        <f>IF($F635="SC",_xlfn.CONCAT(Input[[#This Row],[Name of Adolescent]],"_",Input[[#This Row],[Current Worker (Initials)]]),IF($F635="SCP",_xlfn.CONCAT(Input[[#This Row],[Name of Adolescent]],"_",Input[[#This Row],[Current Worker (Initials)]]),""))</f>
        <v/>
      </c>
      <c r="B635" s="34" t="s">
        <v>297</v>
      </c>
      <c r="C635" s="33"/>
      <c r="D635" s="33"/>
      <c r="E635" s="34">
        <v>528523</v>
      </c>
      <c r="F635" s="33" t="str">
        <f t="shared" si="38"/>
        <v>PC</v>
      </c>
      <c r="G635" s="33" t="s">
        <v>779</v>
      </c>
      <c r="H635" s="35" t="s">
        <v>1712</v>
      </c>
      <c r="I635" s="35" t="s">
        <v>370</v>
      </c>
      <c r="J635" s="35"/>
      <c r="K635" s="35"/>
      <c r="L635" s="63" t="s">
        <v>1713</v>
      </c>
      <c r="M635" s="63" t="s">
        <v>1714</v>
      </c>
      <c r="N635" s="33" t="s">
        <v>1715</v>
      </c>
      <c r="O635" s="33" t="s">
        <v>1399</v>
      </c>
      <c r="P635" s="166" t="s">
        <v>307</v>
      </c>
      <c r="Q635" s="33" t="s">
        <v>12</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1716</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5" x14ac:dyDescent="0.35">
      <c r="A636" s="94" t="str">
        <f>IF($F636="SC",_xlfn.CONCAT(Input[[#This Row],[Name of Adolescent]],"_",Input[[#This Row],[Current Worker (Initials)]]),IF($F636="SCP",_xlfn.CONCAT(Input[[#This Row],[Name of Adolescent]],"_",Input[[#This Row],[Current Worker (Initials)]]),""))</f>
        <v/>
      </c>
      <c r="B636" s="34" t="s">
        <v>297</v>
      </c>
      <c r="C636" s="33"/>
      <c r="D636" s="33"/>
      <c r="E636" s="34">
        <v>520943</v>
      </c>
      <c r="F636" s="33" t="str">
        <f t="shared" si="38"/>
        <v>PC</v>
      </c>
      <c r="G636" s="33"/>
      <c r="H636" s="35"/>
      <c r="I636" s="35" t="s">
        <v>1717</v>
      </c>
      <c r="J636" s="35"/>
      <c r="K636" s="35"/>
      <c r="L636" s="63"/>
      <c r="M636" s="63"/>
      <c r="N636" s="33" t="s">
        <v>341</v>
      </c>
      <c r="O636" s="33" t="s">
        <v>1399</v>
      </c>
      <c r="P636" s="166" t="s">
        <v>307</v>
      </c>
      <c r="Q636" s="33" t="s">
        <v>12</v>
      </c>
      <c r="R636" s="61">
        <v>45121</v>
      </c>
      <c r="S636" s="234">
        <v>45199</v>
      </c>
      <c r="T636" s="273" t="s">
        <v>320</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1718</v>
      </c>
      <c r="IX636" s="33" t="s">
        <v>381</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x14ac:dyDescent="0.35">
      <c r="A637" s="62" t="str">
        <f>IF($F637="SC",_xlfn.CONCAT(Input[[#This Row],[Name of Adolescent]],"_",Input[[#This Row],[Current Worker (Initials)]]),IF($F637="SCP",_xlfn.CONCAT(Input[[#This Row],[Name of Adolescent]],"_",Input[[#This Row],[Current Worker (Initials)]]),""))</f>
        <v/>
      </c>
      <c r="B637" s="34" t="s">
        <v>297</v>
      </c>
      <c r="C637" s="33"/>
      <c r="D637" s="33"/>
      <c r="E637" s="34">
        <v>528523</v>
      </c>
      <c r="F637" s="33" t="str">
        <f t="shared" si="38"/>
        <v>PC</v>
      </c>
      <c r="G637" s="33" t="s">
        <v>779</v>
      </c>
      <c r="H637" s="35" t="s">
        <v>1712</v>
      </c>
      <c r="I637" s="35" t="s">
        <v>370</v>
      </c>
      <c r="J637" s="35"/>
      <c r="K637" s="35"/>
      <c r="L637" s="63" t="s">
        <v>1719</v>
      </c>
      <c r="M637" s="63" t="s">
        <v>1720</v>
      </c>
      <c r="N637" s="33" t="s">
        <v>1721</v>
      </c>
      <c r="O637" s="33" t="s">
        <v>1399</v>
      </c>
      <c r="P637" s="166" t="s">
        <v>307</v>
      </c>
      <c r="Q637" s="33" t="s">
        <v>12</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312</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x14ac:dyDescent="0.35">
      <c r="A638" s="94" t="str">
        <f>IF($F638="SC",_xlfn.CONCAT(Input[[#This Row],[Name of Adolescent]],"_",Input[[#This Row],[Current Worker (Initials)]]),IF($F638="SCP",_xlfn.CONCAT(Input[[#This Row],[Name of Adolescent]],"_",Input[[#This Row],[Current Worker (Initials)]]),""))</f>
        <v/>
      </c>
      <c r="B638" s="34" t="s">
        <v>297</v>
      </c>
      <c r="C638" s="33"/>
      <c r="D638" s="33"/>
      <c r="E638" s="34">
        <v>530983</v>
      </c>
      <c r="F638" s="249" t="str">
        <f t="shared" si="38"/>
        <v>PC</v>
      </c>
      <c r="G638" s="33"/>
      <c r="H638" s="35" t="s">
        <v>775</v>
      </c>
      <c r="I638" s="35" t="s">
        <v>302</v>
      </c>
      <c r="J638" s="35"/>
      <c r="K638" s="35"/>
      <c r="L638" s="63"/>
      <c r="M638" s="63"/>
      <c r="N638" s="136" t="s">
        <v>1722</v>
      </c>
      <c r="O638" s="33" t="s">
        <v>1399</v>
      </c>
      <c r="P638" s="166" t="s">
        <v>307</v>
      </c>
      <c r="Q638" s="33" t="s">
        <v>12</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1723</v>
      </c>
      <c r="IW638" s="33" t="s">
        <v>1724</v>
      </c>
      <c r="IX638" s="33" t="s">
        <v>322</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x14ac:dyDescent="0.35">
      <c r="A639" s="62" t="str">
        <f>IF($F639="SC",_xlfn.CONCAT(Input[[#This Row],[Name of Adolescent]],"_",Input[[#This Row],[Current Worker (Initials)]]),IF($F639="SCP",_xlfn.CONCAT(Input[[#This Row],[Name of Adolescent]],"_",Input[[#This Row],[Current Worker (Initials)]]),""))</f>
        <v/>
      </c>
      <c r="B639" s="34" t="s">
        <v>297</v>
      </c>
      <c r="C639" s="33"/>
      <c r="D639" s="33"/>
      <c r="E639" s="34">
        <v>828629</v>
      </c>
      <c r="F639" s="33" t="str">
        <f t="shared" si="38"/>
        <v>PC</v>
      </c>
      <c r="G639" s="33"/>
      <c r="H639" s="35" t="s">
        <v>575</v>
      </c>
      <c r="I639" s="35" t="s">
        <v>399</v>
      </c>
      <c r="J639" s="35"/>
      <c r="K639" s="35" t="s">
        <v>668</v>
      </c>
      <c r="L639" s="63"/>
      <c r="M639" s="63"/>
      <c r="N639" s="33" t="s">
        <v>1725</v>
      </c>
      <c r="O639" s="33" t="s">
        <v>1399</v>
      </c>
      <c r="P639" s="166" t="s">
        <v>307</v>
      </c>
      <c r="Q639" s="101" t="s">
        <v>11</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1726</v>
      </c>
      <c r="IV639" s="33"/>
      <c r="IW639" s="33"/>
      <c r="IX639" s="33" t="s">
        <v>480</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x14ac:dyDescent="0.35">
      <c r="A640" s="62" t="str">
        <f>IF($F640="SC",_xlfn.CONCAT(Input[[#This Row],[Name of Adolescent]],"_",Input[[#This Row],[Current Worker (Initials)]]),IF($F640="SCP",_xlfn.CONCAT(Input[[#This Row],[Name of Adolescent]],"_",Input[[#This Row],[Current Worker (Initials)]]),""))</f>
        <v/>
      </c>
      <c r="B640" s="34" t="s">
        <v>297</v>
      </c>
      <c r="C640" s="33"/>
      <c r="D640" s="33"/>
      <c r="E640" s="34">
        <v>520226</v>
      </c>
      <c r="F640" s="33" t="str">
        <f t="shared" si="38"/>
        <v>PC</v>
      </c>
      <c r="G640" s="33"/>
      <c r="H640" s="35" t="s">
        <v>1628</v>
      </c>
      <c r="I640" s="35" t="s">
        <v>351</v>
      </c>
      <c r="J640" s="35"/>
      <c r="K640" s="35"/>
      <c r="L640" s="63"/>
      <c r="M640" s="63"/>
      <c r="N640" s="33" t="s">
        <v>1727</v>
      </c>
      <c r="O640" s="33" t="s">
        <v>1399</v>
      </c>
      <c r="P640" s="166" t="s">
        <v>307</v>
      </c>
      <c r="Q640" s="33" t="s">
        <v>12</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355</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x14ac:dyDescent="0.35">
      <c r="A641" s="62" t="str">
        <f>IF($F641="SC",_xlfn.CONCAT(Input[[#This Row],[Name of Adolescent]],"_",Input[[#This Row],[Current Worker (Initials)]]),IF($F641="SCP",_xlfn.CONCAT(Input[[#This Row],[Name of Adolescent]],"_",Input[[#This Row],[Current Worker (Initials)]]),""))</f>
        <v/>
      </c>
      <c r="B641" s="34" t="s">
        <v>297</v>
      </c>
      <c r="C641" s="33"/>
      <c r="D641" s="33"/>
      <c r="E641" s="34">
        <v>397799</v>
      </c>
      <c r="F641" s="33" t="str">
        <f t="shared" si="38"/>
        <v>PC</v>
      </c>
      <c r="G641" s="33"/>
      <c r="H641" s="35" t="s">
        <v>1728</v>
      </c>
      <c r="I641" s="35" t="s">
        <v>331</v>
      </c>
      <c r="J641" s="35"/>
      <c r="K641" s="35"/>
      <c r="L641" s="63"/>
      <c r="M641" s="63"/>
      <c r="N641" s="33" t="s">
        <v>1729</v>
      </c>
      <c r="O641" s="33" t="s">
        <v>1399</v>
      </c>
      <c r="P641" s="166" t="s">
        <v>307</v>
      </c>
      <c r="Q641" s="33" t="s">
        <v>11</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1730</v>
      </c>
      <c r="IX641" s="33" t="s">
        <v>312</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5" x14ac:dyDescent="0.35">
      <c r="A642" s="62" t="str">
        <f>IF($F642="SC",_xlfn.CONCAT(Input[[#This Row],[Name of Adolescent]],"_",Input[[#This Row],[Current Worker (Initials)]]),IF($F642="SCP",_xlfn.CONCAT(Input[[#This Row],[Name of Adolescent]],"_",Input[[#This Row],[Current Worker (Initials)]]),""))</f>
        <v/>
      </c>
      <c r="B642" s="34" t="s">
        <v>297</v>
      </c>
      <c r="C642" s="33"/>
      <c r="D642" s="33"/>
      <c r="E642" s="34">
        <v>520231</v>
      </c>
      <c r="F642" s="33" t="str">
        <f t="shared" si="38"/>
        <v>PC</v>
      </c>
      <c r="G642" s="33" t="s">
        <v>350</v>
      </c>
      <c r="H642" s="35" t="s">
        <v>1731</v>
      </c>
      <c r="I642" s="35" t="s">
        <v>408</v>
      </c>
      <c r="J642" s="35"/>
      <c r="K642" s="35"/>
      <c r="L642" s="63"/>
      <c r="M642" s="63"/>
      <c r="N642" s="33" t="s">
        <v>1732</v>
      </c>
      <c r="O642" s="33" t="s">
        <v>1399</v>
      </c>
      <c r="P642" s="166" t="s">
        <v>307</v>
      </c>
      <c r="Q642" s="33" t="s">
        <v>12</v>
      </c>
      <c r="R642" s="61">
        <v>45148</v>
      </c>
      <c r="S642" s="83"/>
      <c r="T642" s="33"/>
      <c r="U642" s="64"/>
      <c r="V642" s="65"/>
      <c r="W642" s="66"/>
      <c r="X642" s="59"/>
      <c r="Y642" s="35"/>
      <c r="Z642" s="60" t="s">
        <v>415</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1733</v>
      </c>
      <c r="IX642" s="33" t="s">
        <v>355</v>
      </c>
      <c r="IY642" s="113">
        <v>45149</v>
      </c>
      <c r="IZ642" s="113">
        <v>45152</v>
      </c>
      <c r="JA642" s="114"/>
      <c r="JB642" s="137" t="s">
        <v>1734</v>
      </c>
      <c r="JC642" s="134" t="s">
        <v>1735</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x14ac:dyDescent="0.35">
      <c r="A643" s="62" t="str">
        <f>IF($F643="SC",_xlfn.CONCAT(Input[[#This Row],[Name of Adolescent]],"_",Input[[#This Row],[Current Worker (Initials)]]),IF($F643="SCP",_xlfn.CONCAT(Input[[#This Row],[Name of Adolescent]],"_",Input[[#This Row],[Current Worker (Initials)]]),""))</f>
        <v/>
      </c>
      <c r="B643" s="34" t="s">
        <v>297</v>
      </c>
      <c r="C643" s="33"/>
      <c r="D643" s="33"/>
      <c r="E643" s="34">
        <v>520226</v>
      </c>
      <c r="F643" s="33" t="str">
        <f t="shared" si="38"/>
        <v>PC</v>
      </c>
      <c r="G643" s="33"/>
      <c r="H643" s="35" t="s">
        <v>1628</v>
      </c>
      <c r="I643" s="35" t="s">
        <v>351</v>
      </c>
      <c r="J643" s="35"/>
      <c r="K643" s="35"/>
      <c r="L643" s="63"/>
      <c r="M643" s="63"/>
      <c r="N643" s="33" t="s">
        <v>1736</v>
      </c>
      <c r="O643" s="33" t="s">
        <v>1399</v>
      </c>
      <c r="P643" s="166" t="s">
        <v>307</v>
      </c>
      <c r="Q643" s="33" t="s">
        <v>12</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355</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x14ac:dyDescent="0.35">
      <c r="A644" s="62" t="str">
        <f>IF($F644="SC",_xlfn.CONCAT(Input[[#This Row],[Name of Adolescent]],"_",Input[[#This Row],[Current Worker (Initials)]]),IF($F644="SCP",_xlfn.CONCAT(Input[[#This Row],[Name of Adolescent]],"_",Input[[#This Row],[Current Worker (Initials)]]),""))</f>
        <v/>
      </c>
      <c r="B644" s="34" t="s">
        <v>297</v>
      </c>
      <c r="C644" s="33"/>
      <c r="D644" s="33"/>
      <c r="E644" s="34">
        <v>530231</v>
      </c>
      <c r="F644" s="33" t="str">
        <f t="shared" si="38"/>
        <v>PC</v>
      </c>
      <c r="G644" s="33"/>
      <c r="H644" s="35" t="s">
        <v>1737</v>
      </c>
      <c r="I644" s="35" t="s">
        <v>303</v>
      </c>
      <c r="J644" s="35"/>
      <c r="K644" s="35"/>
      <c r="L644" s="63"/>
      <c r="M644" s="63"/>
      <c r="N644" s="33" t="s">
        <v>1738</v>
      </c>
      <c r="O644" s="33" t="s">
        <v>1399</v>
      </c>
      <c r="P644" s="166" t="s">
        <v>307</v>
      </c>
      <c r="Q644" s="33" t="s">
        <v>11</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322</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x14ac:dyDescent="0.35">
      <c r="A645" s="94" t="str">
        <f>IF($F645="SC",_xlfn.CONCAT(Input[[#This Row],[Name of Adolescent]],"_",Input[[#This Row],[Current Worker (Initials)]]),IF($F645="SCP",_xlfn.CONCAT(Input[[#This Row],[Name of Adolescent]],"_",Input[[#This Row],[Current Worker (Initials)]]),""))</f>
        <v/>
      </c>
      <c r="B645" s="34" t="s">
        <v>297</v>
      </c>
      <c r="C645" s="33"/>
      <c r="D645" s="33"/>
      <c r="E645" s="88">
        <v>828726</v>
      </c>
      <c r="F645" s="33" t="str">
        <f t="shared" si="38"/>
        <v>PC</v>
      </c>
      <c r="G645" s="33"/>
      <c r="H645" s="35" t="s">
        <v>1739</v>
      </c>
      <c r="I645" s="35" t="s">
        <v>459</v>
      </c>
      <c r="J645" s="35"/>
      <c r="K645" s="35"/>
      <c r="L645" s="63"/>
      <c r="M645" s="63"/>
      <c r="N645" s="33" t="s">
        <v>1740</v>
      </c>
      <c r="O645" s="33" t="s">
        <v>1399</v>
      </c>
      <c r="P645" s="166" t="s">
        <v>307</v>
      </c>
      <c r="Q645" s="33" t="s">
        <v>11</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480</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x14ac:dyDescent="0.35">
      <c r="A646" s="94" t="str">
        <f>IF($F646="SC",_xlfn.CONCAT(Input[[#This Row],[Name of Adolescent]],"_",Input[[#This Row],[Current Worker (Initials)]]),IF($F646="SCP",_xlfn.CONCAT(Input[[#This Row],[Name of Adolescent]],"_",Input[[#This Row],[Current Worker (Initials)]]),""))</f>
        <v/>
      </c>
      <c r="B646" s="34" t="s">
        <v>297</v>
      </c>
      <c r="C646" s="33"/>
      <c r="D646" s="33"/>
      <c r="E646" s="88">
        <v>828726</v>
      </c>
      <c r="F646" s="33" t="str">
        <f t="shared" si="38"/>
        <v>PC</v>
      </c>
      <c r="G646" s="33"/>
      <c r="H646" s="35" t="s">
        <v>575</v>
      </c>
      <c r="I646" s="35" t="s">
        <v>459</v>
      </c>
      <c r="J646" s="35"/>
      <c r="K646" s="35"/>
      <c r="L646" s="63"/>
      <c r="M646" s="63"/>
      <c r="N646" s="33" t="s">
        <v>1741</v>
      </c>
      <c r="O646" s="33" t="s">
        <v>1399</v>
      </c>
      <c r="P646" s="166" t="s">
        <v>307</v>
      </c>
      <c r="Q646" s="33" t="s">
        <v>11</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480</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x14ac:dyDescent="0.35">
      <c r="A647" s="94" t="str">
        <f>IF($F647="SC",_xlfn.CONCAT(Input[[#This Row],[Name of Adolescent]],"_",Input[[#This Row],[Current Worker (Initials)]]),IF($F647="SCP",_xlfn.CONCAT(Input[[#This Row],[Name of Adolescent]],"_",Input[[#This Row],[Current Worker (Initials)]]),""))</f>
        <v/>
      </c>
      <c r="B647" s="34" t="s">
        <v>297</v>
      </c>
      <c r="C647" s="33"/>
      <c r="D647" s="33"/>
      <c r="E647" s="88">
        <v>828726</v>
      </c>
      <c r="F647" s="33" t="str">
        <f t="shared" si="38"/>
        <v>PC</v>
      </c>
      <c r="G647" s="33"/>
      <c r="H647" s="35" t="s">
        <v>513</v>
      </c>
      <c r="I647" s="35" t="s">
        <v>459</v>
      </c>
      <c r="J647" s="35"/>
      <c r="K647" s="35" t="s">
        <v>392</v>
      </c>
      <c r="L647" s="63"/>
      <c r="M647" s="63"/>
      <c r="N647" s="33" t="s">
        <v>1742</v>
      </c>
      <c r="O647" s="33" t="s">
        <v>1399</v>
      </c>
      <c r="P647" s="166" t="s">
        <v>307</v>
      </c>
      <c r="Q647" s="33" t="s">
        <v>11</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480</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x14ac:dyDescent="0.35">
      <c r="A648" s="94" t="str">
        <f>IF($F648="SC",_xlfn.CONCAT(Input[[#This Row],[Name of Adolescent]],"_",Input[[#This Row],[Current Worker (Initials)]]),IF($F648="SCP",_xlfn.CONCAT(Input[[#This Row],[Name of Adolescent]],"_",Input[[#This Row],[Current Worker (Initials)]]),""))</f>
        <v/>
      </c>
      <c r="B648" s="34" t="s">
        <v>297</v>
      </c>
      <c r="C648" s="33"/>
      <c r="D648" s="33"/>
      <c r="E648" s="88">
        <v>828726</v>
      </c>
      <c r="F648" s="33" t="str">
        <f t="shared" si="38"/>
        <v>PC</v>
      </c>
      <c r="G648" s="33"/>
      <c r="H648" s="35" t="s">
        <v>657</v>
      </c>
      <c r="I648" s="35" t="s">
        <v>392</v>
      </c>
      <c r="J648" s="35"/>
      <c r="K648" s="35"/>
      <c r="L648" s="63"/>
      <c r="M648" s="63"/>
      <c r="N648" s="33" t="s">
        <v>1743</v>
      </c>
      <c r="O648" s="33" t="s">
        <v>1399</v>
      </c>
      <c r="P648" s="166" t="s">
        <v>307</v>
      </c>
      <c r="Q648" s="33" t="s">
        <v>11</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480</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x14ac:dyDescent="0.35">
      <c r="A649" s="62" t="str">
        <f>IF($F649="SC",_xlfn.CONCAT(Input[[#This Row],[Name of Adolescent]],"_",Input[[#This Row],[Current Worker (Initials)]]),IF($F649="SCP",_xlfn.CONCAT(Input[[#This Row],[Name of Adolescent]],"_",Input[[#This Row],[Current Worker (Initials)]]),""))</f>
        <v/>
      </c>
      <c r="B649" s="34" t="s">
        <v>297</v>
      </c>
      <c r="C649" s="33"/>
      <c r="D649" s="33"/>
      <c r="E649" s="34">
        <v>530231</v>
      </c>
      <c r="F649" s="33" t="str">
        <f t="shared" si="38"/>
        <v>PC</v>
      </c>
      <c r="G649" s="33"/>
      <c r="H649" s="35" t="s">
        <v>1737</v>
      </c>
      <c r="I649" s="35" t="s">
        <v>439</v>
      </c>
      <c r="J649" s="35"/>
      <c r="K649" s="35" t="s">
        <v>408</v>
      </c>
      <c r="L649" s="63"/>
      <c r="M649" s="63"/>
      <c r="N649" s="33" t="s">
        <v>1744</v>
      </c>
      <c r="O649" s="33" t="s">
        <v>1399</v>
      </c>
      <c r="P649" s="166" t="s">
        <v>307</v>
      </c>
      <c r="Q649" s="33" t="s">
        <v>11</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1745</v>
      </c>
      <c r="IX649" s="33" t="s">
        <v>322</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5" x14ac:dyDescent="0.35">
      <c r="A650" s="62" t="str">
        <f>IF($F650="SC",_xlfn.CONCAT(Input[[#This Row],[Name of Adolescent]],"_",Input[[#This Row],[Current Worker (Initials)]]),IF($F650="SCP",_xlfn.CONCAT(Input[[#This Row],[Name of Adolescent]],"_",Input[[#This Row],[Current Worker (Initials)]]),""))</f>
        <v/>
      </c>
      <c r="B650" s="34" t="s">
        <v>297</v>
      </c>
      <c r="C650" s="33"/>
      <c r="D650" s="33"/>
      <c r="E650" s="34">
        <v>520943</v>
      </c>
      <c r="F650" s="33" t="str">
        <f t="shared" si="38"/>
        <v>PC</v>
      </c>
      <c r="G650" s="33"/>
      <c r="H650" s="35" t="s">
        <v>500</v>
      </c>
      <c r="I650" s="35" t="s">
        <v>408</v>
      </c>
      <c r="J650" s="35"/>
      <c r="K650" s="35"/>
      <c r="L650" s="63"/>
      <c r="M650" s="63"/>
      <c r="N650" s="33" t="s">
        <v>1746</v>
      </c>
      <c r="O650" s="33" t="s">
        <v>1399</v>
      </c>
      <c r="P650" s="166" t="s">
        <v>307</v>
      </c>
      <c r="Q650" s="33" t="s">
        <v>12</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1747</v>
      </c>
      <c r="IW650" s="84" t="s">
        <v>1748</v>
      </c>
      <c r="IX650" s="33" t="s">
        <v>355</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5" x14ac:dyDescent="0.35">
      <c r="A651" s="62" t="str">
        <f>IF($F651="SC",_xlfn.CONCAT(Input[[#This Row],[Name of Adolescent]],"_",Input[[#This Row],[Current Worker (Initials)]]),IF($F651="SCP",_xlfn.CONCAT(Input[[#This Row],[Name of Adolescent]],"_",Input[[#This Row],[Current Worker (Initials)]]),""))</f>
        <v/>
      </c>
      <c r="B651" s="34" t="s">
        <v>297</v>
      </c>
      <c r="C651" s="33"/>
      <c r="D651" s="33"/>
      <c r="E651" s="34">
        <v>449881</v>
      </c>
      <c r="F651" s="33" t="str">
        <f t="shared" si="38"/>
        <v>PC</v>
      </c>
      <c r="G651" s="33"/>
      <c r="H651" s="35" t="s">
        <v>1749</v>
      </c>
      <c r="I651" s="35" t="s">
        <v>408</v>
      </c>
      <c r="J651" s="35"/>
      <c r="K651" s="35"/>
      <c r="L651" s="63"/>
      <c r="M651" s="63"/>
      <c r="N651" s="33" t="s">
        <v>1750</v>
      </c>
      <c r="O651" s="33" t="s">
        <v>1399</v>
      </c>
      <c r="P651" s="166" t="s">
        <v>307</v>
      </c>
      <c r="Q651" s="33" t="s">
        <v>12</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1751</v>
      </c>
      <c r="IX651" s="33" t="s">
        <v>312</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x14ac:dyDescent="0.35">
      <c r="A652" s="62" t="str">
        <f>IF($F652="SC",_xlfn.CONCAT(Input[[#This Row],[Name of Adolescent]],"_",Input[[#This Row],[Current Worker (Initials)]]),IF($F652="SCP",_xlfn.CONCAT(Input[[#This Row],[Name of Adolescent]],"_",Input[[#This Row],[Current Worker (Initials)]]),""))</f>
        <v/>
      </c>
      <c r="B652" s="34" t="s">
        <v>297</v>
      </c>
      <c r="C652" s="33"/>
      <c r="D652" s="33"/>
      <c r="E652" s="34">
        <v>828654</v>
      </c>
      <c r="F652" s="33" t="str">
        <f t="shared" si="38"/>
        <v>PC</v>
      </c>
      <c r="G652" s="33"/>
      <c r="H652" s="35" t="s">
        <v>1651</v>
      </c>
      <c r="I652" s="35" t="s">
        <v>301</v>
      </c>
      <c r="J652" s="35"/>
      <c r="K652" s="35"/>
      <c r="L652" s="63"/>
      <c r="M652" s="63"/>
      <c r="N652" s="135" t="s">
        <v>1752</v>
      </c>
      <c r="O652" s="33" t="s">
        <v>1399</v>
      </c>
      <c r="P652" s="166" t="s">
        <v>307</v>
      </c>
      <c r="Q652" s="33" t="s">
        <v>11</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480</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x14ac:dyDescent="0.35">
      <c r="A653" s="62" t="str">
        <f>IF($F653="SC",_xlfn.CONCAT(Input[[#This Row],[Name of Adolescent]],"_",Input[[#This Row],[Current Worker (Initials)]]),IF($F653="SCP",_xlfn.CONCAT(Input[[#This Row],[Name of Adolescent]],"_",Input[[#This Row],[Current Worker (Initials)]]),""))</f>
        <v/>
      </c>
      <c r="B653" s="34" t="s">
        <v>297</v>
      </c>
      <c r="C653" s="33"/>
      <c r="D653" s="33"/>
      <c r="E653" s="34">
        <v>521110</v>
      </c>
      <c r="F653" s="33" t="str">
        <f t="shared" si="38"/>
        <v>PC</v>
      </c>
      <c r="G653" s="33"/>
      <c r="H653" s="35" t="s">
        <v>1753</v>
      </c>
      <c r="I653" s="35" t="s">
        <v>1004</v>
      </c>
      <c r="J653" s="35"/>
      <c r="K653" s="35"/>
      <c r="L653" s="63"/>
      <c r="M653" s="63"/>
      <c r="N653" s="33" t="s">
        <v>1754</v>
      </c>
      <c r="O653" s="33" t="s">
        <v>1755</v>
      </c>
      <c r="P653" s="257" t="s">
        <v>319</v>
      </c>
      <c r="Q653" s="101" t="s">
        <v>12</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1756</v>
      </c>
      <c r="IX653" s="33" t="s">
        <v>355</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x14ac:dyDescent="0.35">
      <c r="A654" s="62" t="str">
        <f>IF($F654="SC",_xlfn.CONCAT(Input[[#This Row],[Name of Adolescent]],"_",Input[[#This Row],[Current Worker (Initials)]]),IF($F654="SCP",_xlfn.CONCAT(Input[[#This Row],[Name of Adolescent]],"_",Input[[#This Row],[Current Worker (Initials)]]),""))</f>
        <v/>
      </c>
      <c r="B654" s="34" t="s">
        <v>297</v>
      </c>
      <c r="C654" s="33"/>
      <c r="D654" s="33"/>
      <c r="E654" s="34">
        <v>828761</v>
      </c>
      <c r="F654" s="33" t="str">
        <f t="shared" si="38"/>
        <v>PC</v>
      </c>
      <c r="G654" s="33"/>
      <c r="H654" s="35" t="s">
        <v>1757</v>
      </c>
      <c r="I654" s="35" t="s">
        <v>869</v>
      </c>
      <c r="J654" s="35"/>
      <c r="K654" s="35"/>
      <c r="L654" s="63"/>
      <c r="M654" s="63"/>
      <c r="N654" s="33" t="s">
        <v>1645</v>
      </c>
      <c r="O654" s="33" t="s">
        <v>1755</v>
      </c>
      <c r="P654" s="257" t="s">
        <v>875</v>
      </c>
      <c r="Q654" s="101" t="s">
        <v>11</v>
      </c>
      <c r="R654" s="61">
        <v>45309</v>
      </c>
      <c r="S654" s="83"/>
      <c r="T654" s="33"/>
      <c r="U654" s="64"/>
      <c r="V654" s="65"/>
      <c r="W654" s="66"/>
      <c r="X654" s="59"/>
      <c r="Y654" s="35"/>
      <c r="Z654" s="33" t="s">
        <v>388</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1758</v>
      </c>
      <c r="IV654" s="33"/>
      <c r="IW654" s="33"/>
      <c r="IX654" s="33" t="s">
        <v>480</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x14ac:dyDescent="0.35">
      <c r="A655" s="62" t="str">
        <f>IF($F655="SC",_xlfn.CONCAT(Input[[#This Row],[Name of Adolescent]],"_",Input[[#This Row],[Current Worker (Initials)]]),IF($F655="SCP",_xlfn.CONCAT(Input[[#This Row],[Name of Adolescent]],"_",Input[[#This Row],[Current Worker (Initials)]]),""))</f>
        <v>Daven_Bryan Yang</v>
      </c>
      <c r="B655" s="34" t="s">
        <v>336</v>
      </c>
      <c r="C655" s="33" t="s">
        <v>1759</v>
      </c>
      <c r="D655" s="34"/>
      <c r="E655" s="34"/>
      <c r="F655" s="33" t="str">
        <f t="shared" si="38"/>
        <v>SC</v>
      </c>
      <c r="G655" s="33" t="s">
        <v>458</v>
      </c>
      <c r="H655" s="35"/>
      <c r="I655" s="35" t="s">
        <v>442</v>
      </c>
      <c r="J655" s="274" t="s">
        <v>904</v>
      </c>
      <c r="K655" s="35"/>
      <c r="L655" s="63"/>
      <c r="M655" s="63"/>
      <c r="N655" s="33" t="s">
        <v>1760</v>
      </c>
      <c r="O655" s="33" t="s">
        <v>1755</v>
      </c>
      <c r="P655" s="166" t="s">
        <v>319</v>
      </c>
      <c r="Q655" s="33" t="s">
        <v>11</v>
      </c>
      <c r="R655" s="61">
        <v>43799</v>
      </c>
      <c r="S655" s="61">
        <v>44312</v>
      </c>
      <c r="T655" s="33" t="s">
        <v>308</v>
      </c>
      <c r="U655" s="275">
        <v>44312</v>
      </c>
      <c r="V655" s="65"/>
      <c r="W655" s="78">
        <v>44799</v>
      </c>
      <c r="X655" s="60" t="s">
        <v>361</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309</v>
      </c>
      <c r="AS655" s="34" t="s">
        <v>1761</v>
      </c>
      <c r="AT655" s="34" t="s">
        <v>311</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2" si="39">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x14ac:dyDescent="0.35">
      <c r="A656" s="62" t="str">
        <f>IF($F656="SC",_xlfn.CONCAT(Input[[#This Row],[Name of Adolescent]],"_",Input[[#This Row],[Current Worker (Initials)]]),IF($F656="SCP",_xlfn.CONCAT(Input[[#This Row],[Name of Adolescent]],"_",Input[[#This Row],[Current Worker (Initials)]]),""))</f>
        <v>Cassandra_Vid</v>
      </c>
      <c r="B656" s="34" t="s">
        <v>336</v>
      </c>
      <c r="C656" s="33" t="s">
        <v>1762</v>
      </c>
      <c r="D656" s="34"/>
      <c r="E656" s="34">
        <v>440051</v>
      </c>
      <c r="F656" s="33" t="str">
        <f t="shared" si="38"/>
        <v>SCP</v>
      </c>
      <c r="G656" s="89" t="s">
        <v>458</v>
      </c>
      <c r="H656" s="89"/>
      <c r="I656" s="89"/>
      <c r="J656" s="33" t="s">
        <v>395</v>
      </c>
      <c r="K656" s="33"/>
      <c r="L656" s="34"/>
      <c r="M656" s="34"/>
      <c r="N656" s="33" t="s">
        <v>1763</v>
      </c>
      <c r="O656" s="33" t="s">
        <v>1755</v>
      </c>
      <c r="P656" s="166" t="s">
        <v>319</v>
      </c>
      <c r="Q656" s="33" t="s">
        <v>13</v>
      </c>
      <c r="R656" s="61">
        <v>44567</v>
      </c>
      <c r="S656" s="61">
        <v>44568</v>
      </c>
      <c r="T656" s="33" t="s">
        <v>308</v>
      </c>
      <c r="U656" s="91">
        <v>44568</v>
      </c>
      <c r="V656" s="87">
        <v>44568</v>
      </c>
      <c r="W656" s="78">
        <v>44946</v>
      </c>
      <c r="X656" s="60" t="s">
        <v>1764</v>
      </c>
      <c r="Y656" s="33"/>
      <c r="Z656" s="33" t="s">
        <v>326</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311</v>
      </c>
      <c r="AS656" s="92" t="s">
        <v>1558</v>
      </c>
      <c r="AT656" s="34" t="s">
        <v>309</v>
      </c>
      <c r="AU656" s="92" t="s">
        <v>1463</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39"/>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x14ac:dyDescent="0.35">
      <c r="A657" s="168" t="str">
        <f>IF($F657="SC",_xlfn.CONCAT(Input[[#This Row],[Name of Adolescent]],"_",Input[[#This Row],[Current Worker (Initials)]]),IF($F657="SCP",_xlfn.CONCAT(Input[[#This Row],[Name of Adolescent]],"_",Input[[#This Row],[Current Worker (Initials)]]),""))</f>
        <v>Vincent Lee_Regina Heng</v>
      </c>
      <c r="B657" s="34" t="s">
        <v>336</v>
      </c>
      <c r="C657" s="33" t="s">
        <v>1765</v>
      </c>
      <c r="D657" s="34"/>
      <c r="E657" s="88">
        <v>370070</v>
      </c>
      <c r="F657" s="33" t="str">
        <f t="shared" si="38"/>
        <v>SC</v>
      </c>
      <c r="G657" s="33" t="s">
        <v>323</v>
      </c>
      <c r="H657" s="35"/>
      <c r="I657" s="35" t="s">
        <v>348</v>
      </c>
      <c r="J657" s="33" t="s">
        <v>370</v>
      </c>
      <c r="K657" s="33"/>
      <c r="L657" s="63"/>
      <c r="M657" s="63"/>
      <c r="N657" s="96" t="s">
        <v>1766</v>
      </c>
      <c r="O657" s="33" t="s">
        <v>1755</v>
      </c>
      <c r="P657" s="166" t="s">
        <v>319</v>
      </c>
      <c r="Q657" s="33" t="s">
        <v>11</v>
      </c>
      <c r="R657" s="61">
        <v>44165</v>
      </c>
      <c r="S657" s="61">
        <v>44575</v>
      </c>
      <c r="T657" s="33" t="s">
        <v>308</v>
      </c>
      <c r="U657" s="91">
        <v>44575</v>
      </c>
      <c r="V657" s="65"/>
      <c r="W657" s="78">
        <v>45046</v>
      </c>
      <c r="X657" s="60" t="s">
        <v>320</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309</v>
      </c>
      <c r="AS657" s="92" t="s">
        <v>607</v>
      </c>
      <c r="AT657" s="93" t="s">
        <v>311</v>
      </c>
      <c r="AU657" s="92"/>
      <c r="AV657" s="33" t="s">
        <v>309</v>
      </c>
      <c r="AW657" s="33" t="s">
        <v>607</v>
      </c>
      <c r="AX657" s="33" t="s">
        <v>311</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39"/>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x14ac:dyDescent="0.35">
      <c r="A658" s="168" t="str">
        <f>IF($F658="SC",_xlfn.CONCAT(Input[[#This Row],[Name of Adolescent]],"_",Input[[#This Row],[Current Worker (Initials)]]),IF($F658="SCP",_xlfn.CONCAT(Input[[#This Row],[Name of Adolescent]],"_",Input[[#This Row],[Current Worker (Initials)]]),""))</f>
        <v>Aslam_Gabriel Heng</v>
      </c>
      <c r="B658" s="34" t="s">
        <v>336</v>
      </c>
      <c r="C658" s="33" t="s">
        <v>1767</v>
      </c>
      <c r="D658" s="34"/>
      <c r="E658" s="34">
        <v>521872</v>
      </c>
      <c r="F658" s="33" t="str">
        <f t="shared" si="38"/>
        <v>SC</v>
      </c>
      <c r="G658" s="89" t="s">
        <v>347</v>
      </c>
      <c r="H658" s="89"/>
      <c r="I658" s="89" t="s">
        <v>348</v>
      </c>
      <c r="J658" s="33" t="s">
        <v>385</v>
      </c>
      <c r="K658" s="33"/>
      <c r="L658" s="34"/>
      <c r="M658" s="34"/>
      <c r="N658" s="96" t="s">
        <v>1768</v>
      </c>
      <c r="O658" s="33" t="s">
        <v>1755</v>
      </c>
      <c r="P658" s="166" t="s">
        <v>319</v>
      </c>
      <c r="Q658" s="33" t="s">
        <v>12</v>
      </c>
      <c r="R658" s="61">
        <v>44591</v>
      </c>
      <c r="S658" s="61">
        <v>44651</v>
      </c>
      <c r="T658" s="33" t="s">
        <v>308</v>
      </c>
      <c r="U658" s="91">
        <v>44651</v>
      </c>
      <c r="V658" s="65"/>
      <c r="W658" s="78">
        <v>45046</v>
      </c>
      <c r="X658" s="60" t="s">
        <v>1769</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311</v>
      </c>
      <c r="AS658" s="92"/>
      <c r="AT658" s="34" t="s">
        <v>309</v>
      </c>
      <c r="AU658" s="92" t="s">
        <v>380</v>
      </c>
      <c r="AV658" s="33" t="s">
        <v>311</v>
      </c>
      <c r="AW658" s="33"/>
      <c r="AX658" s="33" t="s">
        <v>309</v>
      </c>
      <c r="AY658" s="33" t="s">
        <v>527</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39"/>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x14ac:dyDescent="0.35">
      <c r="A659" s="168" t="str">
        <f>IF($F659="SC",_xlfn.CONCAT(Input[[#This Row],[Name of Adolescent]],"_",Input[[#This Row],[Current Worker (Initials)]]),IF($F659="SCP",_xlfn.CONCAT(Input[[#This Row],[Name of Adolescent]],"_",Input[[#This Row],[Current Worker (Initials)]]),""))</f>
        <v>Andi_Flora Tan</v>
      </c>
      <c r="B659" s="34" t="s">
        <v>313</v>
      </c>
      <c r="C659" s="34" t="s">
        <v>1770</v>
      </c>
      <c r="D659" s="34"/>
      <c r="E659" s="88">
        <v>521872</v>
      </c>
      <c r="F659" s="33" t="str">
        <f t="shared" si="38"/>
        <v>SC</v>
      </c>
      <c r="G659" s="33" t="s">
        <v>347</v>
      </c>
      <c r="H659" s="35"/>
      <c r="I659" s="35" t="s">
        <v>348</v>
      </c>
      <c r="J659" s="33" t="s">
        <v>459</v>
      </c>
      <c r="K659" s="33"/>
      <c r="L659" s="63"/>
      <c r="M659" s="63"/>
      <c r="N659" s="96" t="s">
        <v>1771</v>
      </c>
      <c r="O659" s="33" t="s">
        <v>1755</v>
      </c>
      <c r="P659" s="166" t="s">
        <v>319</v>
      </c>
      <c r="Q659" s="33" t="s">
        <v>12</v>
      </c>
      <c r="R659" s="61">
        <v>44564</v>
      </c>
      <c r="S659" s="61">
        <v>44651</v>
      </c>
      <c r="T659" s="33" t="s">
        <v>308</v>
      </c>
      <c r="U659" s="79">
        <v>44652</v>
      </c>
      <c r="V659" s="65"/>
      <c r="W659" s="78">
        <v>45046</v>
      </c>
      <c r="X659" s="60" t="s">
        <v>320</v>
      </c>
      <c r="Y659" s="33"/>
      <c r="Z659" s="33" t="s">
        <v>326</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309</v>
      </c>
      <c r="AS659" s="34" t="s">
        <v>607</v>
      </c>
      <c r="AT659" s="34" t="s">
        <v>309</v>
      </c>
      <c r="AU659" s="34" t="s">
        <v>380</v>
      </c>
      <c r="AV659" s="33" t="s">
        <v>309</v>
      </c>
      <c r="AW659" s="33" t="s">
        <v>607</v>
      </c>
      <c r="AX659" s="33" t="s">
        <v>311</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39"/>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x14ac:dyDescent="0.35">
      <c r="A660" s="62" t="str">
        <f>IF($F660="SC",_xlfn.CONCAT(Input[[#This Row],[Name of Adolescent]],"_",Input[[#This Row],[Current Worker (Initials)]]),IF($F660="SCP",_xlfn.CONCAT(Input[[#This Row],[Name of Adolescent]],"_",Input[[#This Row],[Current Worker (Initials)]]),""))</f>
        <v>Micha Decipolo Elle Marie_Regina Heng</v>
      </c>
      <c r="B660" s="34" t="s">
        <v>313</v>
      </c>
      <c r="C660" s="34" t="s">
        <v>1772</v>
      </c>
      <c r="D660" s="34"/>
      <c r="E660" s="34">
        <v>792473</v>
      </c>
      <c r="F660" s="33" t="str">
        <f t="shared" si="38"/>
        <v>SC</v>
      </c>
      <c r="G660" s="89" t="s">
        <v>350</v>
      </c>
      <c r="H660" s="89"/>
      <c r="I660" s="89"/>
      <c r="J660" s="33" t="s">
        <v>370</v>
      </c>
      <c r="K660" s="33"/>
      <c r="L660" s="63"/>
      <c r="M660" s="63"/>
      <c r="N660" s="33" t="s">
        <v>1773</v>
      </c>
      <c r="O660" s="33" t="s">
        <v>1755</v>
      </c>
      <c r="P660" s="166" t="s">
        <v>319</v>
      </c>
      <c r="Q660" s="33" t="s">
        <v>387</v>
      </c>
      <c r="R660" s="61">
        <v>44659</v>
      </c>
      <c r="S660" s="61">
        <v>44664</v>
      </c>
      <c r="T660" s="33" t="s">
        <v>308</v>
      </c>
      <c r="U660" s="79">
        <v>44664</v>
      </c>
      <c r="V660" s="65"/>
      <c r="W660" s="276">
        <v>45046</v>
      </c>
      <c r="X660" s="33" t="s">
        <v>320</v>
      </c>
      <c r="Y660" s="33"/>
      <c r="Z660" s="33" t="s">
        <v>910</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309</v>
      </c>
      <c r="AS660" s="92" t="s">
        <v>607</v>
      </c>
      <c r="AT660" s="34" t="s">
        <v>311</v>
      </c>
      <c r="AU660" s="92"/>
      <c r="AV660" s="33" t="s">
        <v>309</v>
      </c>
      <c r="AW660" s="33" t="s">
        <v>607</v>
      </c>
      <c r="AX660" s="33" t="s">
        <v>311</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39"/>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x14ac:dyDescent="0.35">
      <c r="A661" s="62" t="str">
        <f>IF($F661="SC",_xlfn.CONCAT(Input[[#This Row],[Name of Adolescent]],"_",Input[[#This Row],[Current Worker (Initials)]]),IF($F661="SCP",_xlfn.CONCAT(Input[[#This Row],[Name of Adolescent]],"_",Input[[#This Row],[Current Worker (Initials)]]),""))</f>
        <v>Syah_Zhichao</v>
      </c>
      <c r="B661" s="34" t="s">
        <v>313</v>
      </c>
      <c r="C661" s="34" t="s">
        <v>1774</v>
      </c>
      <c r="D661" s="34"/>
      <c r="E661" s="34">
        <v>460529</v>
      </c>
      <c r="F661" s="33" t="str">
        <f t="shared" si="38"/>
        <v>SC</v>
      </c>
      <c r="G661" s="126" t="s">
        <v>350</v>
      </c>
      <c r="H661" s="126" t="s">
        <v>369</v>
      </c>
      <c r="I661" s="126" t="s">
        <v>578</v>
      </c>
      <c r="J661" s="33" t="s">
        <v>413</v>
      </c>
      <c r="K661" s="33"/>
      <c r="L661" s="63" t="s">
        <v>1775</v>
      </c>
      <c r="M661" s="198" t="s">
        <v>1776</v>
      </c>
      <c r="N661" s="33" t="s">
        <v>1777</v>
      </c>
      <c r="O661" s="33" t="s">
        <v>1755</v>
      </c>
      <c r="P661" s="166" t="s">
        <v>307</v>
      </c>
      <c r="Q661" s="33" t="s">
        <v>12</v>
      </c>
      <c r="R661" s="61">
        <v>44635</v>
      </c>
      <c r="S661" s="61">
        <v>44682</v>
      </c>
      <c r="T661" s="33" t="s">
        <v>308</v>
      </c>
      <c r="U661" s="79">
        <v>44682</v>
      </c>
      <c r="V661" s="65"/>
      <c r="W661" s="66"/>
      <c r="X661" s="60"/>
      <c r="Y661" s="33"/>
      <c r="Z661" s="33"/>
      <c r="AA661" s="69"/>
      <c r="AB661" s="34">
        <v>0</v>
      </c>
      <c r="AC661" s="34">
        <v>1</v>
      </c>
      <c r="AD661" s="34">
        <v>1</v>
      </c>
      <c r="AE661" s="34">
        <v>1</v>
      </c>
      <c r="AF661" s="34">
        <v>1</v>
      </c>
      <c r="AG661" s="34">
        <v>1</v>
      </c>
      <c r="AH661" s="34">
        <v>0</v>
      </c>
      <c r="AI661" s="34">
        <v>0</v>
      </c>
      <c r="AJ661" s="34"/>
      <c r="AK661" s="33"/>
      <c r="AL661" s="33"/>
      <c r="AM661" s="33"/>
      <c r="AN661" s="34"/>
      <c r="AO661" s="33"/>
      <c r="AP661" s="33"/>
      <c r="AQ661" s="33"/>
      <c r="AR661" s="92" t="s">
        <v>311</v>
      </c>
      <c r="AS661" s="92"/>
      <c r="AT661" s="34" t="s">
        <v>309</v>
      </c>
      <c r="AU661" s="92" t="s">
        <v>380</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c r="IU661" s="33" t="e">
        <f t="shared" si="39"/>
        <v>#NAME?</v>
      </c>
      <c r="IV661" s="33"/>
      <c r="IW661" s="33"/>
      <c r="IX661" s="33"/>
      <c r="IY661" s="69"/>
      <c r="IZ661" s="69"/>
      <c r="JA661" s="70"/>
      <c r="JB661" s="33"/>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x14ac:dyDescent="0.35">
      <c r="A662" s="62" t="str">
        <f>IF($F662="SC",_xlfn.CONCAT(Input[[#This Row],[Name of Adolescent]],"_",Input[[#This Row],[Current Worker (Initials)]]),IF($F662="SCP",_xlfn.CONCAT(Input[[#This Row],[Name of Adolescent]],"_",Input[[#This Row],[Current Worker (Initials)]]),""))</f>
        <v>Joel_Gabriel Heng</v>
      </c>
      <c r="B662" s="34" t="s">
        <v>313</v>
      </c>
      <c r="C662" s="34" t="s">
        <v>1778</v>
      </c>
      <c r="D662" s="34"/>
      <c r="E662" s="34">
        <v>521872</v>
      </c>
      <c r="F662" s="33" t="str">
        <f t="shared" si="38"/>
        <v>SC</v>
      </c>
      <c r="G662" s="33" t="s">
        <v>347</v>
      </c>
      <c r="H662" s="35"/>
      <c r="I662" s="35" t="s">
        <v>408</v>
      </c>
      <c r="J662" s="33" t="s">
        <v>385</v>
      </c>
      <c r="K662" s="33"/>
      <c r="L662" s="63"/>
      <c r="M662" s="63"/>
      <c r="N662" s="96" t="s">
        <v>1779</v>
      </c>
      <c r="O662" s="33" t="s">
        <v>1755</v>
      </c>
      <c r="P662" s="166" t="s">
        <v>307</v>
      </c>
      <c r="Q662" s="33" t="s">
        <v>11</v>
      </c>
      <c r="R662" s="61">
        <v>44682</v>
      </c>
      <c r="S662" s="61">
        <v>44712</v>
      </c>
      <c r="T662" s="33" t="s">
        <v>308</v>
      </c>
      <c r="U662" s="79">
        <v>44713</v>
      </c>
      <c r="V662" s="65"/>
      <c r="W662" s="66"/>
      <c r="X662" s="60"/>
      <c r="Y662" s="33"/>
      <c r="Z662" s="33" t="s">
        <v>326</v>
      </c>
      <c r="AA662" s="67">
        <v>44566</v>
      </c>
      <c r="AB662" s="34">
        <v>0</v>
      </c>
      <c r="AC662" s="34">
        <v>2</v>
      </c>
      <c r="AD662" s="34">
        <v>2</v>
      </c>
      <c r="AE662" s="34">
        <v>2</v>
      </c>
      <c r="AF662" s="34">
        <v>1</v>
      </c>
      <c r="AG662" s="34">
        <v>2</v>
      </c>
      <c r="AH662" s="34">
        <v>2</v>
      </c>
      <c r="AI662" s="34">
        <v>2</v>
      </c>
      <c r="AJ662" s="34"/>
      <c r="AK662" s="33"/>
      <c r="AL662" s="33"/>
      <c r="AM662" s="33"/>
      <c r="AN662" s="34"/>
      <c r="AO662" s="33"/>
      <c r="AP662" s="33"/>
      <c r="AQ662" s="33"/>
      <c r="AR662" s="34"/>
      <c r="AS662" s="34"/>
      <c r="AT662" s="34"/>
      <c r="AU662" s="34"/>
      <c r="AV662" s="33"/>
      <c r="AW662" s="33"/>
      <c r="AX662" s="33"/>
      <c r="AY662" s="33"/>
      <c r="AZ662" s="68"/>
      <c r="BA662" s="68"/>
      <c r="BB662" s="68"/>
      <c r="BC662" s="68"/>
      <c r="BD662" s="68"/>
      <c r="BE662" s="68"/>
      <c r="BF662" s="68"/>
      <c r="BG662" s="68"/>
      <c r="BH662" s="68"/>
      <c r="BI662" s="68"/>
      <c r="BJ662" s="68"/>
      <c r="BK662" s="68"/>
      <c r="BL662" s="68"/>
      <c r="BM662" s="68"/>
      <c r="BN662" s="68"/>
      <c r="BO662" s="68"/>
      <c r="BP662" s="68"/>
      <c r="BQ662" s="68"/>
      <c r="BR662" s="68"/>
      <c r="BS662" s="68"/>
      <c r="BT662" s="68"/>
      <c r="BU662" s="68"/>
      <c r="BV662" s="68"/>
      <c r="BW662" s="68"/>
      <c r="BX662" s="68"/>
      <c r="BY662" s="68"/>
      <c r="BZ662" s="68"/>
      <c r="CA662" s="68"/>
      <c r="CB662" s="68"/>
      <c r="CC662" s="68"/>
      <c r="CD662" s="68"/>
      <c r="CE662" s="68"/>
      <c r="CF662" s="68"/>
      <c r="CG662" s="68"/>
      <c r="CH662" s="68"/>
      <c r="CI662" s="68"/>
      <c r="CJ662" s="68"/>
      <c r="CK662" s="68"/>
      <c r="CL662" s="68"/>
      <c r="CM662" s="68"/>
      <c r="CN662" s="68"/>
      <c r="CO662" s="68"/>
      <c r="CP662" s="68"/>
      <c r="CQ662" s="68"/>
      <c r="CR662" s="68"/>
      <c r="CS662" s="68"/>
      <c r="CT662" s="68"/>
      <c r="CU662" s="68"/>
      <c r="CV662" s="68"/>
      <c r="CW662" s="68"/>
      <c r="CX662" s="68"/>
      <c r="CY662" s="68"/>
      <c r="CZ662" s="68"/>
      <c r="DA662" s="68"/>
      <c r="DB662" s="68"/>
      <c r="DC662" s="68"/>
      <c r="DD662" s="68"/>
      <c r="DE662" s="68"/>
      <c r="DF662" s="68"/>
      <c r="DG662" s="68"/>
      <c r="DH662" s="68"/>
      <c r="DI662" s="68"/>
      <c r="DJ662" s="68"/>
      <c r="DK662" s="68"/>
      <c r="DL662" s="68"/>
      <c r="DM662" s="68"/>
      <c r="DN662" s="68"/>
      <c r="DO662" s="68"/>
      <c r="DP662" s="68"/>
      <c r="DQ662" s="68"/>
      <c r="DR662" s="68"/>
      <c r="DS662" s="68"/>
      <c r="DT662" s="68"/>
      <c r="DU662" s="68"/>
      <c r="DV662" s="68"/>
      <c r="DW662" s="68"/>
      <c r="DX662" s="68"/>
      <c r="DY662" s="68"/>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c r="IU662" s="33" t="e">
        <f t="shared" si="39"/>
        <v>#NAME?</v>
      </c>
      <c r="IV662" s="33"/>
      <c r="IW662" s="33"/>
      <c r="IX662" s="33"/>
      <c r="IY662" s="67">
        <v>44566</v>
      </c>
      <c r="IZ662" s="69"/>
      <c r="JA662" s="70"/>
      <c r="JB662" s="33"/>
      <c r="JC662" s="33"/>
      <c r="JD662" s="33"/>
      <c r="JE662" s="33"/>
      <c r="JF662" s="33"/>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58" x14ac:dyDescent="0.35">
      <c r="A663" s="62" t="str">
        <f>IF($F663="SC",_xlfn.CONCAT(Input[[#This Row],[Name of Adolescent]],"_",Input[[#This Row],[Current Worker (Initials)]]),IF($F663="SCP",_xlfn.CONCAT(Input[[#This Row],[Name of Adolescent]],"_",Input[[#This Row],[Current Worker (Initials)]]),""))</f>
        <v>Justin Pallvin Singh_Zhiqiang</v>
      </c>
      <c r="B663" s="111" t="s">
        <v>297</v>
      </c>
      <c r="C663" s="112" t="s">
        <v>1780</v>
      </c>
      <c r="D663" s="112"/>
      <c r="E663" s="34">
        <v>520286</v>
      </c>
      <c r="F663" s="249" t="str">
        <f t="shared" si="38"/>
        <v>SCP</v>
      </c>
      <c r="G663" s="33" t="s">
        <v>350</v>
      </c>
      <c r="H663" s="35" t="s">
        <v>1781</v>
      </c>
      <c r="I663" s="35" t="s">
        <v>832</v>
      </c>
      <c r="J663" s="35" t="s">
        <v>408</v>
      </c>
      <c r="K663" s="35"/>
      <c r="L663" s="63" t="s">
        <v>1782</v>
      </c>
      <c r="M663" s="63"/>
      <c r="N663" s="33" t="s">
        <v>1783</v>
      </c>
      <c r="O663" s="33" t="s">
        <v>1755</v>
      </c>
      <c r="P663" s="166" t="s">
        <v>307</v>
      </c>
      <c r="Q663" s="33" t="s">
        <v>13</v>
      </c>
      <c r="R663" s="277">
        <v>45022</v>
      </c>
      <c r="S663" s="99">
        <v>45023</v>
      </c>
      <c r="T663" s="101" t="s">
        <v>308</v>
      </c>
      <c r="U663" s="106">
        <v>45023</v>
      </c>
      <c r="V663" s="87">
        <v>45023</v>
      </c>
      <c r="W663" s="66"/>
      <c r="X663" s="59"/>
      <c r="Y663" s="35"/>
      <c r="Z663" s="33" t="s">
        <v>415</v>
      </c>
      <c r="AA663" s="69">
        <v>44959</v>
      </c>
      <c r="AB663" s="34">
        <v>1</v>
      </c>
      <c r="AC663" s="34">
        <v>1</v>
      </c>
      <c r="AD663" s="34">
        <v>2</v>
      </c>
      <c r="AE663" s="34">
        <v>2</v>
      </c>
      <c r="AF663" s="34">
        <v>1</v>
      </c>
      <c r="AG663" s="34">
        <v>2</v>
      </c>
      <c r="AH663" s="34">
        <v>1</v>
      </c>
      <c r="AI663" s="34">
        <v>1</v>
      </c>
      <c r="AJ663" s="34"/>
      <c r="AK663" s="33"/>
      <c r="AL663" s="33"/>
      <c r="AM663" s="33"/>
      <c r="AN663" s="34"/>
      <c r="AO663" s="33"/>
      <c r="AP663" s="33"/>
      <c r="AQ663" s="33"/>
      <c r="AR663" s="34" t="s">
        <v>311</v>
      </c>
      <c r="AS663" s="34"/>
      <c r="AT663" s="34" t="s">
        <v>309</v>
      </c>
      <c r="AU663" s="88" t="s">
        <v>380</v>
      </c>
      <c r="AV663" s="60"/>
      <c r="AW663" s="60"/>
      <c r="AX663" s="60"/>
      <c r="AY663" s="60"/>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80562981</v>
      </c>
      <c r="IU663" s="33"/>
      <c r="IV663" s="33">
        <v>88918972</v>
      </c>
      <c r="IW663" s="33"/>
      <c r="IX663" s="33" t="s">
        <v>355</v>
      </c>
      <c r="IY663" s="69">
        <v>44959</v>
      </c>
      <c r="IZ663" s="69">
        <v>44961</v>
      </c>
      <c r="JA663" s="70">
        <v>45023</v>
      </c>
      <c r="JB663" s="126" t="s">
        <v>1784</v>
      </c>
      <c r="JC663" s="278" t="s">
        <v>1785</v>
      </c>
      <c r="JD663" s="279" t="str">
        <f>Input[[#This Row],[Name of Adolescent]]</f>
        <v>Justin Pallvin Singh</v>
      </c>
      <c r="JE663" s="279" t="s">
        <v>309</v>
      </c>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x14ac:dyDescent="0.35">
      <c r="A664" s="62" t="str">
        <f>IF($F664="SC",_xlfn.CONCAT(Input[[#This Row],[Name of Adolescent]],"_",Input[[#This Row],[Current Worker (Initials)]]),IF($F664="SCP",_xlfn.CONCAT(Input[[#This Row],[Name of Adolescent]],"_",Input[[#This Row],[Current Worker (Initials)]]),""))</f>
        <v>Giles_Regina Heng</v>
      </c>
      <c r="B664" s="111" t="s">
        <v>297</v>
      </c>
      <c r="C664" s="112" t="s">
        <v>1786</v>
      </c>
      <c r="D664" s="112"/>
      <c r="E664" s="34">
        <v>400333</v>
      </c>
      <c r="F664" s="33" t="s">
        <v>16</v>
      </c>
      <c r="G664" s="33" t="s">
        <v>417</v>
      </c>
      <c r="H664" s="35" t="s">
        <v>1787</v>
      </c>
      <c r="I664" s="35" t="s">
        <v>316</v>
      </c>
      <c r="J664" s="35" t="s">
        <v>370</v>
      </c>
      <c r="K664" s="35"/>
      <c r="L664" s="63" t="s">
        <v>1788</v>
      </c>
      <c r="M664" s="63"/>
      <c r="N664" s="33" t="s">
        <v>1789</v>
      </c>
      <c r="O664" s="33" t="s">
        <v>1755</v>
      </c>
      <c r="P664" s="166" t="s">
        <v>319</v>
      </c>
      <c r="Q664" s="33" t="s">
        <v>11</v>
      </c>
      <c r="R664" s="61">
        <v>44958</v>
      </c>
      <c r="S664" s="61">
        <v>45062</v>
      </c>
      <c r="T664" s="33" t="s">
        <v>308</v>
      </c>
      <c r="U664" s="79">
        <v>45063</v>
      </c>
      <c r="V664" s="65"/>
      <c r="W664" s="66"/>
      <c r="X664" s="59"/>
      <c r="Y664" s="35"/>
      <c r="Z664" s="33"/>
      <c r="AA664" s="69"/>
      <c r="AB664" s="34">
        <v>0</v>
      </c>
      <c r="AC664" s="34">
        <v>1</v>
      </c>
      <c r="AD664" s="34">
        <v>2</v>
      </c>
      <c r="AE664" s="34">
        <v>1</v>
      </c>
      <c r="AF664" s="34">
        <v>0</v>
      </c>
      <c r="AG664" s="34">
        <v>2</v>
      </c>
      <c r="AH664" s="34">
        <v>0</v>
      </c>
      <c r="AI664" s="34">
        <v>0</v>
      </c>
      <c r="AJ664" s="34"/>
      <c r="AK664" s="33"/>
      <c r="AL664" s="33"/>
      <c r="AM664" s="33"/>
      <c r="AN664" s="34"/>
      <c r="AO664" s="33"/>
      <c r="AP664" s="33"/>
      <c r="AQ664" s="33"/>
      <c r="AR664" s="34" t="s">
        <v>311</v>
      </c>
      <c r="AS664" s="34"/>
      <c r="AT664" s="34" t="s">
        <v>309</v>
      </c>
      <c r="AU664" s="34" t="s">
        <v>1420</v>
      </c>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v>87951172</v>
      </c>
      <c r="IU664" s="33"/>
      <c r="IV664" s="33" t="s">
        <v>1790</v>
      </c>
      <c r="IW664" s="33"/>
      <c r="IX664" s="33" t="s">
        <v>312</v>
      </c>
      <c r="IY664" s="69"/>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x14ac:dyDescent="0.35">
      <c r="A665" s="62" t="s">
        <v>1791</v>
      </c>
      <c r="B665" s="111" t="s">
        <v>297</v>
      </c>
      <c r="C665" s="112" t="s">
        <v>1792</v>
      </c>
      <c r="D665" s="112"/>
      <c r="E665" s="34">
        <v>440015</v>
      </c>
      <c r="F665" s="101" t="s">
        <v>17</v>
      </c>
      <c r="G665" s="33"/>
      <c r="H665" s="35" t="s">
        <v>1793</v>
      </c>
      <c r="I665" s="35" t="s">
        <v>395</v>
      </c>
      <c r="J665" s="35" t="s">
        <v>413</v>
      </c>
      <c r="K665" s="35"/>
      <c r="L665" s="63" t="s">
        <v>1794</v>
      </c>
      <c r="M665" s="63"/>
      <c r="N665" s="33" t="s">
        <v>1795</v>
      </c>
      <c r="O665" s="33" t="s">
        <v>1755</v>
      </c>
      <c r="P665" s="166" t="s">
        <v>307</v>
      </c>
      <c r="Q665" s="33" t="s">
        <v>13</v>
      </c>
      <c r="R665" s="61">
        <v>44888</v>
      </c>
      <c r="S665" s="61">
        <v>45075</v>
      </c>
      <c r="T665" s="33" t="s">
        <v>308</v>
      </c>
      <c r="U665" s="79">
        <v>45075</v>
      </c>
      <c r="V665" s="102">
        <v>45076</v>
      </c>
      <c r="W665" s="66"/>
      <c r="X665" s="59"/>
      <c r="Y665" s="35"/>
      <c r="Z665" s="33"/>
      <c r="AA665" s="69"/>
      <c r="AB665" s="34">
        <v>0</v>
      </c>
      <c r="AC665" s="34">
        <v>2</v>
      </c>
      <c r="AD665" s="34">
        <v>2</v>
      </c>
      <c r="AE665" s="34">
        <v>0</v>
      </c>
      <c r="AF665" s="34">
        <v>0</v>
      </c>
      <c r="AG665" s="34">
        <v>0</v>
      </c>
      <c r="AH665" s="34">
        <v>0</v>
      </c>
      <c r="AI665" s="34">
        <v>0</v>
      </c>
      <c r="AJ665" s="34">
        <v>0</v>
      </c>
      <c r="AK665" s="33">
        <v>2</v>
      </c>
      <c r="AL665" s="33">
        <v>0</v>
      </c>
      <c r="AM665" s="33">
        <v>0</v>
      </c>
      <c r="AN665" s="34">
        <v>0</v>
      </c>
      <c r="AO665" s="33">
        <v>0</v>
      </c>
      <c r="AP665" s="33">
        <v>0</v>
      </c>
      <c r="AQ665" s="33">
        <v>0</v>
      </c>
      <c r="AR665" s="88" t="s">
        <v>311</v>
      </c>
      <c r="AS665" s="88"/>
      <c r="AT665" s="34" t="s">
        <v>309</v>
      </c>
      <c r="AU665" s="88" t="s">
        <v>380</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v>90554104</v>
      </c>
      <c r="IU665" s="33"/>
      <c r="IV665" s="33"/>
      <c r="IW665" s="33"/>
      <c r="IX665" s="33" t="s">
        <v>1403</v>
      </c>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x14ac:dyDescent="0.35">
      <c r="A666" s="62" t="str">
        <f>IF($F666="SC",_xlfn.CONCAT(Input[[#This Row],[Name of Adolescent]],"_",Input[[#This Row],[Current Worker (Initials)]]),IF($F666="SCP",_xlfn.CONCAT(Input[[#This Row],[Name of Adolescent]],"_",Input[[#This Row],[Current Worker (Initials)]]),""))</f>
        <v>Rayniel_Farzana</v>
      </c>
      <c r="B666" s="34" t="s">
        <v>297</v>
      </c>
      <c r="C666" s="60" t="s">
        <v>1796</v>
      </c>
      <c r="D666" s="33"/>
      <c r="E666" s="34">
        <v>530983</v>
      </c>
      <c r="F666" s="33" t="str">
        <f>IF(AND($N666&lt;&gt;"",$U666&lt;&gt;"",$V666&lt;&gt;"",$J666&lt;&gt;""),"SCP",IF(AND($N666&lt;&gt;"",$U666&lt;&gt;"",$J666&lt;&gt;""),"SC",IF(AND($N666&lt;&gt;"",$R666&lt;&gt;"",$J666="",$U666=""),"PC",IF($N666&lt;&gt;"","Check Status",""))))</f>
        <v>SC</v>
      </c>
      <c r="G666" s="33" t="s">
        <v>465</v>
      </c>
      <c r="H666" s="35" t="s">
        <v>775</v>
      </c>
      <c r="I666" s="35" t="s">
        <v>302</v>
      </c>
      <c r="J666" s="73" t="s">
        <v>302</v>
      </c>
      <c r="K666" s="35"/>
      <c r="L666" s="63" t="s">
        <v>1797</v>
      </c>
      <c r="M666" s="63" t="s">
        <v>1798</v>
      </c>
      <c r="N666" s="33" t="s">
        <v>1799</v>
      </c>
      <c r="O666" s="33" t="s">
        <v>1755</v>
      </c>
      <c r="P666" s="166" t="s">
        <v>307</v>
      </c>
      <c r="Q666" s="33" t="s">
        <v>12</v>
      </c>
      <c r="R666" s="61">
        <v>45091</v>
      </c>
      <c r="S666" s="61">
        <v>45127</v>
      </c>
      <c r="T666" s="33" t="s">
        <v>308</v>
      </c>
      <c r="U666" s="77">
        <v>45127</v>
      </c>
      <c r="V666" s="65"/>
      <c r="W666" s="66"/>
      <c r="X666" s="59"/>
      <c r="Y666" s="35"/>
      <c r="Z666" s="33"/>
      <c r="AA666" s="69"/>
      <c r="AB666" s="34">
        <v>1</v>
      </c>
      <c r="AC666" s="34">
        <v>2</v>
      </c>
      <c r="AD666" s="34">
        <v>1</v>
      </c>
      <c r="AE666" s="34">
        <v>2</v>
      </c>
      <c r="AF666" s="34">
        <v>1</v>
      </c>
      <c r="AG666" s="34">
        <v>1</v>
      </c>
      <c r="AH666" s="34">
        <v>2</v>
      </c>
      <c r="AI666" s="34">
        <v>2</v>
      </c>
      <c r="AJ666" s="34"/>
      <c r="AK666" s="33"/>
      <c r="AL666" s="33"/>
      <c r="AM666" s="33"/>
      <c r="AN666" s="34"/>
      <c r="AO666" s="33"/>
      <c r="AP666" s="33"/>
      <c r="AQ666" s="33"/>
      <c r="AR666" s="34" t="s">
        <v>311</v>
      </c>
      <c r="AS666" s="34"/>
      <c r="AT666" s="34" t="s">
        <v>309</v>
      </c>
      <c r="AU666" s="34" t="s">
        <v>527</v>
      </c>
      <c r="AV666" s="33" t="s">
        <v>309</v>
      </c>
      <c r="AW666" s="33" t="s">
        <v>607</v>
      </c>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v>4</v>
      </c>
      <c r="GK666" s="34">
        <v>3</v>
      </c>
      <c r="GL666" s="34">
        <v>1</v>
      </c>
      <c r="GM666" s="34">
        <v>1</v>
      </c>
      <c r="GN666" s="34">
        <v>3</v>
      </c>
      <c r="GO666" s="34">
        <v>4</v>
      </c>
      <c r="GP666" s="34">
        <v>2</v>
      </c>
      <c r="GQ666" s="34">
        <v>3</v>
      </c>
      <c r="GR666" s="34">
        <v>3</v>
      </c>
      <c r="GS666" s="34">
        <v>4</v>
      </c>
      <c r="GT666" s="34">
        <v>3</v>
      </c>
      <c r="GU666" s="34">
        <v>1</v>
      </c>
      <c r="GV666" s="34">
        <v>3</v>
      </c>
      <c r="GW666" s="34">
        <v>4</v>
      </c>
      <c r="GX666" s="34">
        <v>4</v>
      </c>
      <c r="GY666" s="34">
        <v>4</v>
      </c>
      <c r="GZ666" s="34">
        <v>4</v>
      </c>
      <c r="HA666" s="34">
        <v>3</v>
      </c>
      <c r="HB666" s="34">
        <v>2</v>
      </c>
      <c r="HC666" s="34">
        <v>2</v>
      </c>
      <c r="HD666" s="34">
        <v>3</v>
      </c>
      <c r="HE666" s="34">
        <v>3</v>
      </c>
      <c r="HF666" s="34">
        <v>4</v>
      </c>
      <c r="HG666" s="34">
        <v>4</v>
      </c>
      <c r="HH666" s="34">
        <v>2</v>
      </c>
      <c r="HI666" s="34">
        <v>3</v>
      </c>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v>92789689</v>
      </c>
      <c r="IU666" s="33"/>
      <c r="IV666" s="33"/>
      <c r="IW666" s="33" t="s">
        <v>1800</v>
      </c>
      <c r="IX666" s="33" t="s">
        <v>322</v>
      </c>
      <c r="IY666" s="69"/>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x14ac:dyDescent="0.35">
      <c r="A667" s="62" t="str">
        <f>IF($F667="SC",_xlfn.CONCAT(Input[[#This Row],[Name of Adolescent]],"_",Input[[#This Row],[Current Worker (Initials)]]),IF($F667="SCP",_xlfn.CONCAT(Input[[#This Row],[Name of Adolescent]],"_",Input[[#This Row],[Current Worker (Initials)]]),""))</f>
        <v>Shafiq_Farzana</v>
      </c>
      <c r="B667" s="34" t="s">
        <v>297</v>
      </c>
      <c r="C667" s="60" t="s">
        <v>1801</v>
      </c>
      <c r="D667" s="33"/>
      <c r="E667" s="34">
        <v>520842</v>
      </c>
      <c r="F667" s="33" t="str">
        <f>IF(AND($N667&lt;&gt;"",$U667&lt;&gt;"",$V667&lt;&gt;"",$J667&lt;&gt;""),"SCP",IF(AND($N667&lt;&gt;"",$U667&lt;&gt;"",$J667&lt;&gt;""),"SC",IF(AND($N667&lt;&gt;"",$R667&lt;&gt;"",$J667="",$U667=""),"PC",IF($N667&lt;&gt;"","Check Status",""))))</f>
        <v>SC</v>
      </c>
      <c r="G667" s="33"/>
      <c r="H667" s="35" t="s">
        <v>1802</v>
      </c>
      <c r="I667" s="35" t="s">
        <v>489</v>
      </c>
      <c r="J667" s="35" t="s">
        <v>302</v>
      </c>
      <c r="K667" s="35"/>
      <c r="L667" s="63"/>
      <c r="M667" s="63"/>
      <c r="N667" s="33" t="s">
        <v>345</v>
      </c>
      <c r="O667" s="33" t="s">
        <v>1755</v>
      </c>
      <c r="P667" s="166" t="s">
        <v>307</v>
      </c>
      <c r="Q667" s="33" t="s">
        <v>12</v>
      </c>
      <c r="R667" s="61">
        <v>45070</v>
      </c>
      <c r="S667" s="61">
        <v>45150</v>
      </c>
      <c r="T667" s="33" t="s">
        <v>308</v>
      </c>
      <c r="U667" s="77">
        <v>45150</v>
      </c>
      <c r="V667" s="65"/>
      <c r="W667" s="66"/>
      <c r="X667" s="59"/>
      <c r="Y667" s="35"/>
      <c r="Z667" s="33"/>
      <c r="AA667" s="69"/>
      <c r="AB667" s="34">
        <v>0</v>
      </c>
      <c r="AC667" s="34">
        <v>2</v>
      </c>
      <c r="AD667" s="34">
        <v>0</v>
      </c>
      <c r="AE667" s="34">
        <v>0</v>
      </c>
      <c r="AF667" s="34">
        <v>0</v>
      </c>
      <c r="AG667" s="34">
        <v>0</v>
      </c>
      <c r="AH667" s="34">
        <v>2</v>
      </c>
      <c r="AI667" s="34">
        <v>0</v>
      </c>
      <c r="AJ667" s="34"/>
      <c r="AK667" s="33"/>
      <c r="AL667" s="33"/>
      <c r="AM667" s="33"/>
      <c r="AN667" s="34"/>
      <c r="AO667" s="33"/>
      <c r="AP667" s="33"/>
      <c r="AQ667" s="33"/>
      <c r="AR667" s="34"/>
      <c r="AS667" s="34"/>
      <c r="AT667" s="34"/>
      <c r="AU667" s="34"/>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c r="IU667" s="33"/>
      <c r="IV667" s="33"/>
      <c r="IW667" s="33" t="s">
        <v>1803</v>
      </c>
      <c r="IX667" s="33" t="s">
        <v>355</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x14ac:dyDescent="0.35">
      <c r="A668" s="62" t="str">
        <f>IF($F668="SC",_xlfn.CONCAT(Input[[#This Row],[Name of Adolescent]],"_",Input[[#This Row],[Current Worker (Initials)]]),IF($F668="SCP",_xlfn.CONCAT(Input[[#This Row],[Name of Adolescent]],"_",Input[[#This Row],[Current Worker (Initials)]]),""))</f>
        <v>Nithu_Diana</v>
      </c>
      <c r="B668" s="34" t="s">
        <v>297</v>
      </c>
      <c r="C668" s="33" t="s">
        <v>1804</v>
      </c>
      <c r="D668" s="33"/>
      <c r="E668" s="34">
        <v>530983</v>
      </c>
      <c r="F668" s="101" t="s">
        <v>17</v>
      </c>
      <c r="G668" s="33" t="s">
        <v>465</v>
      </c>
      <c r="H668" s="35" t="s">
        <v>1805</v>
      </c>
      <c r="I668" s="35" t="s">
        <v>408</v>
      </c>
      <c r="J668" s="35" t="s">
        <v>303</v>
      </c>
      <c r="K668" s="35"/>
      <c r="L668" s="63"/>
      <c r="M668" s="63" t="s">
        <v>1806</v>
      </c>
      <c r="N668" s="33" t="s">
        <v>1807</v>
      </c>
      <c r="O668" s="33" t="s">
        <v>1755</v>
      </c>
      <c r="P668" s="166" t="s">
        <v>307</v>
      </c>
      <c r="Q668" s="33" t="s">
        <v>13</v>
      </c>
      <c r="R668" s="61">
        <v>45063</v>
      </c>
      <c r="S668" s="61">
        <v>45180</v>
      </c>
      <c r="T668" s="33" t="s">
        <v>308</v>
      </c>
      <c r="U668" s="79">
        <v>45180</v>
      </c>
      <c r="V668" s="102">
        <v>45196</v>
      </c>
      <c r="W668" s="66"/>
      <c r="X668" s="59"/>
      <c r="Y668" s="35"/>
      <c r="Z668" s="33"/>
      <c r="AA668" s="69"/>
      <c r="AB668" s="34">
        <v>2</v>
      </c>
      <c r="AC668" s="34">
        <v>0</v>
      </c>
      <c r="AD668" s="34">
        <v>1</v>
      </c>
      <c r="AE668" s="34">
        <v>1</v>
      </c>
      <c r="AF668" s="34">
        <v>0</v>
      </c>
      <c r="AG668" s="34">
        <v>1</v>
      </c>
      <c r="AH668" s="34">
        <v>1</v>
      </c>
      <c r="AI668" s="34">
        <v>1</v>
      </c>
      <c r="AJ668" s="34"/>
      <c r="AK668" s="33"/>
      <c r="AL668" s="33"/>
      <c r="AM668" s="33"/>
      <c r="AN668" s="34"/>
      <c r="AO668" s="33"/>
      <c r="AP668" s="33"/>
      <c r="AQ668" s="33"/>
      <c r="AR668" s="34" t="s">
        <v>309</v>
      </c>
      <c r="AS668" s="34" t="s">
        <v>607</v>
      </c>
      <c r="AT668" s="34" t="s">
        <v>311</v>
      </c>
      <c r="AU668" s="34"/>
      <c r="AV668" s="33"/>
      <c r="AW668" s="33"/>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c r="GK668" s="34"/>
      <c r="GL668" s="34"/>
      <c r="GM668" s="34"/>
      <c r="GN668" s="34"/>
      <c r="GO668" s="34"/>
      <c r="GP668" s="34"/>
      <c r="GQ668" s="34"/>
      <c r="GR668" s="34"/>
      <c r="GS668" s="34"/>
      <c r="GT668" s="34"/>
      <c r="GU668" s="34"/>
      <c r="GV668" s="34"/>
      <c r="GW668" s="34"/>
      <c r="GX668" s="34"/>
      <c r="GY668" s="34"/>
      <c r="GZ668" s="34"/>
      <c r="HA668" s="34"/>
      <c r="HB668" s="34"/>
      <c r="HC668" s="34"/>
      <c r="HD668" s="34"/>
      <c r="HE668" s="34"/>
      <c r="HF668" s="34"/>
      <c r="HG668" s="34"/>
      <c r="HH668" s="34"/>
      <c r="HI668" s="34"/>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84823360</v>
      </c>
      <c r="IU668" s="33"/>
      <c r="IV668" s="33"/>
      <c r="IW668" s="33" t="s">
        <v>1808</v>
      </c>
      <c r="IX668" s="33" t="s">
        <v>322</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t="409.5" x14ac:dyDescent="0.35">
      <c r="A669" s="62" t="str">
        <f>IF($F669="SC",_xlfn.CONCAT(Input[[#This Row],[Name of Adolescent]],"_",Input[[#This Row],[Current Worker (Initials)]]),IF($F669="SCP",_xlfn.CONCAT(Input[[#This Row],[Name of Adolescent]],"_",Input[[#This Row],[Current Worker (Initials)]]),""))</f>
        <v>Marco_Zhiqiang</v>
      </c>
      <c r="B669" s="34" t="s">
        <v>297</v>
      </c>
      <c r="C669" s="33" t="s">
        <v>1809</v>
      </c>
      <c r="D669" s="33"/>
      <c r="E669" s="34">
        <v>449876</v>
      </c>
      <c r="F669" s="33" t="str">
        <f t="shared" ref="F669:F674" si="40">IF(AND($N669&lt;&gt;"",$U669&lt;&gt;"",$V669&lt;&gt;"",$J669&lt;&gt;""),"SCP",IF(AND($N669&lt;&gt;"",$U669&lt;&gt;"",$J669&lt;&gt;""),"SC",IF(AND($N669&lt;&gt;"",$R669&lt;&gt;"",$J669="",$U669=""),"PC",IF($N669&lt;&gt;"","Check Status",""))))</f>
        <v>SC</v>
      </c>
      <c r="G669" s="33"/>
      <c r="H669" s="35" t="s">
        <v>1810</v>
      </c>
      <c r="I669" s="35" t="s">
        <v>832</v>
      </c>
      <c r="J669" s="35" t="s">
        <v>408</v>
      </c>
      <c r="K669" s="35"/>
      <c r="L669" s="63"/>
      <c r="M669" s="63"/>
      <c r="N669" s="33" t="s">
        <v>1811</v>
      </c>
      <c r="O669" s="33" t="s">
        <v>1755</v>
      </c>
      <c r="P669" s="166" t="s">
        <v>307</v>
      </c>
      <c r="Q669" s="33" t="s">
        <v>11</v>
      </c>
      <c r="R669" s="61">
        <v>45156</v>
      </c>
      <c r="S669" s="61">
        <v>45191</v>
      </c>
      <c r="T669" s="33" t="s">
        <v>308</v>
      </c>
      <c r="U669" s="79">
        <v>45191</v>
      </c>
      <c r="V669" s="65"/>
      <c r="W669" s="66"/>
      <c r="X669" s="59"/>
      <c r="Y669" s="35"/>
      <c r="Z669" s="33"/>
      <c r="AA669" s="69"/>
      <c r="AB669" s="34">
        <v>0</v>
      </c>
      <c r="AC669" s="34">
        <v>0</v>
      </c>
      <c r="AD669" s="34">
        <v>2</v>
      </c>
      <c r="AE669" s="34">
        <v>1</v>
      </c>
      <c r="AF669" s="34">
        <v>0</v>
      </c>
      <c r="AG669" s="34">
        <v>0</v>
      </c>
      <c r="AH669" s="34">
        <v>2</v>
      </c>
      <c r="AI669" s="34">
        <v>0</v>
      </c>
      <c r="AJ669" s="34"/>
      <c r="AK669" s="33"/>
      <c r="AL669" s="33"/>
      <c r="AM669" s="33"/>
      <c r="AN669" s="34"/>
      <c r="AO669" s="33"/>
      <c r="AP669" s="33"/>
      <c r="AQ669" s="33"/>
      <c r="AR669" s="88" t="s">
        <v>311</v>
      </c>
      <c r="AS669" s="88"/>
      <c r="AT669" s="34" t="s">
        <v>309</v>
      </c>
      <c r="AU669" s="88" t="s">
        <v>527</v>
      </c>
      <c r="AV669" s="33"/>
      <c r="AW669" s="33"/>
      <c r="AX669" s="33"/>
      <c r="AY669" s="33"/>
      <c r="AZ669" s="63"/>
      <c r="BA669" s="63"/>
      <c r="BB669" s="63"/>
      <c r="BC669" s="63"/>
      <c r="BD669" s="63"/>
      <c r="BE669" s="63"/>
      <c r="BF669" s="63"/>
      <c r="BG669" s="63"/>
      <c r="BH669" s="63"/>
      <c r="BI669" s="63"/>
      <c r="BJ669" s="63"/>
      <c r="BK669" s="63"/>
      <c r="BL669" s="63"/>
      <c r="BM669" s="63"/>
      <c r="BN669" s="63"/>
      <c r="BO669" s="63"/>
      <c r="BP669" s="63"/>
      <c r="BQ669" s="63"/>
      <c r="BR669" s="63"/>
      <c r="BS669" s="63"/>
      <c r="BT669" s="63"/>
      <c r="BU669" s="63"/>
      <c r="BV669" s="63"/>
      <c r="BW669" s="63"/>
      <c r="BX669" s="63"/>
      <c r="BY669" s="63"/>
      <c r="BZ669" s="63"/>
      <c r="CA669" s="63"/>
      <c r="CB669" s="63"/>
      <c r="CC669" s="63"/>
      <c r="CD669" s="63"/>
      <c r="CE669" s="63"/>
      <c r="CF669" s="63"/>
      <c r="CG669" s="63"/>
      <c r="CH669" s="63"/>
      <c r="CI669" s="63"/>
      <c r="CJ669" s="63"/>
      <c r="CK669" s="63"/>
      <c r="CL669" s="63"/>
      <c r="CM669" s="63"/>
      <c r="CN669" s="63"/>
      <c r="CO669" s="63"/>
      <c r="CP669" s="63"/>
      <c r="CQ669" s="63"/>
      <c r="CR669" s="63"/>
      <c r="CS669" s="63"/>
      <c r="CT669" s="63"/>
      <c r="CU669" s="63"/>
      <c r="CV669" s="63"/>
      <c r="CW669" s="63"/>
      <c r="CX669" s="63"/>
      <c r="CY669" s="63"/>
      <c r="CZ669" s="63"/>
      <c r="DA669" s="63"/>
      <c r="DB669" s="63"/>
      <c r="DC669" s="63"/>
      <c r="DD669" s="63"/>
      <c r="DE669" s="63"/>
      <c r="DF669" s="63"/>
      <c r="DG669" s="63"/>
      <c r="DH669" s="63"/>
      <c r="DI669" s="63"/>
      <c r="DJ669" s="63"/>
      <c r="DK669" s="63"/>
      <c r="DL669" s="63"/>
      <c r="DM669" s="63"/>
      <c r="DN669" s="63"/>
      <c r="DO669" s="63"/>
      <c r="DP669" s="63"/>
      <c r="DQ669" s="63"/>
      <c r="DR669" s="63"/>
      <c r="DS669" s="63"/>
      <c r="DT669" s="63"/>
      <c r="DU669" s="63"/>
      <c r="DV669" s="63"/>
      <c r="DW669" s="63"/>
      <c r="DX669" s="63"/>
      <c r="DY669" s="63"/>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v>93695372</v>
      </c>
      <c r="IU669" s="33"/>
      <c r="IV669" s="33"/>
      <c r="IW669" s="84" t="s">
        <v>1812</v>
      </c>
      <c r="IX669" s="33" t="s">
        <v>355</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x14ac:dyDescent="0.35">
      <c r="A670" s="62" t="str">
        <f>IF($F670="SC",_xlfn.CONCAT(Input[[#This Row],[Name of Adolescent]],"_",Input[[#This Row],[Current Worker (Initials)]]),IF($F670="SCP",_xlfn.CONCAT(Input[[#This Row],[Name of Adolescent]],"_",Input[[#This Row],[Current Worker (Initials)]]),""))</f>
        <v>Deepan_Zhichao</v>
      </c>
      <c r="B670" s="34" t="s">
        <v>1179</v>
      </c>
      <c r="C670" s="34"/>
      <c r="D670" s="34"/>
      <c r="E670" s="88">
        <v>521885</v>
      </c>
      <c r="F670" s="33" t="str">
        <f t="shared" si="40"/>
        <v>SCP</v>
      </c>
      <c r="G670" s="33" t="s">
        <v>1813</v>
      </c>
      <c r="H670" s="35"/>
      <c r="I670" s="35"/>
      <c r="J670" s="33" t="s">
        <v>413</v>
      </c>
      <c r="K670" s="33"/>
      <c r="L670" s="63"/>
      <c r="M670" s="63"/>
      <c r="N670" s="33" t="s">
        <v>1814</v>
      </c>
      <c r="O670" s="33" t="s">
        <v>1755</v>
      </c>
      <c r="P670" s="162" t="s">
        <v>307</v>
      </c>
      <c r="Q670" s="33" t="s">
        <v>13</v>
      </c>
      <c r="R670" s="61">
        <v>43470</v>
      </c>
      <c r="S670" s="61">
        <v>43543</v>
      </c>
      <c r="T670" s="33" t="s">
        <v>308</v>
      </c>
      <c r="U670" s="79">
        <v>43543</v>
      </c>
      <c r="V670" s="87">
        <v>43543</v>
      </c>
      <c r="W670" s="78">
        <v>45046</v>
      </c>
      <c r="X670" s="60" t="s">
        <v>1409</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311</v>
      </c>
      <c r="AS670" s="34"/>
      <c r="AT670" s="34" t="s">
        <v>311</v>
      </c>
      <c r="AU670" s="34"/>
      <c r="AV670" s="33" t="s">
        <v>311</v>
      </c>
      <c r="AW670" s="33"/>
      <c r="AX670" s="33" t="s">
        <v>309</v>
      </c>
      <c r="AY670" s="33" t="s">
        <v>380</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 t="shared" ref="IU670:IU677" si="41">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x14ac:dyDescent="0.35">
      <c r="A671" s="62" t="str">
        <f>IF($F671="SC",_xlfn.CONCAT(Input[[#This Row],[Name of Adolescent]],"_",Input[[#This Row],[Current Worker (Initials)]]),IF($F671="SCP",_xlfn.CONCAT(Input[[#This Row],[Name of Adolescent]],"_",Input[[#This Row],[Current Worker (Initials)]]),""))</f>
        <v>Ibrahim_Zhichao</v>
      </c>
      <c r="B671" s="34" t="s">
        <v>1179</v>
      </c>
      <c r="C671" s="34"/>
      <c r="D671" s="34"/>
      <c r="E671" s="88">
        <v>521885</v>
      </c>
      <c r="F671" s="33" t="str">
        <f t="shared" si="40"/>
        <v>SCP</v>
      </c>
      <c r="G671" s="89" t="s">
        <v>1813</v>
      </c>
      <c r="H671" s="89"/>
      <c r="I671" s="89"/>
      <c r="J671" s="33" t="s">
        <v>413</v>
      </c>
      <c r="K671" s="33"/>
      <c r="L671" s="34"/>
      <c r="M671" s="34"/>
      <c r="N671" s="33" t="s">
        <v>1815</v>
      </c>
      <c r="O671" s="33" t="s">
        <v>1755</v>
      </c>
      <c r="P671" s="162" t="s">
        <v>307</v>
      </c>
      <c r="Q671" s="33" t="s">
        <v>13</v>
      </c>
      <c r="R671" s="61">
        <v>43542</v>
      </c>
      <c r="S671" s="61">
        <v>43543</v>
      </c>
      <c r="T671" s="33" t="s">
        <v>308</v>
      </c>
      <c r="U671" s="79">
        <v>43543</v>
      </c>
      <c r="V671" s="87">
        <v>44198</v>
      </c>
      <c r="W671" s="78">
        <v>45046</v>
      </c>
      <c r="X671" s="60" t="s">
        <v>320</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309</v>
      </c>
      <c r="AW671" s="33" t="s">
        <v>607</v>
      </c>
      <c r="AX671" s="33" t="s">
        <v>309</v>
      </c>
      <c r="AY671" s="33" t="s">
        <v>380</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 t="shared" si="41"/>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x14ac:dyDescent="0.35">
      <c r="A672" s="62" t="str">
        <f>IF($F672="SC",_xlfn.CONCAT(Input[[#This Row],[Name of Adolescent]],"_",Input[[#This Row],[Current Worker (Initials)]]),IF($F672="SCP",_xlfn.CONCAT(Input[[#This Row],[Name of Adolescent]],"_",Input[[#This Row],[Current Worker (Initials)]]),""))</f>
        <v>Vivian Lee Rui Jia_Vid</v>
      </c>
      <c r="B672" s="34" t="s">
        <v>377</v>
      </c>
      <c r="C672" s="34"/>
      <c r="D672" s="34"/>
      <c r="E672" s="88">
        <v>511476</v>
      </c>
      <c r="F672" s="33" t="str">
        <f t="shared" si="40"/>
        <v>SCP</v>
      </c>
      <c r="G672" s="33" t="s">
        <v>458</v>
      </c>
      <c r="H672" s="35"/>
      <c r="I672" s="35"/>
      <c r="J672" s="33" t="s">
        <v>395</v>
      </c>
      <c r="K672" s="33"/>
      <c r="L672" s="63" t="s">
        <v>1816</v>
      </c>
      <c r="M672" s="63"/>
      <c r="N672" s="33" t="s">
        <v>1817</v>
      </c>
      <c r="O672" s="33" t="s">
        <v>1755</v>
      </c>
      <c r="P672" s="166" t="s">
        <v>319</v>
      </c>
      <c r="Q672" s="33" t="s">
        <v>11</v>
      </c>
      <c r="R672" s="87">
        <v>43622</v>
      </c>
      <c r="S672" s="87">
        <v>43622</v>
      </c>
      <c r="T672" s="33" t="s">
        <v>308</v>
      </c>
      <c r="U672" s="79">
        <v>43622</v>
      </c>
      <c r="V672" s="87">
        <v>43622</v>
      </c>
      <c r="W672" s="66">
        <v>45292</v>
      </c>
      <c r="X672" s="60"/>
      <c r="Y672" s="33"/>
      <c r="Z672" s="33"/>
      <c r="AA672" s="69"/>
      <c r="AB672" s="34">
        <v>0</v>
      </c>
      <c r="AC672" s="34">
        <v>2</v>
      </c>
      <c r="AD672" s="34">
        <v>2</v>
      </c>
      <c r="AE672" s="34">
        <v>2</v>
      </c>
      <c r="AF672" s="34">
        <v>0</v>
      </c>
      <c r="AG672" s="34">
        <v>0</v>
      </c>
      <c r="AH672" s="34">
        <v>0</v>
      </c>
      <c r="AI672" s="34">
        <v>0</v>
      </c>
      <c r="AJ672" s="34">
        <v>0</v>
      </c>
      <c r="AK672" s="33">
        <v>0</v>
      </c>
      <c r="AL672" s="33">
        <v>0</v>
      </c>
      <c r="AM672" s="33">
        <v>1</v>
      </c>
      <c r="AN672" s="34">
        <v>0</v>
      </c>
      <c r="AO672" s="33">
        <v>0</v>
      </c>
      <c r="AP672" s="33">
        <v>0</v>
      </c>
      <c r="AQ672" s="33">
        <v>0</v>
      </c>
      <c r="AR672" s="92"/>
      <c r="AS672" s="92"/>
      <c r="AT672" s="93"/>
      <c r="AU672" s="92"/>
      <c r="AV672" s="33"/>
      <c r="AW672" s="33"/>
      <c r="AX672" s="33"/>
      <c r="AY672" s="33"/>
      <c r="AZ672" s="68"/>
      <c r="BA672" s="68"/>
      <c r="BB672" s="68"/>
      <c r="BC672" s="68"/>
      <c r="BD672" s="68"/>
      <c r="BE672" s="68"/>
      <c r="BF672" s="68"/>
      <c r="BG672" s="68"/>
      <c r="BH672" s="68"/>
      <c r="BI672" s="68"/>
      <c r="BJ672" s="68"/>
      <c r="BK672" s="68"/>
      <c r="BL672" s="68"/>
      <c r="BM672" s="68"/>
      <c r="BN672" s="68"/>
      <c r="BO672" s="68"/>
      <c r="BP672" s="68"/>
      <c r="BQ672" s="68"/>
      <c r="BR672" s="68"/>
      <c r="BS672" s="68"/>
      <c r="BT672" s="68"/>
      <c r="BU672" s="68"/>
      <c r="BV672" s="68"/>
      <c r="BW672" s="68"/>
      <c r="BX672" s="68"/>
      <c r="BY672" s="68"/>
      <c r="BZ672" s="68"/>
      <c r="CA672" s="68"/>
      <c r="CB672" s="68"/>
      <c r="CC672" s="68"/>
      <c r="CD672" s="68"/>
      <c r="CE672" s="68"/>
      <c r="CF672" s="68"/>
      <c r="CG672" s="68"/>
      <c r="CH672" s="68"/>
      <c r="CI672" s="68"/>
      <c r="CJ672" s="68"/>
      <c r="CK672" s="68"/>
      <c r="CL672" s="68"/>
      <c r="CM672" s="68"/>
      <c r="CN672" s="68"/>
      <c r="CO672" s="68"/>
      <c r="CP672" s="68"/>
      <c r="CQ672" s="68"/>
      <c r="CR672" s="68"/>
      <c r="CS672" s="68"/>
      <c r="CT672" s="68"/>
      <c r="CU672" s="68"/>
      <c r="CV672" s="68"/>
      <c r="CW672" s="68"/>
      <c r="CX672" s="68"/>
      <c r="CY672" s="68"/>
      <c r="CZ672" s="68"/>
      <c r="DA672" s="68"/>
      <c r="DB672" s="68"/>
      <c r="DC672" s="68"/>
      <c r="DD672" s="68"/>
      <c r="DE672" s="68"/>
      <c r="DF672" s="68"/>
      <c r="DG672" s="68"/>
      <c r="DH672" s="68"/>
      <c r="DI672" s="68"/>
      <c r="DJ672" s="68"/>
      <c r="DK672" s="68"/>
      <c r="DL672" s="68"/>
      <c r="DM672" s="68"/>
      <c r="DN672" s="68"/>
      <c r="DO672" s="68"/>
      <c r="DP672" s="68"/>
      <c r="DQ672" s="68"/>
      <c r="DR672" s="68"/>
      <c r="DS672" s="68"/>
      <c r="DT672" s="68"/>
      <c r="DU672" s="68"/>
      <c r="DV672" s="68"/>
      <c r="DW672" s="68"/>
      <c r="DX672" s="68"/>
      <c r="DY672" s="68"/>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c r="IU672" s="33" t="e">
        <f t="shared" si="41"/>
        <v>#NAME?</v>
      </c>
      <c r="IV672" s="33"/>
      <c r="IW672" s="33"/>
      <c r="IX672" s="33"/>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x14ac:dyDescent="0.35">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si="40"/>
        <v>SC</v>
      </c>
      <c r="G673" s="33" t="s">
        <v>350</v>
      </c>
      <c r="H673" s="35"/>
      <c r="I673" s="35"/>
      <c r="J673" s="35" t="s">
        <v>302</v>
      </c>
      <c r="K673" s="35"/>
      <c r="L673" s="264" t="s">
        <v>1818</v>
      </c>
      <c r="M673" s="264"/>
      <c r="N673" s="33" t="s">
        <v>1819</v>
      </c>
      <c r="O673" s="33" t="s">
        <v>1755</v>
      </c>
      <c r="P673" s="166" t="s">
        <v>319</v>
      </c>
      <c r="Q673" s="33" t="s">
        <v>12</v>
      </c>
      <c r="R673" s="87">
        <v>43708</v>
      </c>
      <c r="S673" s="87">
        <v>43708</v>
      </c>
      <c r="T673" s="33" t="s">
        <v>308</v>
      </c>
      <c r="U673" s="79">
        <v>43708</v>
      </c>
      <c r="V673" s="65"/>
      <c r="W673" s="78">
        <v>45138</v>
      </c>
      <c r="X673" s="60" t="s">
        <v>467</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311</v>
      </c>
      <c r="AS673" s="92"/>
      <c r="AT673" s="93" t="s">
        <v>311</v>
      </c>
      <c r="AU673" s="92"/>
      <c r="AV673" s="33" t="s">
        <v>311</v>
      </c>
      <c r="AW673" s="33"/>
      <c r="AX673" s="33" t="s">
        <v>311</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si="41"/>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x14ac:dyDescent="0.35">
      <c r="A674" s="62" t="str">
        <f>IF($F674="SC",_xlfn.CONCAT(Input[[#This Row],[Name of Adolescent]],"_",Input[[#This Row],[Current Worker (Initials)]]),IF($F674="SCP",_xlfn.CONCAT(Input[[#This Row],[Name of Adolescent]],"_",Input[[#This Row],[Current Worker (Initials)]]),""))</f>
        <v>Iryan_Zhichao</v>
      </c>
      <c r="B674" s="34" t="s">
        <v>1175</v>
      </c>
      <c r="C674" s="34"/>
      <c r="D674" s="34"/>
      <c r="E674" s="181">
        <v>470118</v>
      </c>
      <c r="F674" s="33" t="str">
        <f t="shared" si="40"/>
        <v>SCP</v>
      </c>
      <c r="G674" s="33" t="s">
        <v>1820</v>
      </c>
      <c r="H674" s="35"/>
      <c r="I674" s="35"/>
      <c r="J674" s="33" t="s">
        <v>413</v>
      </c>
      <c r="K674" s="33"/>
      <c r="L674" s="63"/>
      <c r="M674" s="63"/>
      <c r="N674" s="33" t="s">
        <v>1821</v>
      </c>
      <c r="O674" s="33" t="s">
        <v>1755</v>
      </c>
      <c r="P674" s="166" t="s">
        <v>319</v>
      </c>
      <c r="Q674" s="33" t="s">
        <v>12</v>
      </c>
      <c r="R674" s="61">
        <v>43738</v>
      </c>
      <c r="S674" s="61">
        <v>43738</v>
      </c>
      <c r="T674" s="33" t="s">
        <v>308</v>
      </c>
      <c r="U674" s="77">
        <v>43738</v>
      </c>
      <c r="V674" s="61">
        <v>43738</v>
      </c>
      <c r="W674" s="78">
        <v>45046</v>
      </c>
      <c r="X674" s="60" t="s">
        <v>320</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311</v>
      </c>
      <c r="AS674" s="92"/>
      <c r="AT674" s="93" t="s">
        <v>311</v>
      </c>
      <c r="AU674" s="92"/>
      <c r="AV674" s="33" t="s">
        <v>311</v>
      </c>
      <c r="AW674" s="33"/>
      <c r="AX674" s="33" t="s">
        <v>309</v>
      </c>
      <c r="AY674" s="33" t="s">
        <v>527</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1"/>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x14ac:dyDescent="0.35">
      <c r="A675" s="62" t="str">
        <f>IF($F675="SC",_xlfn.CONCAT(Input[[#This Row],[Name of Adolescent]],"_",Input[[#This Row],[Current Worker (Initials)]]),IF($F675="SCP",_xlfn.CONCAT(Input[[#This Row],[Name of Adolescent]],"_",Input[[#This Row],[Current Worker (Initials)]]),""))</f>
        <v>Jun wei_</v>
      </c>
      <c r="B675" s="34" t="s">
        <v>1179</v>
      </c>
      <c r="C675" s="34"/>
      <c r="D675" s="34"/>
      <c r="E675" s="88">
        <v>533174</v>
      </c>
      <c r="F675" s="249" t="s">
        <v>16</v>
      </c>
      <c r="G675" s="89" t="s">
        <v>458</v>
      </c>
      <c r="H675" s="89"/>
      <c r="I675" s="89"/>
      <c r="J675" s="33"/>
      <c r="K675" s="33"/>
      <c r="L675" s="63"/>
      <c r="M675" s="63"/>
      <c r="N675" s="33" t="s">
        <v>1822</v>
      </c>
      <c r="O675" s="33" t="s">
        <v>1755</v>
      </c>
      <c r="P675" s="166" t="s">
        <v>319</v>
      </c>
      <c r="Q675" s="33" t="s">
        <v>11</v>
      </c>
      <c r="R675" s="61">
        <v>43475</v>
      </c>
      <c r="S675" s="61">
        <v>43834</v>
      </c>
      <c r="T675" s="33" t="s">
        <v>308</v>
      </c>
      <c r="U675" s="79">
        <v>43834</v>
      </c>
      <c r="V675" s="87">
        <v>44198</v>
      </c>
      <c r="W675" s="78">
        <v>44802</v>
      </c>
      <c r="X675" s="60" t="s">
        <v>1823</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311</v>
      </c>
      <c r="AS675" s="92"/>
      <c r="AT675" s="34" t="s">
        <v>309</v>
      </c>
      <c r="AU675" s="92" t="s">
        <v>1823</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1"/>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x14ac:dyDescent="0.35">
      <c r="A676" s="62" t="str">
        <f>IF($F676="SC",_xlfn.CONCAT(Input[[#This Row],[Name of Adolescent]],"_",Input[[#This Row],[Current Worker (Initials)]]),IF($F676="SCP",_xlfn.CONCAT(Input[[#This Row],[Name of Adolescent]],"_",Input[[#This Row],[Current Worker (Initials)]]),""))</f>
        <v/>
      </c>
      <c r="B676" s="34" t="s">
        <v>313</v>
      </c>
      <c r="C676" s="34"/>
      <c r="D676" s="34"/>
      <c r="E676" s="34"/>
      <c r="F676" s="33" t="str">
        <f t="shared" ref="F676:F681" si="42">IF(AND($N676&lt;&gt;"",$U676&lt;&gt;"",$V676&lt;&gt;"",$J676&lt;&gt;""),"SCP",IF(AND($N676&lt;&gt;"",$U676&lt;&gt;"",$J676&lt;&gt;""),"SC",IF(AND($N676&lt;&gt;"",$R676&lt;&gt;"",$J676="",$U676=""),"PC",IF($N676&lt;&gt;"","Check Status",""))))</f>
        <v>PC</v>
      </c>
      <c r="G676" s="33" t="s">
        <v>1223</v>
      </c>
      <c r="H676" s="35"/>
      <c r="I676" s="35" t="s">
        <v>442</v>
      </c>
      <c r="J676" s="35"/>
      <c r="K676" s="35"/>
      <c r="L676" s="63"/>
      <c r="M676" s="63"/>
      <c r="N676" s="33" t="s">
        <v>1824</v>
      </c>
      <c r="O676" s="33" t="s">
        <v>1755</v>
      </c>
      <c r="P676" s="166" t="s">
        <v>319</v>
      </c>
      <c r="Q676" s="33" t="s">
        <v>11</v>
      </c>
      <c r="R676" s="61">
        <v>44711</v>
      </c>
      <c r="S676" s="61">
        <v>45016</v>
      </c>
      <c r="T676" s="33"/>
      <c r="U676" s="64"/>
      <c r="V676" s="65"/>
      <c r="W676" s="66"/>
      <c r="X676" s="60"/>
      <c r="Y676" s="33"/>
      <c r="Z676" s="33" t="s">
        <v>326</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309</v>
      </c>
      <c r="AS676" s="34"/>
      <c r="AT676" s="34" t="s">
        <v>311</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1"/>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x14ac:dyDescent="0.35">
      <c r="A677" s="62" t="str">
        <f>IF($F677="SC",_xlfn.CONCAT(Input[[#This Row],[Name of Adolescent]],"_",Input[[#This Row],[Current Worker (Initials)]]),IF($F677="SCP",_xlfn.CONCAT(Input[[#This Row],[Name of Adolescent]],"_",Input[[#This Row],[Current Worker (Initials)]]),""))</f>
        <v/>
      </c>
      <c r="B677" s="34" t="s">
        <v>313</v>
      </c>
      <c r="C677" s="34"/>
      <c r="D677" s="34"/>
      <c r="E677" s="34"/>
      <c r="F677" s="33" t="str">
        <f t="shared" si="42"/>
        <v>PC</v>
      </c>
      <c r="G677" s="33" t="s">
        <v>299</v>
      </c>
      <c r="H677" s="35" t="s">
        <v>423</v>
      </c>
      <c r="I677" s="35" t="s">
        <v>428</v>
      </c>
      <c r="J677" s="35"/>
      <c r="K677" s="35"/>
      <c r="L677" s="63"/>
      <c r="M677" s="63"/>
      <c r="N677" s="33" t="s">
        <v>1825</v>
      </c>
      <c r="O677" s="33" t="s">
        <v>1755</v>
      </c>
      <c r="P677" s="166" t="s">
        <v>319</v>
      </c>
      <c r="Q677" s="33" t="s">
        <v>11</v>
      </c>
      <c r="R677" s="61">
        <v>44824</v>
      </c>
      <c r="S677" s="61">
        <v>45016</v>
      </c>
      <c r="T677" s="33"/>
      <c r="U677" s="64"/>
      <c r="V677" s="65"/>
      <c r="W677" s="66"/>
      <c r="X677" s="59"/>
      <c r="Y677" s="35"/>
      <c r="Z677" s="33" t="s">
        <v>388</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311</v>
      </c>
      <c r="AS677" s="34"/>
      <c r="AT677" s="34" t="s">
        <v>309</v>
      </c>
      <c r="AU677" s="34" t="s">
        <v>527</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1"/>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x14ac:dyDescent="0.35">
      <c r="A678" s="62" t="str">
        <f>IF($F678="SC",_xlfn.CONCAT(Input[[#This Row],[Name of Adolescent]],"_",Input[[#This Row],[Current Worker (Initials)]]),IF($F678="SCP",_xlfn.CONCAT(Input[[#This Row],[Name of Adolescent]],"_",Input[[#This Row],[Current Worker (Initials)]]),""))</f>
        <v/>
      </c>
      <c r="B678" s="34" t="s">
        <v>297</v>
      </c>
      <c r="C678" s="33"/>
      <c r="D678" s="33"/>
      <c r="E678" s="34">
        <v>440006</v>
      </c>
      <c r="F678" s="33" t="str">
        <f t="shared" si="42"/>
        <v>PC</v>
      </c>
      <c r="G678" s="33" t="s">
        <v>779</v>
      </c>
      <c r="H678" s="35" t="s">
        <v>780</v>
      </c>
      <c r="I678" s="35" t="s">
        <v>370</v>
      </c>
      <c r="J678" s="35"/>
      <c r="K678" s="35"/>
      <c r="L678" s="63"/>
      <c r="M678" s="63"/>
      <c r="N678" s="33" t="s">
        <v>1826</v>
      </c>
      <c r="O678" s="33" t="s">
        <v>1755</v>
      </c>
      <c r="P678" s="166" t="s">
        <v>307</v>
      </c>
      <c r="Q678" s="33" t="s">
        <v>387</v>
      </c>
      <c r="R678" s="61">
        <v>45000</v>
      </c>
      <c r="S678" s="83">
        <v>45271</v>
      </c>
      <c r="T678" s="33" t="s">
        <v>320</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779</v>
      </c>
      <c r="IX678" s="33" t="s">
        <v>312</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x14ac:dyDescent="0.35">
      <c r="A679" s="94" t="str">
        <f>IF($F679="SC",_xlfn.CONCAT(Input[[#This Row],[Name of Adolescent]],"_",Input[[#This Row],[Current Worker (Initials)]]),IF($F679="SCP",_xlfn.CONCAT(Input[[#This Row],[Name of Adolescent]],"_",Input[[#This Row],[Current Worker (Initials)]]),""))</f>
        <v/>
      </c>
      <c r="B679" s="34" t="s">
        <v>297</v>
      </c>
      <c r="C679" s="33"/>
      <c r="D679" s="33"/>
      <c r="E679" s="88">
        <v>520331</v>
      </c>
      <c r="F679" s="33" t="str">
        <f t="shared" si="42"/>
        <v>PC</v>
      </c>
      <c r="G679" s="33"/>
      <c r="H679" s="35" t="s">
        <v>686</v>
      </c>
      <c r="I679" s="35" t="s">
        <v>592</v>
      </c>
      <c r="J679" s="35"/>
      <c r="K679" s="35"/>
      <c r="L679" s="63"/>
      <c r="M679" s="63"/>
      <c r="N679" s="33" t="s">
        <v>1827</v>
      </c>
      <c r="O679" s="33" t="s">
        <v>1755</v>
      </c>
      <c r="P679" s="166" t="s">
        <v>307</v>
      </c>
      <c r="Q679" s="33" t="s">
        <v>12</v>
      </c>
      <c r="R679" s="61">
        <v>45167</v>
      </c>
      <c r="S679" s="83">
        <v>45271</v>
      </c>
      <c r="T679" s="33" t="s">
        <v>320</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355</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x14ac:dyDescent="0.35">
      <c r="A680" s="94" t="str">
        <f>IF($F680="SC",_xlfn.CONCAT(Input[[#This Row],[Name of Adolescent]],"_",Input[[#This Row],[Current Worker (Initials)]]),IF($F680="SCP",_xlfn.CONCAT(Input[[#This Row],[Name of Adolescent]],"_",Input[[#This Row],[Current Worker (Initials)]]),""))</f>
        <v/>
      </c>
      <c r="B680" s="34" t="s">
        <v>297</v>
      </c>
      <c r="C680" s="33"/>
      <c r="D680" s="33"/>
      <c r="E680" s="88">
        <v>520331</v>
      </c>
      <c r="F680" s="33" t="str">
        <f t="shared" si="42"/>
        <v>PC</v>
      </c>
      <c r="G680" s="33"/>
      <c r="H680" s="35" t="s">
        <v>686</v>
      </c>
      <c r="I680" s="35" t="s">
        <v>303</v>
      </c>
      <c r="J680" s="35"/>
      <c r="K680" s="35"/>
      <c r="L680" s="63"/>
      <c r="M680" s="63"/>
      <c r="N680" s="33" t="s">
        <v>1828</v>
      </c>
      <c r="O680" s="33" t="s">
        <v>1755</v>
      </c>
      <c r="P680" s="166" t="s">
        <v>319</v>
      </c>
      <c r="Q680" s="33" t="s">
        <v>12</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355</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x14ac:dyDescent="0.35">
      <c r="A681" s="62" t="str">
        <f>IF($F681="SC",_xlfn.CONCAT(Input[[#This Row],[Name of Adolescent]],"_",Input[[#This Row],[Current Worker (Initials)]]),IF($F681="SCP",_xlfn.CONCAT(Input[[#This Row],[Name of Adolescent]],"_",Input[[#This Row],[Current Worker (Initials)]]),""))</f>
        <v/>
      </c>
      <c r="B681" s="34" t="s">
        <v>313</v>
      </c>
      <c r="C681" s="34"/>
      <c r="D681" s="34"/>
      <c r="E681" s="34"/>
      <c r="F681" s="33" t="str">
        <f t="shared" si="42"/>
        <v>PC</v>
      </c>
      <c r="G681" s="33" t="s">
        <v>299</v>
      </c>
      <c r="H681" s="35" t="s">
        <v>423</v>
      </c>
      <c r="I681" s="35" t="s">
        <v>324</v>
      </c>
      <c r="J681" s="35"/>
      <c r="K681" s="35"/>
      <c r="L681" s="63"/>
      <c r="M681" s="63"/>
      <c r="N681" s="33" t="s">
        <v>1829</v>
      </c>
      <c r="O681" s="33" t="s">
        <v>1755</v>
      </c>
      <c r="P681" s="166" t="s">
        <v>307</v>
      </c>
      <c r="Q681" s="33" t="s">
        <v>11</v>
      </c>
      <c r="R681" s="61">
        <v>44824</v>
      </c>
      <c r="S681" s="61">
        <v>45016</v>
      </c>
      <c r="T681" s="33"/>
      <c r="U681" s="64"/>
      <c r="V681" s="65"/>
      <c r="W681" s="66"/>
      <c r="X681" s="59"/>
      <c r="Y681" s="35"/>
      <c r="Z681" s="33" t="s">
        <v>388</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309</v>
      </c>
      <c r="AS681" s="34" t="s">
        <v>321</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3">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x14ac:dyDescent="0.35">
      <c r="A682" s="62" t="str">
        <f>IF($F682="SC",_xlfn.CONCAT(Input[[#This Row],[Name of Adolescent]],"_",Input[[#This Row],[Current Worker (Initials)]]),IF($F682="SCP",_xlfn.CONCAT(Input[[#This Row],[Name of Adolescent]],"_",Input[[#This Row],[Current Worker (Initials)]]),""))</f>
        <v/>
      </c>
      <c r="B682" s="34" t="s">
        <v>313</v>
      </c>
      <c r="C682" s="34"/>
      <c r="D682" s="34"/>
      <c r="E682" s="34"/>
      <c r="F682" s="33" t="s">
        <v>15</v>
      </c>
      <c r="G682" s="33" t="s">
        <v>314</v>
      </c>
      <c r="H682" s="35" t="s">
        <v>1206</v>
      </c>
      <c r="I682" s="35" t="s">
        <v>348</v>
      </c>
      <c r="J682" s="33"/>
      <c r="K682" s="33"/>
      <c r="L682" s="63"/>
      <c r="M682" s="63"/>
      <c r="N682" s="33" t="s">
        <v>337</v>
      </c>
      <c r="O682" s="33" t="s">
        <v>1755</v>
      </c>
      <c r="P682" s="166" t="s">
        <v>307</v>
      </c>
      <c r="Q682" s="33" t="s">
        <v>12</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3"/>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x14ac:dyDescent="0.35">
      <c r="A683" s="62" t="str">
        <f>IF($F683="SC",_xlfn.CONCAT(Input[[#This Row],[Name of Adolescent]],"_",Input[[#This Row],[Current Worker (Initials)]]),IF($F683="SCP",_xlfn.CONCAT(Input[[#This Row],[Name of Adolescent]],"_",Input[[#This Row],[Current Worker (Initials)]]),""))</f>
        <v/>
      </c>
      <c r="B683" s="34" t="s">
        <v>336</v>
      </c>
      <c r="C683" s="34"/>
      <c r="D683" s="34"/>
      <c r="E683" s="34"/>
      <c r="F683" s="33" t="str">
        <f t="shared" ref="F683:F716" si="44">IF(AND($N683&lt;&gt;"",$U683&lt;&gt;"",$V683&lt;&gt;"",$J683&lt;&gt;""),"SCP",IF(AND($N683&lt;&gt;"",$U683&lt;&gt;"",$J683&lt;&gt;""),"SC",IF(AND($N683&lt;&gt;"",$R683&lt;&gt;"",$J683="",$U683=""),"PC",IF($N683&lt;&gt;"","Check Status",""))))</f>
        <v>PC</v>
      </c>
      <c r="G683" s="33" t="s">
        <v>383</v>
      </c>
      <c r="H683" s="35" t="s">
        <v>617</v>
      </c>
      <c r="I683" s="35" t="s">
        <v>348</v>
      </c>
      <c r="J683" s="35"/>
      <c r="K683" s="35"/>
      <c r="L683" s="63"/>
      <c r="M683" s="63"/>
      <c r="N683" s="33" t="s">
        <v>1830</v>
      </c>
      <c r="O683" s="33" t="s">
        <v>1755</v>
      </c>
      <c r="P683" s="166" t="s">
        <v>307</v>
      </c>
      <c r="Q683" s="33" t="s">
        <v>12</v>
      </c>
      <c r="R683" s="61">
        <v>44598</v>
      </c>
      <c r="S683" s="61">
        <v>45016</v>
      </c>
      <c r="T683" s="33"/>
      <c r="U683" s="64"/>
      <c r="V683" s="65"/>
      <c r="W683" s="66"/>
      <c r="X683" s="60"/>
      <c r="Y683" s="33"/>
      <c r="Z683" s="33" t="s">
        <v>326</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3"/>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x14ac:dyDescent="0.35">
      <c r="A684" s="62" t="str">
        <f>IF($F684="SC",_xlfn.CONCAT(Input[[#This Row],[Name of Adolescent]],"_",Input[[#This Row],[Current Worker (Initials)]]),IF($F684="SCP",_xlfn.CONCAT(Input[[#This Row],[Name of Adolescent]],"_",Input[[#This Row],[Current Worker (Initials)]]),""))</f>
        <v/>
      </c>
      <c r="B684" s="34" t="s">
        <v>313</v>
      </c>
      <c r="C684" s="34"/>
      <c r="D684" s="34"/>
      <c r="E684" s="34"/>
      <c r="F684" s="33" t="str">
        <f t="shared" si="44"/>
        <v>PC</v>
      </c>
      <c r="G684" s="33" t="s">
        <v>436</v>
      </c>
      <c r="H684" s="35" t="s">
        <v>436</v>
      </c>
      <c r="I684" s="35" t="s">
        <v>324</v>
      </c>
      <c r="J684" s="35"/>
      <c r="K684" s="35"/>
      <c r="L684" s="63"/>
      <c r="M684" s="63"/>
      <c r="N684" s="33" t="s">
        <v>1831</v>
      </c>
      <c r="O684" s="33" t="s">
        <v>1755</v>
      </c>
      <c r="P684" s="166" t="s">
        <v>307</v>
      </c>
      <c r="Q684" s="33" t="s">
        <v>12</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311</v>
      </c>
      <c r="AS684" s="34"/>
      <c r="AT684" s="34" t="s">
        <v>309</v>
      </c>
      <c r="AU684" s="34" t="s">
        <v>1832</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3"/>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x14ac:dyDescent="0.35">
      <c r="A685" s="62" t="str">
        <f>IF($F685="SC",_xlfn.CONCAT(Input[[#This Row],[Name of Adolescent]],"_",Input[[#This Row],[Current Worker (Initials)]]),IF($F685="SCP",_xlfn.CONCAT(Input[[#This Row],[Name of Adolescent]],"_",Input[[#This Row],[Current Worker (Initials)]]),""))</f>
        <v/>
      </c>
      <c r="B685" s="34" t="s">
        <v>336</v>
      </c>
      <c r="C685" s="34"/>
      <c r="D685" s="34"/>
      <c r="E685" s="34"/>
      <c r="F685" s="33" t="str">
        <f t="shared" si="44"/>
        <v>PC</v>
      </c>
      <c r="G685" s="33" t="s">
        <v>417</v>
      </c>
      <c r="H685" s="35"/>
      <c r="I685" s="35" t="s">
        <v>348</v>
      </c>
      <c r="J685" s="35"/>
      <c r="K685" s="35"/>
      <c r="L685" s="63"/>
      <c r="M685" s="63"/>
      <c r="N685" s="33" t="s">
        <v>1833</v>
      </c>
      <c r="O685" s="33" t="s">
        <v>1755</v>
      </c>
      <c r="P685" s="166" t="s">
        <v>307</v>
      </c>
      <c r="Q685" s="33" t="s">
        <v>12</v>
      </c>
      <c r="R685" s="61">
        <v>44568</v>
      </c>
      <c r="S685" s="61">
        <v>45016</v>
      </c>
      <c r="T685" s="33"/>
      <c r="U685" s="64"/>
      <c r="V685" s="65"/>
      <c r="W685" s="66"/>
      <c r="X685" s="60"/>
      <c r="Y685" s="33"/>
      <c r="Z685" s="33" t="s">
        <v>326</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3"/>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x14ac:dyDescent="0.35">
      <c r="A686" s="62" t="str">
        <f>IF($F686="SC",_xlfn.CONCAT(Input[[#This Row],[Name of Adolescent]],"_",Input[[#This Row],[Current Worker (Initials)]]),IF($F686="SCP",_xlfn.CONCAT(Input[[#This Row],[Name of Adolescent]],"_",Input[[#This Row],[Current Worker (Initials)]]),""))</f>
        <v/>
      </c>
      <c r="B686" s="34" t="s">
        <v>336</v>
      </c>
      <c r="C686" s="34"/>
      <c r="D686" s="34"/>
      <c r="E686" s="34"/>
      <c r="F686" s="33" t="str">
        <f t="shared" si="44"/>
        <v>PC</v>
      </c>
      <c r="G686" s="33" t="s">
        <v>347</v>
      </c>
      <c r="H686" s="35"/>
      <c r="I686" s="35" t="s">
        <v>348</v>
      </c>
      <c r="J686" s="35"/>
      <c r="K686" s="35"/>
      <c r="L686" s="63"/>
      <c r="M686" s="63"/>
      <c r="N686" s="33" t="s">
        <v>1834</v>
      </c>
      <c r="O686" s="33" t="s">
        <v>1755</v>
      </c>
      <c r="P686" s="166" t="s">
        <v>307</v>
      </c>
      <c r="Q686" s="33" t="s">
        <v>11</v>
      </c>
      <c r="R686" s="61">
        <v>44564</v>
      </c>
      <c r="S686" s="61">
        <v>45016</v>
      </c>
      <c r="T686" s="33"/>
      <c r="U686" s="64"/>
      <c r="V686" s="65"/>
      <c r="W686" s="66"/>
      <c r="X686" s="60"/>
      <c r="Y686" s="33"/>
      <c r="Z686" s="33" t="s">
        <v>326</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3"/>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x14ac:dyDescent="0.35">
      <c r="A687" s="62" t="str">
        <f>IF($F687="SC",_xlfn.CONCAT(Input[[#This Row],[Name of Adolescent]],"_",Input[[#This Row],[Current Worker (Initials)]]),IF($F687="SCP",_xlfn.CONCAT(Input[[#This Row],[Name of Adolescent]],"_",Input[[#This Row],[Current Worker (Initials)]]),""))</f>
        <v/>
      </c>
      <c r="B687" s="34" t="s">
        <v>336</v>
      </c>
      <c r="C687" s="34"/>
      <c r="D687" s="34"/>
      <c r="E687" s="34"/>
      <c r="F687" s="33" t="str">
        <f t="shared" si="44"/>
        <v>PC</v>
      </c>
      <c r="G687" s="33" t="s">
        <v>347</v>
      </c>
      <c r="H687" s="35"/>
      <c r="I687" s="35" t="s">
        <v>348</v>
      </c>
      <c r="J687" s="35"/>
      <c r="K687" s="35"/>
      <c r="L687" s="63"/>
      <c r="M687" s="63"/>
      <c r="N687" s="33" t="s">
        <v>1835</v>
      </c>
      <c r="O687" s="33" t="s">
        <v>1755</v>
      </c>
      <c r="P687" s="166" t="s">
        <v>307</v>
      </c>
      <c r="Q687" s="33" t="s">
        <v>12</v>
      </c>
      <c r="R687" s="61">
        <v>44564</v>
      </c>
      <c r="S687" s="61">
        <v>45016</v>
      </c>
      <c r="T687" s="33"/>
      <c r="U687" s="64"/>
      <c r="V687" s="65"/>
      <c r="W687" s="66"/>
      <c r="X687" s="60"/>
      <c r="Y687" s="33"/>
      <c r="Z687" s="33" t="s">
        <v>326</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3"/>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x14ac:dyDescent="0.35">
      <c r="A688" s="62" t="str">
        <f>IF($F688="SC",_xlfn.CONCAT(Input[[#This Row],[Name of Adolescent]],"_",Input[[#This Row],[Current Worker (Initials)]]),IF($F688="SCP",_xlfn.CONCAT(Input[[#This Row],[Name of Adolescent]],"_",Input[[#This Row],[Current Worker (Initials)]]),""))</f>
        <v/>
      </c>
      <c r="B688" s="34" t="s">
        <v>313</v>
      </c>
      <c r="C688" s="34"/>
      <c r="D688" s="34"/>
      <c r="E688" s="34"/>
      <c r="F688" s="33" t="str">
        <f t="shared" si="44"/>
        <v>PC</v>
      </c>
      <c r="G688" s="33" t="s">
        <v>299</v>
      </c>
      <c r="H688" s="35" t="s">
        <v>423</v>
      </c>
      <c r="I688" s="35" t="s">
        <v>742</v>
      </c>
      <c r="J688" s="35"/>
      <c r="K688" s="35"/>
      <c r="L688" s="63"/>
      <c r="M688" s="63"/>
      <c r="N688" s="33" t="s">
        <v>1239</v>
      </c>
      <c r="O688" s="33" t="s">
        <v>1755</v>
      </c>
      <c r="P688" s="166" t="s">
        <v>307</v>
      </c>
      <c r="Q688" s="33" t="s">
        <v>12</v>
      </c>
      <c r="R688" s="61">
        <v>44824</v>
      </c>
      <c r="S688" s="61">
        <v>45016</v>
      </c>
      <c r="T688" s="33"/>
      <c r="U688" s="64"/>
      <c r="V688" s="65"/>
      <c r="W688" s="66"/>
      <c r="X688" s="59"/>
      <c r="Y688" s="35"/>
      <c r="Z688" s="33" t="s">
        <v>388</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311</v>
      </c>
      <c r="AS688" s="34"/>
      <c r="AT688" s="34"/>
      <c r="AU688" s="34" t="s">
        <v>1836</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3"/>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x14ac:dyDescent="0.35">
      <c r="A689" s="62" t="str">
        <f>IF($F689="SC",_xlfn.CONCAT(Input[[#This Row],[Name of Adolescent]],"_",Input[[#This Row],[Current Worker (Initials)]]),IF($F689="SCP",_xlfn.CONCAT(Input[[#This Row],[Name of Adolescent]],"_",Input[[#This Row],[Current Worker (Initials)]]),""))</f>
        <v/>
      </c>
      <c r="B689" s="34" t="s">
        <v>313</v>
      </c>
      <c r="C689" s="34"/>
      <c r="D689" s="34"/>
      <c r="E689" s="34"/>
      <c r="F689" s="33" t="str">
        <f t="shared" si="44"/>
        <v>PC</v>
      </c>
      <c r="G689" s="33" t="s">
        <v>1223</v>
      </c>
      <c r="H689" s="35"/>
      <c r="I689" s="35" t="s">
        <v>442</v>
      </c>
      <c r="J689" s="35"/>
      <c r="K689" s="35"/>
      <c r="L689" s="63"/>
      <c r="M689" s="63"/>
      <c r="N689" s="33" t="s">
        <v>1837</v>
      </c>
      <c r="O689" s="33" t="s">
        <v>1755</v>
      </c>
      <c r="P689" s="166" t="s">
        <v>307</v>
      </c>
      <c r="Q689" s="33" t="s">
        <v>11</v>
      </c>
      <c r="R689" s="61">
        <v>44711</v>
      </c>
      <c r="S689" s="61">
        <v>45016</v>
      </c>
      <c r="T689" s="33"/>
      <c r="U689" s="64"/>
      <c r="V689" s="65"/>
      <c r="W689" s="66"/>
      <c r="X689" s="60"/>
      <c r="Y689" s="33"/>
      <c r="Z689" s="33" t="s">
        <v>326</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311</v>
      </c>
      <c r="AS689" s="34"/>
      <c r="AT689" s="34" t="s">
        <v>309</v>
      </c>
      <c r="AU689" s="34" t="s">
        <v>1435</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3"/>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x14ac:dyDescent="0.35">
      <c r="A690" s="62" t="str">
        <f>IF($F690="SC",_xlfn.CONCAT(Input[[#This Row],[Name of Adolescent]],"_",Input[[#This Row],[Current Worker (Initials)]]),IF($F690="SCP",_xlfn.CONCAT(Input[[#This Row],[Name of Adolescent]],"_",Input[[#This Row],[Current Worker (Initials)]]),""))</f>
        <v/>
      </c>
      <c r="B690" s="34" t="s">
        <v>377</v>
      </c>
      <c r="C690" s="34"/>
      <c r="D690" s="34"/>
      <c r="E690" s="34"/>
      <c r="F690" s="33" t="str">
        <f t="shared" si="44"/>
        <v>PC</v>
      </c>
      <c r="G690" s="33" t="s">
        <v>1223</v>
      </c>
      <c r="H690" s="35"/>
      <c r="I690" s="35" t="s">
        <v>442</v>
      </c>
      <c r="J690" s="35"/>
      <c r="K690" s="35"/>
      <c r="L690" s="63"/>
      <c r="M690" s="63"/>
      <c r="N690" s="33" t="s">
        <v>1838</v>
      </c>
      <c r="O690" s="33" t="s">
        <v>1755</v>
      </c>
      <c r="P690" s="166" t="s">
        <v>307</v>
      </c>
      <c r="Q690" s="33" t="s">
        <v>11</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311</v>
      </c>
      <c r="AS690" s="34"/>
      <c r="AT690" s="34" t="s">
        <v>309</v>
      </c>
      <c r="AU690" s="34" t="s">
        <v>1823</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3"/>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x14ac:dyDescent="0.35">
      <c r="A691" s="62" t="str">
        <f>IF($F691="SC",_xlfn.CONCAT(Input[[#This Row],[Name of Adolescent]],"_",Input[[#This Row],[Current Worker (Initials)]]),IF($F691="SCP",_xlfn.CONCAT(Input[[#This Row],[Name of Adolescent]],"_",Input[[#This Row],[Current Worker (Initials)]]),""))</f>
        <v/>
      </c>
      <c r="B691" s="34" t="s">
        <v>297</v>
      </c>
      <c r="C691" s="33"/>
      <c r="D691" s="33"/>
      <c r="E691" s="34">
        <v>530983</v>
      </c>
      <c r="F691" s="33" t="str">
        <f t="shared" si="44"/>
        <v>PC</v>
      </c>
      <c r="G691" s="33"/>
      <c r="H691" s="35" t="s">
        <v>1839</v>
      </c>
      <c r="I691" s="35" t="s">
        <v>1004</v>
      </c>
      <c r="J691" s="35"/>
      <c r="K691" s="35"/>
      <c r="L691" s="63"/>
      <c r="M691" s="63"/>
      <c r="N691" s="33" t="s">
        <v>1840</v>
      </c>
      <c r="O691" s="33" t="s">
        <v>1755</v>
      </c>
      <c r="P691" s="166" t="s">
        <v>319</v>
      </c>
      <c r="Q691" s="33" t="s">
        <v>12</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1841</v>
      </c>
      <c r="IW691" s="33" t="s">
        <v>1842</v>
      </c>
      <c r="IX691" s="33" t="s">
        <v>322</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x14ac:dyDescent="0.35">
      <c r="A692" s="62" t="str">
        <f>IF($F692="SC",_xlfn.CONCAT(Input[[#This Row],[Name of Adolescent]],"_",Input[[#This Row],[Current Worker (Initials)]]),IF($F692="SCP",_xlfn.CONCAT(Input[[#This Row],[Name of Adolescent]],"_",Input[[#This Row],[Current Worker (Initials)]]),""))</f>
        <v/>
      </c>
      <c r="B692" s="34" t="s">
        <v>297</v>
      </c>
      <c r="C692" s="33"/>
      <c r="D692" s="33"/>
      <c r="E692" s="34">
        <v>400012</v>
      </c>
      <c r="F692" s="33" t="str">
        <f t="shared" si="44"/>
        <v>PC</v>
      </c>
      <c r="G692" s="33" t="s">
        <v>436</v>
      </c>
      <c r="H692" s="35" t="s">
        <v>437</v>
      </c>
      <c r="I692" s="35" t="s">
        <v>370</v>
      </c>
      <c r="J692" s="35"/>
      <c r="K692" s="35" t="s">
        <v>439</v>
      </c>
      <c r="L692" s="63" t="s">
        <v>1843</v>
      </c>
      <c r="M692" s="63"/>
      <c r="N692" s="33" t="s">
        <v>1844</v>
      </c>
      <c r="O692" s="33" t="s">
        <v>1755</v>
      </c>
      <c r="P692" s="166" t="s">
        <v>307</v>
      </c>
      <c r="Q692" s="33" t="s">
        <v>12</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312</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x14ac:dyDescent="0.35">
      <c r="A693" s="62" t="str">
        <f>IF($F693="SC",_xlfn.CONCAT(Input[[#This Row],[Name of Adolescent]],"_",Input[[#This Row],[Current Worker (Initials)]]),IF($F693="SCP",_xlfn.CONCAT(Input[[#This Row],[Name of Adolescent]],"_",Input[[#This Row],[Current Worker (Initials)]]),""))</f>
        <v/>
      </c>
      <c r="B693" s="34" t="s">
        <v>313</v>
      </c>
      <c r="C693" s="33"/>
      <c r="D693" s="33"/>
      <c r="E693" s="34">
        <v>520842</v>
      </c>
      <c r="F693" s="33" t="str">
        <f t="shared" si="44"/>
        <v>PC</v>
      </c>
      <c r="G693" s="33"/>
      <c r="H693" s="35" t="s">
        <v>1845</v>
      </c>
      <c r="I693" s="35" t="s">
        <v>408</v>
      </c>
      <c r="J693" s="35"/>
      <c r="K693" s="35"/>
      <c r="L693" s="63" t="s">
        <v>1846</v>
      </c>
      <c r="M693" s="63"/>
      <c r="N693" s="133" t="s">
        <v>1847</v>
      </c>
      <c r="O693" s="33" t="s">
        <v>1755</v>
      </c>
      <c r="P693" s="166" t="s">
        <v>307</v>
      </c>
      <c r="Q693" s="33" t="s">
        <v>12</v>
      </c>
      <c r="R693" s="61">
        <v>44959</v>
      </c>
      <c r="S693" s="140">
        <v>45199</v>
      </c>
      <c r="T693" s="143" t="s">
        <v>884</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1848</v>
      </c>
      <c r="IX693" s="33" t="s">
        <v>355</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x14ac:dyDescent="0.35">
      <c r="A694" s="62" t="str">
        <f>IF($F694="SC",_xlfn.CONCAT(Input[[#This Row],[Name of Adolescent]],"_",Input[[#This Row],[Current Worker (Initials)]]),IF($F694="SCP",_xlfn.CONCAT(Input[[#This Row],[Name of Adolescent]],"_",Input[[#This Row],[Current Worker (Initials)]]),""))</f>
        <v/>
      </c>
      <c r="B694" s="34" t="s">
        <v>297</v>
      </c>
      <c r="C694" s="33"/>
      <c r="D694" s="33"/>
      <c r="E694" s="34">
        <v>535986</v>
      </c>
      <c r="F694" s="33" t="str">
        <f t="shared" si="44"/>
        <v>PC</v>
      </c>
      <c r="G694" s="33"/>
      <c r="H694" s="35" t="s">
        <v>1849</v>
      </c>
      <c r="I694" s="35" t="s">
        <v>1004</v>
      </c>
      <c r="J694" s="35"/>
      <c r="K694" s="35"/>
      <c r="L694" s="63"/>
      <c r="M694" s="63"/>
      <c r="N694" s="33" t="s">
        <v>1850</v>
      </c>
      <c r="O694" s="33" t="s">
        <v>1755</v>
      </c>
      <c r="P694" s="166" t="s">
        <v>307</v>
      </c>
      <c r="Q694" s="101" t="s">
        <v>12</v>
      </c>
      <c r="R694" s="61">
        <v>45127</v>
      </c>
      <c r="S694" s="61">
        <v>45169</v>
      </c>
      <c r="T694" s="33" t="s">
        <v>597</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1851</v>
      </c>
      <c r="IX694" s="33" t="s">
        <v>322</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x14ac:dyDescent="0.35">
      <c r="A695" s="62" t="str">
        <f>IF($F695="SC",_xlfn.CONCAT(Input[[#This Row],[Name of Adolescent]],"_",Input[[#This Row],[Current Worker (Initials)]]),IF($F695="SCP",_xlfn.CONCAT(Input[[#This Row],[Name of Adolescent]],"_",Input[[#This Row],[Current Worker (Initials)]]),""))</f>
        <v/>
      </c>
      <c r="B695" s="34" t="s">
        <v>297</v>
      </c>
      <c r="C695" s="33"/>
      <c r="D695" s="33"/>
      <c r="E695" s="34">
        <v>400012</v>
      </c>
      <c r="F695" s="33" t="str">
        <f t="shared" si="44"/>
        <v>PC</v>
      </c>
      <c r="G695" s="33"/>
      <c r="H695" s="35" t="s">
        <v>1852</v>
      </c>
      <c r="I695" s="35" t="s">
        <v>439</v>
      </c>
      <c r="J695" s="35"/>
      <c r="K695" s="35"/>
      <c r="L695" s="63"/>
      <c r="M695" s="63"/>
      <c r="N695" s="143" t="s">
        <v>1853</v>
      </c>
      <c r="O695" s="33" t="s">
        <v>1755</v>
      </c>
      <c r="P695" s="166" t="s">
        <v>307</v>
      </c>
      <c r="Q695" s="33" t="s">
        <v>12</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1854</v>
      </c>
      <c r="IX695" s="33" t="s">
        <v>312</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x14ac:dyDescent="0.35">
      <c r="A696" s="62" t="str">
        <f>IF($F696="SC",_xlfn.CONCAT(Input[[#This Row],[Name of Adolescent]],"_",Input[[#This Row],[Current Worker (Initials)]]),IF($F696="SCP",_xlfn.CONCAT(Input[[#This Row],[Name of Adolescent]],"_",Input[[#This Row],[Current Worker (Initials)]]),""))</f>
        <v/>
      </c>
      <c r="B696" s="34" t="s">
        <v>297</v>
      </c>
      <c r="C696" s="33"/>
      <c r="D696" s="33"/>
      <c r="E696" s="34">
        <v>520268</v>
      </c>
      <c r="F696" s="33" t="str">
        <f t="shared" si="44"/>
        <v>PC</v>
      </c>
      <c r="G696" s="33"/>
      <c r="H696" s="35" t="s">
        <v>1855</v>
      </c>
      <c r="I696" s="35" t="s">
        <v>392</v>
      </c>
      <c r="J696" s="35"/>
      <c r="K696" s="35"/>
      <c r="L696" s="63"/>
      <c r="M696" s="63"/>
      <c r="N696" s="33" t="s">
        <v>1192</v>
      </c>
      <c r="O696" s="33" t="s">
        <v>1755</v>
      </c>
      <c r="P696" s="166" t="s">
        <v>307</v>
      </c>
      <c r="Q696" s="33" t="s">
        <v>12</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1856</v>
      </c>
      <c r="IX696" s="33" t="s">
        <v>355</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x14ac:dyDescent="0.35">
      <c r="A697" s="62" t="str">
        <f>IF($F697="SC",_xlfn.CONCAT(Input[[#This Row],[Name of Adolescent]],"_",Input[[#This Row],[Current Worker (Initials)]]),IF($F697="SCP",_xlfn.CONCAT(Input[[#This Row],[Name of Adolescent]],"_",Input[[#This Row],[Current Worker (Initials)]]),""))</f>
        <v/>
      </c>
      <c r="B697" s="34" t="s">
        <v>297</v>
      </c>
      <c r="C697" s="33"/>
      <c r="D697" s="33"/>
      <c r="E697" s="34">
        <v>397799</v>
      </c>
      <c r="F697" s="33" t="str">
        <f t="shared" si="44"/>
        <v>PC</v>
      </c>
      <c r="G697" s="33"/>
      <c r="H697" s="35" t="s">
        <v>1857</v>
      </c>
      <c r="I697" s="35" t="s">
        <v>331</v>
      </c>
      <c r="J697" s="35"/>
      <c r="K697" s="35"/>
      <c r="L697" s="63"/>
      <c r="M697" s="63"/>
      <c r="N697" s="33" t="s">
        <v>1858</v>
      </c>
      <c r="O697" s="33" t="s">
        <v>1755</v>
      </c>
      <c r="P697" s="166" t="s">
        <v>307</v>
      </c>
      <c r="Q697" s="33" t="s">
        <v>12</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1859</v>
      </c>
      <c r="IX697" s="33" t="s">
        <v>312</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5" x14ac:dyDescent="0.35">
      <c r="A698" s="62" t="str">
        <f>IF($F698="SC",_xlfn.CONCAT(Input[[#This Row],[Name of Adolescent]],"_",Input[[#This Row],[Current Worker (Initials)]]),IF($F698="SCP",_xlfn.CONCAT(Input[[#This Row],[Name of Adolescent]],"_",Input[[#This Row],[Current Worker (Initials)]]),""))</f>
        <v/>
      </c>
      <c r="B698" s="34" t="s">
        <v>297</v>
      </c>
      <c r="C698" s="33"/>
      <c r="D698" s="33"/>
      <c r="E698" s="34">
        <v>460114</v>
      </c>
      <c r="F698" s="33" t="str">
        <f t="shared" si="44"/>
        <v>PC</v>
      </c>
      <c r="G698" s="33"/>
      <c r="H698" s="35" t="s">
        <v>1860</v>
      </c>
      <c r="I698" s="35" t="s">
        <v>408</v>
      </c>
      <c r="J698" s="35"/>
      <c r="K698" s="35"/>
      <c r="L698" s="63"/>
      <c r="M698" s="63"/>
      <c r="N698" s="33" t="s">
        <v>1861</v>
      </c>
      <c r="O698" s="33" t="s">
        <v>1755</v>
      </c>
      <c r="P698" s="166" t="s">
        <v>307</v>
      </c>
      <c r="Q698" s="33" t="s">
        <v>12</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1862</v>
      </c>
      <c r="IV698" s="33"/>
      <c r="IW698" s="84" t="s">
        <v>1863</v>
      </c>
      <c r="IX698" s="33" t="s">
        <v>369</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x14ac:dyDescent="0.35">
      <c r="A699" s="62" t="str">
        <f>IF($F699="SC",_xlfn.CONCAT(Input[[#This Row],[Name of Adolescent]],"_",Input[[#This Row],[Current Worker (Initials)]]),IF($F699="SCP",_xlfn.CONCAT(Input[[#This Row],[Name of Adolescent]],"_",Input[[#This Row],[Current Worker (Initials)]]),""))</f>
        <v/>
      </c>
      <c r="B699" s="34" t="s">
        <v>297</v>
      </c>
      <c r="C699" s="33"/>
      <c r="D699" s="33"/>
      <c r="E699" s="34">
        <v>520268</v>
      </c>
      <c r="F699" s="33" t="str">
        <f t="shared" si="44"/>
        <v>PC</v>
      </c>
      <c r="G699" s="33"/>
      <c r="H699" s="35" t="s">
        <v>1864</v>
      </c>
      <c r="I699" s="35" t="s">
        <v>392</v>
      </c>
      <c r="J699" s="35"/>
      <c r="K699" s="35"/>
      <c r="L699" s="63"/>
      <c r="M699" s="63"/>
      <c r="N699" s="33" t="s">
        <v>1865</v>
      </c>
      <c r="O699" s="33" t="s">
        <v>1755</v>
      </c>
      <c r="P699" s="166" t="s">
        <v>307</v>
      </c>
      <c r="Q699" s="33" t="s">
        <v>12</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1866</v>
      </c>
      <c r="IX699" s="33" t="s">
        <v>355</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x14ac:dyDescent="0.35">
      <c r="A700" s="62" t="str">
        <f>IF($F700="SC",_xlfn.CONCAT(Input[[#This Row],[Name of Adolescent]],"_",Input[[#This Row],[Current Worker (Initials)]]),IF($F700="SCP",_xlfn.CONCAT(Input[[#This Row],[Name of Adolescent]],"_",Input[[#This Row],[Current Worker (Initials)]]),""))</f>
        <v/>
      </c>
      <c r="B700" s="34" t="s">
        <v>297</v>
      </c>
      <c r="C700" s="33"/>
      <c r="D700" s="33"/>
      <c r="E700" s="34">
        <v>460028</v>
      </c>
      <c r="F700" s="33" t="str">
        <f t="shared" si="44"/>
        <v>PC</v>
      </c>
      <c r="G700" s="33"/>
      <c r="H700" s="35" t="s">
        <v>1867</v>
      </c>
      <c r="I700" s="35" t="s">
        <v>303</v>
      </c>
      <c r="J700" s="35"/>
      <c r="K700" s="35"/>
      <c r="L700" s="63"/>
      <c r="M700" s="63"/>
      <c r="N700" s="33" t="s">
        <v>1868</v>
      </c>
      <c r="O700" s="33" t="s">
        <v>1755</v>
      </c>
      <c r="P700" s="166" t="s">
        <v>307</v>
      </c>
      <c r="Q700" s="33" t="s">
        <v>12</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369</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x14ac:dyDescent="0.35">
      <c r="A701" s="62" t="str">
        <f>IF($F701="SC",_xlfn.CONCAT(Input[[#This Row],[Name of Adolescent]],"_",Input[[#This Row],[Current Worker (Initials)]]),IF($F701="SCP",_xlfn.CONCAT(Input[[#This Row],[Name of Adolescent]],"_",Input[[#This Row],[Current Worker (Initials)]]),""))</f>
        <v/>
      </c>
      <c r="B701" s="34" t="s">
        <v>297</v>
      </c>
      <c r="C701" s="33"/>
      <c r="D701" s="33"/>
      <c r="E701" s="34">
        <v>520268</v>
      </c>
      <c r="F701" s="33" t="str">
        <f t="shared" si="44"/>
        <v>PC</v>
      </c>
      <c r="G701" s="33"/>
      <c r="H701" s="35" t="s">
        <v>1864</v>
      </c>
      <c r="I701" s="35" t="s">
        <v>392</v>
      </c>
      <c r="J701" s="35"/>
      <c r="K701" s="35"/>
      <c r="L701" s="63"/>
      <c r="M701" s="63"/>
      <c r="N701" s="33" t="s">
        <v>1869</v>
      </c>
      <c r="O701" s="33" t="s">
        <v>1755</v>
      </c>
      <c r="P701" s="166" t="s">
        <v>307</v>
      </c>
      <c r="Q701" s="33" t="s">
        <v>12</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1870</v>
      </c>
      <c r="IX701" s="33" t="s">
        <v>355</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x14ac:dyDescent="0.35">
      <c r="A702" s="62" t="str">
        <f>IF($F702="SC",_xlfn.CONCAT(Input[[#This Row],[Name of Adolescent]],"_",Input[[#This Row],[Current Worker (Initials)]]),IF($F702="SCP",_xlfn.CONCAT(Input[[#This Row],[Name of Adolescent]],"_",Input[[#This Row],[Current Worker (Initials)]]),""))</f>
        <v/>
      </c>
      <c r="B702" s="34" t="s">
        <v>297</v>
      </c>
      <c r="C702" s="33"/>
      <c r="D702" s="33"/>
      <c r="E702" s="34">
        <v>520268</v>
      </c>
      <c r="F702" s="33" t="str">
        <f t="shared" si="44"/>
        <v>PC</v>
      </c>
      <c r="G702" s="33"/>
      <c r="H702" s="35" t="s">
        <v>1864</v>
      </c>
      <c r="I702" s="35" t="s">
        <v>392</v>
      </c>
      <c r="J702" s="35"/>
      <c r="K702" s="35"/>
      <c r="L702" s="63"/>
      <c r="M702" s="63"/>
      <c r="N702" s="33" t="s">
        <v>1871</v>
      </c>
      <c r="O702" s="33" t="s">
        <v>1755</v>
      </c>
      <c r="P702" s="166" t="s">
        <v>307</v>
      </c>
      <c r="Q702" s="33" t="s">
        <v>12</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1870</v>
      </c>
      <c r="IX702" s="33" t="s">
        <v>355</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x14ac:dyDescent="0.35">
      <c r="A703" s="94" t="str">
        <f>IF($F703="SC",_xlfn.CONCAT(Input[[#This Row],[Name of Adolescent]],"_",Input[[#This Row],[Current Worker (Initials)]]),IF($F703="SCP",_xlfn.CONCAT(Input[[#This Row],[Name of Adolescent]],"_",Input[[#This Row],[Current Worker (Initials)]]),""))</f>
        <v/>
      </c>
      <c r="B703" s="34" t="s">
        <v>297</v>
      </c>
      <c r="C703" s="33"/>
      <c r="D703" s="33"/>
      <c r="E703" s="88">
        <v>828726</v>
      </c>
      <c r="F703" s="33" t="str">
        <f t="shared" si="44"/>
        <v>PC</v>
      </c>
      <c r="G703" s="33"/>
      <c r="H703" s="35" t="s">
        <v>657</v>
      </c>
      <c r="I703" s="35" t="s">
        <v>392</v>
      </c>
      <c r="J703" s="35"/>
      <c r="K703" s="35"/>
      <c r="L703" s="63"/>
      <c r="M703" s="63"/>
      <c r="N703" s="33" t="s">
        <v>1872</v>
      </c>
      <c r="O703" s="33" t="s">
        <v>1755</v>
      </c>
      <c r="P703" s="166" t="s">
        <v>307</v>
      </c>
      <c r="Q703" s="33" t="s">
        <v>13</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480</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x14ac:dyDescent="0.35">
      <c r="A704" s="62" t="str">
        <f>IF($F704="SC",_xlfn.CONCAT(Input[[#This Row],[Name of Adolescent]],"_",Input[[#This Row],[Current Worker (Initials)]]),IF($F704="SCP",_xlfn.CONCAT(Input[[#This Row],[Name of Adolescent]],"_",Input[[#This Row],[Current Worker (Initials)]]),""))</f>
        <v/>
      </c>
      <c r="B704" s="34" t="s">
        <v>297</v>
      </c>
      <c r="C704" s="33"/>
      <c r="D704" s="33"/>
      <c r="E704" s="34">
        <v>828761</v>
      </c>
      <c r="F704" s="33" t="str">
        <f t="shared" si="44"/>
        <v>PC</v>
      </c>
      <c r="G704" s="33"/>
      <c r="H704" s="35" t="s">
        <v>575</v>
      </c>
      <c r="I704" s="35" t="s">
        <v>459</v>
      </c>
      <c r="J704" s="35"/>
      <c r="K704" s="35"/>
      <c r="L704" s="63"/>
      <c r="M704" s="63"/>
      <c r="N704" s="33" t="s">
        <v>1873</v>
      </c>
      <c r="O704" s="33" t="s">
        <v>1755</v>
      </c>
      <c r="P704" s="166" t="s">
        <v>307</v>
      </c>
      <c r="Q704" s="33" t="s">
        <v>11</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1394</v>
      </c>
      <c r="IW704" s="33" t="s">
        <v>1874</v>
      </c>
      <c r="IX704" s="33" t="s">
        <v>480</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x14ac:dyDescent="0.35">
      <c r="A705" s="62" t="str">
        <f>IF($F705="SC",_xlfn.CONCAT(Input[[#This Row],[Name of Adolescent]],"_",Input[[#This Row],[Current Worker (Initials)]]),IF($F705="SCP",_xlfn.CONCAT(Input[[#This Row],[Name of Adolescent]],"_",Input[[#This Row],[Current Worker (Initials)]]),""))</f>
        <v/>
      </c>
      <c r="B705" s="34" t="s">
        <v>313</v>
      </c>
      <c r="C705" s="34"/>
      <c r="D705" s="34"/>
      <c r="E705" s="34"/>
      <c r="F705" s="33" t="str">
        <f t="shared" si="44"/>
        <v>PC</v>
      </c>
      <c r="G705" s="33" t="s">
        <v>383</v>
      </c>
      <c r="H705" s="35" t="s">
        <v>314</v>
      </c>
      <c r="I705" s="35" t="s">
        <v>324</v>
      </c>
      <c r="J705" s="35"/>
      <c r="K705" s="35"/>
      <c r="L705" s="63"/>
      <c r="M705" s="63"/>
      <c r="N705" s="33" t="s">
        <v>1875</v>
      </c>
      <c r="O705" s="33" t="s">
        <v>1755</v>
      </c>
      <c r="P705" s="257"/>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309</v>
      </c>
      <c r="AS705" s="34" t="s">
        <v>1876</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45">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x14ac:dyDescent="0.35">
      <c r="A706" s="62" t="str">
        <f>IF($F706="SC",_xlfn.CONCAT(Input[[#This Row],[Name of Adolescent]],"_",Input[[#This Row],[Current Worker (Initials)]]),IF($F706="SCP",_xlfn.CONCAT(Input[[#This Row],[Name of Adolescent]],"_",Input[[#This Row],[Current Worker (Initials)]]),""))</f>
        <v/>
      </c>
      <c r="B706" s="34" t="s">
        <v>313</v>
      </c>
      <c r="C706" s="34"/>
      <c r="D706" s="34"/>
      <c r="E706" s="34"/>
      <c r="F706" s="33" t="str">
        <f t="shared" si="44"/>
        <v>PC</v>
      </c>
      <c r="G706" s="33" t="s">
        <v>383</v>
      </c>
      <c r="H706" s="35" t="s">
        <v>314</v>
      </c>
      <c r="I706" s="35" t="s">
        <v>324</v>
      </c>
      <c r="J706" s="35"/>
      <c r="K706" s="35"/>
      <c r="L706" s="63"/>
      <c r="M706" s="63"/>
      <c r="N706" s="33" t="s">
        <v>957</v>
      </c>
      <c r="O706" s="33" t="s">
        <v>1755</v>
      </c>
      <c r="P706" s="257"/>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311</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45"/>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x14ac:dyDescent="0.35">
      <c r="A707" s="62" t="str">
        <f>IF($F707="SC",_xlfn.CONCAT(Input[[#This Row],[Name of Adolescent]],"_",Input[[#This Row],[Current Worker (Initials)]]),IF($F707="SCP",_xlfn.CONCAT(Input[[#This Row],[Name of Adolescent]],"_",Input[[#This Row],[Current Worker (Initials)]]),""))</f>
        <v/>
      </c>
      <c r="B707" s="34" t="s">
        <v>313</v>
      </c>
      <c r="C707" s="34"/>
      <c r="D707" s="34"/>
      <c r="E707" s="34"/>
      <c r="F707" s="33" t="str">
        <f t="shared" si="44"/>
        <v>PC</v>
      </c>
      <c r="G707" s="33" t="s">
        <v>383</v>
      </c>
      <c r="H707" s="35" t="s">
        <v>314</v>
      </c>
      <c r="I707" s="35" t="s">
        <v>324</v>
      </c>
      <c r="J707" s="35"/>
      <c r="K707" s="35"/>
      <c r="L707" s="63"/>
      <c r="M707" s="63"/>
      <c r="N707" s="33" t="s">
        <v>1877</v>
      </c>
      <c r="O707" s="33" t="s">
        <v>1755</v>
      </c>
      <c r="P707" s="257"/>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311</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45"/>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x14ac:dyDescent="0.35">
      <c r="A708" s="62" t="str">
        <f>IF($F708="SC",_xlfn.CONCAT(Input[[#This Row],[Name of Adolescent]],"_",Input[[#This Row],[Current Worker (Initials)]]),IF($F708="SCP",_xlfn.CONCAT(Input[[#This Row],[Name of Adolescent]],"_",Input[[#This Row],[Current Worker (Initials)]]),""))</f>
        <v/>
      </c>
      <c r="B708" s="34" t="s">
        <v>313</v>
      </c>
      <c r="C708" s="34"/>
      <c r="D708" s="34"/>
      <c r="E708" s="34"/>
      <c r="F708" s="33" t="str">
        <f t="shared" si="44"/>
        <v>PC</v>
      </c>
      <c r="G708" s="33" t="s">
        <v>383</v>
      </c>
      <c r="H708" s="35" t="s">
        <v>314</v>
      </c>
      <c r="I708" s="35" t="s">
        <v>324</v>
      </c>
      <c r="J708" s="35"/>
      <c r="K708" s="35"/>
      <c r="L708" s="63"/>
      <c r="M708" s="63"/>
      <c r="N708" s="33" t="s">
        <v>1878</v>
      </c>
      <c r="O708" s="33" t="s">
        <v>1755</v>
      </c>
      <c r="P708" s="257"/>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311</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45"/>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x14ac:dyDescent="0.35">
      <c r="A709" s="240" t="str">
        <f>IF($F709="SC",_xlfn.CONCAT(Input[[#This Row],[Name of Adolescent]],"_",Input[[#This Row],[Current Worker (Initials)]]),IF($F709="SCP",_xlfn.CONCAT(Input[[#This Row],[Name of Adolescent]],"_",Input[[#This Row],[Current Worker (Initials)]]),""))</f>
        <v/>
      </c>
      <c r="B709" s="248"/>
      <c r="C709" s="173"/>
      <c r="D709" s="173"/>
      <c r="E709" s="173"/>
      <c r="F709" s="204" t="str">
        <f t="shared" si="44"/>
        <v>PC</v>
      </c>
      <c r="G709" s="204" t="s">
        <v>383</v>
      </c>
      <c r="H709" s="241" t="s">
        <v>1671</v>
      </c>
      <c r="I709" s="241" t="s">
        <v>391</v>
      </c>
      <c r="J709" s="241"/>
      <c r="K709" s="241"/>
      <c r="L709" s="242"/>
      <c r="M709" s="242"/>
      <c r="N709" s="204" t="s">
        <v>1879</v>
      </c>
      <c r="O709" s="204"/>
      <c r="P709" s="166" t="s">
        <v>307</v>
      </c>
      <c r="Q709" s="33" t="s">
        <v>12</v>
      </c>
      <c r="R709" s="243">
        <v>44835</v>
      </c>
      <c r="S709" s="243">
        <v>45016</v>
      </c>
      <c r="T709" s="204"/>
      <c r="U709" s="205"/>
      <c r="V709" s="80"/>
      <c r="W709" s="66"/>
      <c r="X709" s="244"/>
      <c r="Y709" s="204"/>
      <c r="Z709" s="204"/>
      <c r="AA709" s="245"/>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4"/>
      <c r="AW709" s="204"/>
      <c r="AX709" s="204"/>
      <c r="AY709" s="204"/>
      <c r="AZ709" s="246"/>
      <c r="BA709" s="246"/>
      <c r="BB709" s="246"/>
      <c r="BC709" s="246"/>
      <c r="BD709" s="246"/>
      <c r="BE709" s="246"/>
      <c r="BF709" s="246"/>
      <c r="BG709" s="246"/>
      <c r="BH709" s="246"/>
      <c r="BI709" s="246"/>
      <c r="BJ709" s="246"/>
      <c r="BK709" s="246"/>
      <c r="BL709" s="246"/>
      <c r="BM709" s="246"/>
      <c r="BN709" s="246"/>
      <c r="BO709" s="246"/>
      <c r="BP709" s="246"/>
      <c r="BQ709" s="246"/>
      <c r="BR709" s="246"/>
      <c r="BS709" s="246"/>
      <c r="BT709" s="246"/>
      <c r="BU709" s="246"/>
      <c r="BV709" s="246"/>
      <c r="BW709" s="246"/>
      <c r="BX709" s="246"/>
      <c r="BY709" s="246"/>
      <c r="BZ709" s="246"/>
      <c r="CA709" s="246"/>
      <c r="CB709" s="246"/>
      <c r="CC709" s="246"/>
      <c r="CD709" s="246"/>
      <c r="CE709" s="246"/>
      <c r="CF709" s="246"/>
      <c r="CG709" s="246"/>
      <c r="CH709" s="246"/>
      <c r="CI709" s="246"/>
      <c r="CJ709" s="246"/>
      <c r="CK709" s="246"/>
      <c r="CL709" s="246"/>
      <c r="CM709" s="246"/>
      <c r="CN709" s="246"/>
      <c r="CO709" s="246"/>
      <c r="CP709" s="246"/>
      <c r="CQ709" s="246"/>
      <c r="CR709" s="246"/>
      <c r="CS709" s="246"/>
      <c r="CT709" s="246"/>
      <c r="CU709" s="246"/>
      <c r="CV709" s="246"/>
      <c r="CW709" s="246"/>
      <c r="CX709" s="246"/>
      <c r="CY709" s="246"/>
      <c r="CZ709" s="246"/>
      <c r="DA709" s="246"/>
      <c r="DB709" s="246"/>
      <c r="DC709" s="246"/>
      <c r="DD709" s="246"/>
      <c r="DE709" s="246"/>
      <c r="DF709" s="246"/>
      <c r="DG709" s="246"/>
      <c r="DH709" s="246"/>
      <c r="DI709" s="246"/>
      <c r="DJ709" s="246"/>
      <c r="DK709" s="246"/>
      <c r="DL709" s="246"/>
      <c r="DM709" s="246"/>
      <c r="DN709" s="246"/>
      <c r="DO709" s="246"/>
      <c r="DP709" s="246"/>
      <c r="DQ709" s="246"/>
      <c r="DR709" s="246"/>
      <c r="DS709" s="246"/>
      <c r="DT709" s="246"/>
      <c r="DU709" s="246"/>
      <c r="DV709" s="246"/>
      <c r="DW709" s="246"/>
      <c r="DX709" s="246"/>
      <c r="DY709" s="246"/>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4"/>
      <c r="IU709" s="204" t="e">
        <f t="shared" si="45"/>
        <v>#NAME?</v>
      </c>
      <c r="IV709" s="204"/>
      <c r="IW709" s="204"/>
      <c r="IX709" s="204"/>
      <c r="IY709" s="245"/>
      <c r="IZ709" s="245"/>
      <c r="JA709" s="247"/>
      <c r="JB709" s="204"/>
      <c r="JC709" s="204"/>
      <c r="JD709" s="204"/>
      <c r="JE709" s="204"/>
      <c r="JF709" s="204"/>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x14ac:dyDescent="0.35">
      <c r="A710" s="62" t="str">
        <f>IF($F710="SC",_xlfn.CONCAT(Input[[#This Row],[Name of Adolescent]],"_",Input[[#This Row],[Current Worker (Initials)]]),IF($F710="SCP",_xlfn.CONCAT(Input[[#This Row],[Name of Adolescent]],"_",Input[[#This Row],[Current Worker (Initials)]]),""))</f>
        <v/>
      </c>
      <c r="B710" s="92"/>
      <c r="C710" s="34"/>
      <c r="D710" s="34"/>
      <c r="E710" s="34"/>
      <c r="F710" s="33" t="str">
        <f t="shared" si="44"/>
        <v>PC</v>
      </c>
      <c r="G710" s="33" t="s">
        <v>383</v>
      </c>
      <c r="H710" s="35" t="s">
        <v>1671</v>
      </c>
      <c r="I710" s="35" t="s">
        <v>391</v>
      </c>
      <c r="J710" s="35"/>
      <c r="K710" s="35"/>
      <c r="L710" s="63"/>
      <c r="M710" s="63"/>
      <c r="N710" s="33" t="s">
        <v>1880</v>
      </c>
      <c r="O710" s="33"/>
      <c r="P710" s="166" t="s">
        <v>307</v>
      </c>
      <c r="Q710" s="33" t="s">
        <v>12</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45"/>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x14ac:dyDescent="0.35">
      <c r="A711" s="62" t="str">
        <f>IF($F711="SC",_xlfn.CONCAT(Input[[#This Row],[Name of Adolescent]],"_",Input[[#This Row],[Current Worker (Initials)]]),IF($F711="SCP",_xlfn.CONCAT(Input[[#This Row],[Name of Adolescent]],"_",Input[[#This Row],[Current Worker (Initials)]]),""))</f>
        <v/>
      </c>
      <c r="B711" s="34" t="s">
        <v>377</v>
      </c>
      <c r="C711" s="34"/>
      <c r="D711" s="34"/>
      <c r="E711" s="34"/>
      <c r="F711" s="33" t="str">
        <f t="shared" si="44"/>
        <v>PC</v>
      </c>
      <c r="G711" s="33" t="s">
        <v>383</v>
      </c>
      <c r="H711" s="35" t="s">
        <v>1671</v>
      </c>
      <c r="I711" s="35" t="s">
        <v>391</v>
      </c>
      <c r="J711" s="35"/>
      <c r="K711" s="35"/>
      <c r="L711" s="63"/>
      <c r="M711" s="63"/>
      <c r="N711" s="33" t="s">
        <v>1881</v>
      </c>
      <c r="O711" s="33"/>
      <c r="P711" s="166" t="s">
        <v>307</v>
      </c>
      <c r="Q711" s="33" t="s">
        <v>12</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45"/>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x14ac:dyDescent="0.35">
      <c r="A712" s="62" t="str">
        <f>IF($F712="SC",_xlfn.CONCAT(Input[[#This Row],[Name of Adolescent]],"_",Input[[#This Row],[Current Worker (Initials)]]),IF($F712="SCP",_xlfn.CONCAT(Input[[#This Row],[Name of Adolescent]],"_",Input[[#This Row],[Current Worker (Initials)]]),""))</f>
        <v/>
      </c>
      <c r="B712" s="34" t="s">
        <v>313</v>
      </c>
      <c r="C712" s="34"/>
      <c r="D712" s="34"/>
      <c r="E712" s="34"/>
      <c r="F712" s="33" t="str">
        <f t="shared" si="44"/>
        <v>PC</v>
      </c>
      <c r="G712" s="33" t="s">
        <v>390</v>
      </c>
      <c r="H712" s="35"/>
      <c r="I712" s="35" t="s">
        <v>391</v>
      </c>
      <c r="J712" s="35"/>
      <c r="K712" s="35"/>
      <c r="L712" s="63"/>
      <c r="M712" s="63"/>
      <c r="N712" s="33" t="s">
        <v>1882</v>
      </c>
      <c r="O712" s="33"/>
      <c r="P712" s="166" t="s">
        <v>307</v>
      </c>
      <c r="Q712" s="33" t="s">
        <v>12</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45"/>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x14ac:dyDescent="0.35">
      <c r="A713" s="62" t="str">
        <f>IF($F713="SC",_xlfn.CONCAT(Input[[#This Row],[Name of Adolescent]],"_",Input[[#This Row],[Current Worker (Initials)]]),IF($F713="SCP",_xlfn.CONCAT(Input[[#This Row],[Name of Adolescent]],"_",Input[[#This Row],[Current Worker (Initials)]]),""))</f>
        <v/>
      </c>
      <c r="B713" s="34" t="s">
        <v>377</v>
      </c>
      <c r="C713" s="34"/>
      <c r="D713" s="34"/>
      <c r="E713" s="34"/>
      <c r="F713" s="33" t="str">
        <f t="shared" si="44"/>
        <v>PC</v>
      </c>
      <c r="G713" s="33" t="s">
        <v>383</v>
      </c>
      <c r="H713" s="35" t="s">
        <v>1883</v>
      </c>
      <c r="I713" s="35" t="s">
        <v>391</v>
      </c>
      <c r="J713" s="35"/>
      <c r="K713" s="35"/>
      <c r="L713" s="63"/>
      <c r="M713" s="63"/>
      <c r="N713" s="33" t="s">
        <v>342</v>
      </c>
      <c r="O713" s="33"/>
      <c r="P713" s="166" t="s">
        <v>307</v>
      </c>
      <c r="Q713" s="33" t="s">
        <v>12</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45"/>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x14ac:dyDescent="0.35">
      <c r="A714" s="62" t="str">
        <f>IF($F714="SC",_xlfn.CONCAT(Input[[#This Row],[Name of Adolescent]],"_",Input[[#This Row],[Current Worker (Initials)]]),IF($F714="SCP",_xlfn.CONCAT(Input[[#This Row],[Name of Adolescent]],"_",Input[[#This Row],[Current Worker (Initials)]]),""))</f>
        <v/>
      </c>
      <c r="B714" s="34" t="s">
        <v>313</v>
      </c>
      <c r="C714" s="34"/>
      <c r="D714" s="34"/>
      <c r="E714" s="34"/>
      <c r="F714" s="33" t="str">
        <f t="shared" si="44"/>
        <v>PC</v>
      </c>
      <c r="G714" s="33" t="s">
        <v>390</v>
      </c>
      <c r="H714" s="35"/>
      <c r="I714" s="35" t="s">
        <v>391</v>
      </c>
      <c r="J714" s="35"/>
      <c r="K714" s="35"/>
      <c r="L714" s="63"/>
      <c r="M714" s="63"/>
      <c r="N714" s="33" t="s">
        <v>1241</v>
      </c>
      <c r="O714" s="33"/>
      <c r="P714" s="166" t="s">
        <v>307</v>
      </c>
      <c r="Q714" s="33" t="s">
        <v>387</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45"/>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x14ac:dyDescent="0.35">
      <c r="A715" s="62" t="str">
        <f>IF($F715="SC",_xlfn.CONCAT(Input[[#This Row],[Name of Adolescent]],"_",Input[[#This Row],[Current Worker (Initials)]]),IF($F715="SCP",_xlfn.CONCAT(Input[[#This Row],[Name of Adolescent]],"_",Input[[#This Row],[Current Worker (Initials)]]),""))</f>
        <v/>
      </c>
      <c r="B715" s="34" t="s">
        <v>377</v>
      </c>
      <c r="C715" s="34"/>
      <c r="D715" s="34"/>
      <c r="E715" s="34"/>
      <c r="F715" s="33" t="str">
        <f t="shared" si="44"/>
        <v>PC</v>
      </c>
      <c r="G715" s="33" t="s">
        <v>383</v>
      </c>
      <c r="H715" s="35" t="s">
        <v>1671</v>
      </c>
      <c r="I715" s="35" t="s">
        <v>391</v>
      </c>
      <c r="J715" s="35"/>
      <c r="K715" s="35"/>
      <c r="L715" s="63"/>
      <c r="M715" s="63"/>
      <c r="N715" s="33" t="s">
        <v>1884</v>
      </c>
      <c r="O715" s="33"/>
      <c r="P715" s="166" t="s">
        <v>307</v>
      </c>
      <c r="Q715" s="33" t="s">
        <v>12</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45"/>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x14ac:dyDescent="0.35">
      <c r="A716" s="62" t="str">
        <f>IF($F716="SC",_xlfn.CONCAT(Input[[#This Row],[Name of Adolescent]],"_",Input[[#This Row],[Current Worker (Initials)]]),IF($F716="SCP",_xlfn.CONCAT(Input[[#This Row],[Name of Adolescent]],"_",Input[[#This Row],[Current Worker (Initials)]]),""))</f>
        <v/>
      </c>
      <c r="B716" s="34" t="s">
        <v>313</v>
      </c>
      <c r="C716" s="34"/>
      <c r="D716" s="34"/>
      <c r="E716" s="34"/>
      <c r="F716" s="33" t="str">
        <f t="shared" si="44"/>
        <v>PC</v>
      </c>
      <c r="G716" s="33" t="s">
        <v>390</v>
      </c>
      <c r="H716" s="35"/>
      <c r="I716" s="35" t="s">
        <v>391</v>
      </c>
      <c r="J716" s="35"/>
      <c r="K716" s="35"/>
      <c r="L716" s="63"/>
      <c r="M716" s="63"/>
      <c r="N716" s="33" t="s">
        <v>1885</v>
      </c>
      <c r="O716" s="33"/>
      <c r="P716" s="166" t="s">
        <v>307</v>
      </c>
      <c r="Q716" s="33" t="s">
        <v>12</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45"/>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0"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289" r:id="rId1" display="'@claudiaaa.yw" xr:uid="{AF683236-0841-42D9-9DC4-C62C5099AB0B}"/>
    <hyperlink ref="IU71" r:id="rId2" display="'@bxby._.kokokrunch" xr:uid="{5822FB6A-8D15-431F-A536-71632ED8B457}"/>
    <hyperlink ref="IW284" r:id="rId3" xr:uid="{AF166DD2-BA4E-49EA-958C-E61E9C993B1A}"/>
    <hyperlink ref="JC663" r:id="rId4" xr:uid="{350343D7-A067-4A12-A1EC-BAF5AFE71996}"/>
    <hyperlink ref="JC45" r:id="rId5" xr:uid="{29F48148-695E-4C47-968B-E560D5B9D28D}"/>
    <hyperlink ref="JC529" r:id="rId6" xr:uid="{15CD120A-96A6-4BA6-947E-6959ED0A2F82}"/>
    <hyperlink ref="JC288" r:id="rId7" xr:uid="{AA89004D-314A-4FAB-8EB2-D8BD18E83EB0}"/>
    <hyperlink ref="JC291" r:id="rId8" xr:uid="{EC270BF0-C28C-4B61-ADA3-69251DB8231A}"/>
    <hyperlink ref="JC290" r:id="rId9" xr:uid="{236F2E6E-64DD-496B-B047-71179572AFA4}"/>
    <hyperlink ref="JC642" r:id="rId10" xr:uid="{6A4E222A-DB71-4588-B590-1F28AB6431B5}"/>
    <hyperlink ref="JC62" r:id="rId11" xr:uid="{4032EDC1-49C1-4E26-BBBD-38D972544BAE}"/>
    <hyperlink ref="JC461" r:id="rId12" xr:uid="{B0A956DA-6F33-4016-AB77-77FE2893CAB8}"/>
    <hyperlink ref="JC55" r:id="rId13" xr:uid="{43F1411D-9C46-4DCF-A2B2-79C6BBFA8A7E}"/>
    <hyperlink ref="JC87" r:id="rId14" xr:uid="{7187775E-8304-41F0-9D13-D8547B3B42D9}"/>
    <hyperlink ref="JC583" r:id="rId15" xr:uid="{896A8AF2-1C13-4F3F-909F-1678FE51E7C6}"/>
    <hyperlink ref="JC456" r:id="rId16" xr:uid="{A00CDB91-AB2F-4C30-861A-0BA2B9658CF9}"/>
    <hyperlink ref="JC66" r:id="rId17" xr:uid="{836D76DD-13E7-4B92-B4E6-2ED7DF048A70}"/>
    <hyperlink ref="JC457" r:id="rId18" xr:uid="{07204E45-01AC-4986-B0F8-E00ACD71BCE2}"/>
    <hyperlink ref="JC206" r:id="rId19" xr:uid="{8AFD5F92-C7C9-4DB7-A36E-6EC6D1CF9161}"/>
    <hyperlink ref="JC109" r:id="rId20" xr:uid="{6CF7B231-A056-4CD0-84B0-A58DE4EF5A49}"/>
    <hyperlink ref="JC279"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61"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Student - Heng Jia Ming</cp:lastModifiedBy>
  <dcterms:created xsi:type="dcterms:W3CDTF">2024-01-09T01:34:39Z</dcterms:created>
  <dcterms:modified xsi:type="dcterms:W3CDTF">2024-01-31T03:09:09Z</dcterms:modified>
</cp:coreProperties>
</file>