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visible" name="Pivot Table 6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<sst xmlns="http://schemas.openxmlformats.org/spreadsheetml/2006/main" count="260" uniqueCount="107">
  <si>
    <t>Product Codes</t>
  </si>
  <si>
    <t>Price</t>
  </si>
  <si>
    <t>Client</t>
  </si>
  <si>
    <t>Client Code</t>
  </si>
  <si>
    <t>Orders</t>
  </si>
  <si>
    <t>Total</t>
  </si>
  <si>
    <t>Product number</t>
  </si>
  <si>
    <t>Product Name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</si>
  <si>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</si>
  <si>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</si>
  <si>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</si>
  <si>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</si>
  <si>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</si>
  <si>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</si>
  <si>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</si>
  <si>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</si>
  <si>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</si>
  <si>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</si>
  <si>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</si>
  <si>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</si>
  <si>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</si>
  <si>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</si>
  <si>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</si>
  <si>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</si>
  <si>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</si>
  <si>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</si>
  <si>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</si>
  <si>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</si>
  <si>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</si>
  <si>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</si>
  <si>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</si>
  <si>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</si>
  <si>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 xml:space="preserve">         Rockland's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</si>
  <si>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</si>
  <si>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</si>
  <si>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</si>
  <si>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</si>
  <si>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</si>
  <si>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</si>
  <si>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</si>
  <si>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</si>
  <si>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</si>
  <si>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</si>
  <si>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</si>
  <si>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</si>
  <si>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</si>
  <si>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</si>
  <si>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</si>
  <si>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</si>
  <si>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</si>
  <si>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</si>
  <si>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</si>
  <si>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</si>
  <si>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</si>
  <si>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</si>
  <si>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</si>
  <si>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</si>
  <si>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</si>
  <si>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</si>
  <si>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</si>
  <si>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</si>
  <si>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</si>
  <si>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</si>
  <si>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</si>
  <si>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</si>
  <si>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</si>
  <si>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</si>
  <si>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</si>
  <si>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</si>
  <si>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</si>
  <si>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</si>
  <si>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</si>
  <si>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</si>
  <si>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</si>
  <si>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</si>
  <si>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</si>
  <si>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$397.00 Total</t>
  </si>
  <si>
    <t>$795.24 Total</t>
  </si>
  <si>
    <t>$914.94 Total</t>
  </si>
  <si>
    <t>$974.25 Total</t>
  </si>
  <si>
    <t>$1,281.02 Total</t>
  </si>
  <si>
    <t>$1,659.45 Total</t>
  </si>
  <si>
    <t>$1,753.46 Total</t>
  </si>
  <si>
    <t>$1,758.68 Total</t>
  </si>
  <si>
    <t>$1,906.18 Total</t>
  </si>
  <si>
    <t>$2,202.48 Total</t>
  </si>
  <si>
    <t>$2,233.98 Total</t>
  </si>
  <si>
    <t>$2,957.04 Total</t>
  </si>
  <si>
    <t>$3,036.88 Total</t>
  </si>
  <si>
    <t>$3,227.00 Total</t>
  </si>
  <si>
    <t>$3,455.64 Total</t>
  </si>
  <si>
    <t>$4,597.25 Total</t>
  </si>
  <si>
    <t>$5,047.95 Total</t>
  </si>
  <si>
    <t>$5,108.92 Total</t>
  </si>
  <si>
    <t>$5,695.95 Total</t>
  </si>
  <si>
    <t>$5,780.04 Total</t>
  </si>
  <si>
    <t>$6,062.14 Total</t>
  </si>
  <si>
    <t>$6,132.28 Total</t>
  </si>
  <si>
    <t>$6,967.62 Total</t>
  </si>
  <si>
    <t>$8,105.78 Total</t>
  </si>
  <si>
    <t>$8,307.25 Total</t>
  </si>
  <si>
    <t>$9,132.61 Total</t>
  </si>
  <si>
    <t>$9,392.50 Total</t>
  </si>
  <si>
    <t>$9,611.82 Total</t>
  </si>
  <si>
    <t>$12,762.36 Total</t>
  </si>
  <si>
    <t>$15,671.28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</si>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</sst>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 Codes" numFmtId="0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0">
      <sharedItems>
        <s v="Candy's Beauty Supply"/>
        <s v="Rockland's"/>
        <s v="Rudiger Pharmacy"/>
        <s v="Elizabethtown Supply"/>
      </sharedItems>
    </cacheField>
    <cacheField name="Client Code" numFmtId="0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C62" firstHeaderRow="0" firstDataRow="2" firstDataCol="0"/>
  <pivotFields>
    <pivotField name="Product Codes" axis="axisRow" compact="0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ascending">
      <items>
        <item x="4"/>
        <item x="6"/>
        <item x="12"/>
        <item x="24"/>
        <item x="9"/>
        <item x="7"/>
        <item x="21"/>
        <item x="3"/>
        <item x="0"/>
        <item x="1"/>
        <item x="18"/>
        <item x="13"/>
        <item x="16"/>
        <item x="20"/>
        <item x="22"/>
        <item x="15"/>
        <item x="11"/>
        <item x="2"/>
        <item x="28"/>
        <item x="27"/>
        <item x="23"/>
        <item x="26"/>
        <item x="19"/>
        <item x="17"/>
        <item x="10"/>
        <item x="5"/>
        <item x="8"/>
        <item x="14"/>
        <item x="25"/>
        <item x="29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G2" s="5" t="str">
        <f t="shared" ref="G2:G31" si="1">LEFT(A2,5)</f>
        <v>51993</v>
      </c>
      <c r="H2" s="5" t="str">
        <f t="shared" ref="H2:H31" si="2">RIGHT(A2,4)</f>
        <v>Masc</v>
      </c>
      <c r="I2" s="5" t="str">
        <f t="shared" ref="I2:I31" si="3">MID(D2,4,2)</f>
        <v>NC</v>
      </c>
      <c r="J2" s="5" t="str">
        <f t="shared" ref="J2:J31" si="4">CONCATENATE(G2,H2)</f>
        <v>51993Masc</v>
      </c>
      <c r="K2" s="5" t="str">
        <f t="shared" ref="K2:K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G3" s="5" t="str">
        <f t="shared" si="1"/>
        <v>49631</v>
      </c>
      <c r="H3" s="5" t="str">
        <f t="shared" si="2"/>
        <v>Foun</v>
      </c>
      <c r="I3" s="5" t="str">
        <f t="shared" si="3"/>
        <v>VA</v>
      </c>
      <c r="J3" s="5" t="str">
        <f t="shared" si="4"/>
        <v>49631Foun</v>
      </c>
      <c r="K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G4" s="5" t="str">
        <f t="shared" si="1"/>
        <v>42292</v>
      </c>
      <c r="H4" s="5" t="str">
        <f t="shared" si="2"/>
        <v>Glos</v>
      </c>
      <c r="I4" s="5" t="str">
        <f t="shared" si="3"/>
        <v>MD</v>
      </c>
      <c r="J4" s="5" t="str">
        <f t="shared" si="4"/>
        <v>42292Glos</v>
      </c>
      <c r="K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G5" s="5" t="str">
        <f t="shared" si="1"/>
        <v>86661</v>
      </c>
      <c r="H5" s="5" t="str">
        <f t="shared" si="2"/>
        <v>Shad</v>
      </c>
      <c r="I5" s="5" t="str">
        <f t="shared" si="3"/>
        <v>SC</v>
      </c>
      <c r="J5" s="5" t="str">
        <f t="shared" si="4"/>
        <v>86661Shad</v>
      </c>
      <c r="K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G6" s="5" t="str">
        <f t="shared" si="1"/>
        <v>49541</v>
      </c>
      <c r="H6" s="5" t="str">
        <f t="shared" si="2"/>
        <v>Eyel</v>
      </c>
      <c r="I6" s="5" t="str">
        <f t="shared" si="3"/>
        <v>VA</v>
      </c>
      <c r="J6" s="5" t="str">
        <f t="shared" si="4"/>
        <v>49541Eyel</v>
      </c>
      <c r="K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G7" s="5" t="str">
        <f t="shared" si="1"/>
        <v>58337</v>
      </c>
      <c r="H7" s="5" t="str">
        <f t="shared" si="2"/>
        <v>Foun</v>
      </c>
      <c r="I7" s="5" t="str">
        <f t="shared" si="3"/>
        <v>NC</v>
      </c>
      <c r="J7" s="5" t="str">
        <f t="shared" si="4"/>
        <v>58337Foun</v>
      </c>
      <c r="K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G8" s="5" t="str">
        <f t="shared" si="1"/>
        <v>40014</v>
      </c>
      <c r="H8" s="5" t="str">
        <f t="shared" si="2"/>
        <v>Masc</v>
      </c>
      <c r="I8" s="5" t="str">
        <f t="shared" si="3"/>
        <v>SC</v>
      </c>
      <c r="J8" s="5" t="str">
        <f t="shared" si="4"/>
        <v>40014Masc</v>
      </c>
      <c r="K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G9" s="5" t="str">
        <f t="shared" si="1"/>
        <v>86139</v>
      </c>
      <c r="H9" s="5" t="str">
        <f t="shared" si="2"/>
        <v>Lips</v>
      </c>
      <c r="I9" s="5" t="str">
        <f t="shared" si="3"/>
        <v>NC</v>
      </c>
      <c r="J9" s="5" t="str">
        <f t="shared" si="4"/>
        <v>86139Lips</v>
      </c>
      <c r="K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32</v>
      </c>
      <c r="D10" s="5" t="s">
        <v>33</v>
      </c>
      <c r="E10" s="3">
        <v>850.0</v>
      </c>
      <c r="F10" s="6">
        <v>9392.5</v>
      </c>
      <c r="G10" s="5" t="str">
        <f t="shared" si="1"/>
        <v>69601</v>
      </c>
      <c r="H10" s="5" t="str">
        <f t="shared" si="2"/>
        <v>Exfo</v>
      </c>
      <c r="I10" s="5" t="str">
        <f t="shared" si="3"/>
        <v>VA</v>
      </c>
      <c r="J10" s="5" t="str">
        <f t="shared" si="4"/>
        <v>69601Exfo</v>
      </c>
      <c r="K10" s="5" t="str">
        <f t="shared" si="5"/>
        <v>Rockland's</v>
      </c>
    </row>
    <row r="11">
      <c r="A11" s="3" t="s">
        <v>34</v>
      </c>
      <c r="B11" s="4">
        <v>7.58</v>
      </c>
      <c r="C11" s="3" t="s">
        <v>15</v>
      </c>
      <c r="D11" s="5" t="s">
        <v>35</v>
      </c>
      <c r="E11" s="3">
        <v>169.0</v>
      </c>
      <c r="F11" s="6">
        <v>1281.02</v>
      </c>
      <c r="G11" s="5" t="str">
        <f t="shared" si="1"/>
        <v>25331</v>
      </c>
      <c r="H11" s="5" t="str">
        <f t="shared" si="2"/>
        <v>Glos</v>
      </c>
      <c r="I11" s="5" t="str">
        <f t="shared" si="3"/>
        <v>VA</v>
      </c>
      <c r="J11" s="5" t="str">
        <f t="shared" si="4"/>
        <v>25331Glos</v>
      </c>
      <c r="K11" s="5" t="str">
        <f t="shared" si="5"/>
        <v>Rockland's</v>
      </c>
    </row>
    <row r="12">
      <c r="A12" s="3" t="s">
        <v>36</v>
      </c>
      <c r="B12" s="8">
        <v>11.75</v>
      </c>
      <c r="C12" s="3" t="s">
        <v>18</v>
      </c>
      <c r="D12" s="5" t="s">
        <v>37</v>
      </c>
      <c r="E12" s="9">
        <v>707.0</v>
      </c>
      <c r="F12" s="10">
        <f>(B12*E12)</f>
        <v>8307.25</v>
      </c>
      <c r="G12" s="5" t="str">
        <f t="shared" si="1"/>
        <v>85021</v>
      </c>
      <c r="H12" s="5" t="str">
        <f t="shared" si="2"/>
        <v>Foun</v>
      </c>
      <c r="I12" s="5" t="str">
        <f t="shared" si="3"/>
        <v>MD</v>
      </c>
      <c r="J12" s="5" t="str">
        <f t="shared" si="4"/>
        <v>85021Foun</v>
      </c>
      <c r="K12" s="5" t="str">
        <f t="shared" si="5"/>
        <v>Rudiger Pharmacy</v>
      </c>
    </row>
    <row r="13">
      <c r="A13" s="3" t="s">
        <v>38</v>
      </c>
      <c r="B13" s="4">
        <v>10.95</v>
      </c>
      <c r="C13" s="3" t="s">
        <v>21</v>
      </c>
      <c r="D13" s="5" t="s">
        <v>39</v>
      </c>
      <c r="E13" s="3">
        <v>461.0</v>
      </c>
      <c r="F13" s="6">
        <v>5047.95</v>
      </c>
      <c r="G13" s="5" t="str">
        <f t="shared" si="1"/>
        <v>69030</v>
      </c>
      <c r="H13" s="5" t="str">
        <f t="shared" si="2"/>
        <v>Masc</v>
      </c>
      <c r="I13" s="5" t="str">
        <f t="shared" si="3"/>
        <v>SC</v>
      </c>
      <c r="J13" s="5" t="str">
        <f t="shared" si="4"/>
        <v>69030Masc</v>
      </c>
      <c r="K13" s="5" t="str">
        <f t="shared" si="5"/>
        <v>Elizabethtown Supply</v>
      </c>
    </row>
    <row r="14">
      <c r="A14" s="3" t="s">
        <v>40</v>
      </c>
      <c r="B14" s="4">
        <v>11.73</v>
      </c>
      <c r="C14" s="3" t="s">
        <v>15</v>
      </c>
      <c r="D14" s="5" t="s">
        <v>41</v>
      </c>
      <c r="E14" s="3">
        <v>78.0</v>
      </c>
      <c r="F14" s="6">
        <v>914.94</v>
      </c>
      <c r="G14" s="5" t="str">
        <f t="shared" si="1"/>
        <v>13230</v>
      </c>
      <c r="H14" s="5" t="str">
        <f t="shared" si="2"/>
        <v>Masc</v>
      </c>
      <c r="I14" s="5" t="str">
        <f t="shared" si="3"/>
        <v>VA</v>
      </c>
      <c r="J14" s="5" t="str">
        <f t="shared" si="4"/>
        <v>13230Masc</v>
      </c>
      <c r="K14" s="5" t="str">
        <f t="shared" si="5"/>
        <v>Rockland's</v>
      </c>
    </row>
    <row r="15">
      <c r="A15" s="3" t="s">
        <v>42</v>
      </c>
      <c r="B15" s="4">
        <v>6.66</v>
      </c>
      <c r="C15" s="3" t="s">
        <v>12</v>
      </c>
      <c r="D15" s="5" t="s">
        <v>43</v>
      </c>
      <c r="E15" s="3">
        <v>444.0</v>
      </c>
      <c r="F15" s="6">
        <v>2957.04</v>
      </c>
      <c r="G15" s="5" t="str">
        <f t="shared" si="1"/>
        <v>91559</v>
      </c>
      <c r="H15" s="5" t="str">
        <f t="shared" si="2"/>
        <v>Eyel</v>
      </c>
      <c r="I15" s="5" t="str">
        <f t="shared" si="3"/>
        <v>NC</v>
      </c>
      <c r="J15" s="5" t="str">
        <f t="shared" si="4"/>
        <v>91559Eyel</v>
      </c>
      <c r="K15" s="5" t="str">
        <f t="shared" si="5"/>
        <v>Candy's Beauty Supply</v>
      </c>
    </row>
    <row r="16">
      <c r="A16" s="3" t="s">
        <v>44</v>
      </c>
      <c r="B16" s="4">
        <v>12.06</v>
      </c>
      <c r="C16" s="3" t="s">
        <v>21</v>
      </c>
      <c r="D16" s="5" t="s">
        <v>45</v>
      </c>
      <c r="E16" s="3">
        <v>797.0</v>
      </c>
      <c r="F16" s="6">
        <v>9611.82</v>
      </c>
      <c r="G16" s="5" t="str">
        <f t="shared" si="1"/>
        <v>62289</v>
      </c>
      <c r="H16" s="5" t="str">
        <f t="shared" si="2"/>
        <v>Masc</v>
      </c>
      <c r="I16" s="5" t="str">
        <f t="shared" si="3"/>
        <v>SC</v>
      </c>
      <c r="J16" s="5" t="str">
        <f t="shared" si="4"/>
        <v>62289Masc</v>
      </c>
      <c r="K16" s="5" t="str">
        <f t="shared" si="5"/>
        <v>Elizabethtown Supply</v>
      </c>
    </row>
    <row r="17">
      <c r="A17" s="3" t="s">
        <v>46</v>
      </c>
      <c r="B17" s="4">
        <v>12.95</v>
      </c>
      <c r="C17" s="3" t="s">
        <v>18</v>
      </c>
      <c r="D17" s="5" t="s">
        <v>47</v>
      </c>
      <c r="E17" s="3">
        <v>355.0</v>
      </c>
      <c r="F17" s="6">
        <v>4597.25</v>
      </c>
      <c r="G17" s="5" t="str">
        <f t="shared" si="1"/>
        <v>64762</v>
      </c>
      <c r="H17" s="5" t="str">
        <f t="shared" si="2"/>
        <v>Foun</v>
      </c>
      <c r="I17" s="5" t="str">
        <f t="shared" si="3"/>
        <v>MD</v>
      </c>
      <c r="J17" s="5" t="str">
        <f t="shared" si="4"/>
        <v>64762Foun</v>
      </c>
      <c r="K17" s="5" t="str">
        <f t="shared" si="5"/>
        <v>Rudiger Pharmacy</v>
      </c>
    </row>
    <row r="18">
      <c r="A18" s="3" t="s">
        <v>48</v>
      </c>
      <c r="B18" s="4">
        <v>13.09</v>
      </c>
      <c r="C18" s="3" t="s">
        <v>21</v>
      </c>
      <c r="D18" s="5" t="s">
        <v>49</v>
      </c>
      <c r="E18" s="3">
        <v>232.0</v>
      </c>
      <c r="F18" s="6">
        <v>3036.88</v>
      </c>
      <c r="G18" s="5" t="str">
        <f t="shared" si="1"/>
        <v>52341</v>
      </c>
      <c r="H18" s="5" t="str">
        <f t="shared" si="2"/>
        <v>Foun</v>
      </c>
      <c r="I18" s="5" t="str">
        <f t="shared" si="3"/>
        <v>SC</v>
      </c>
      <c r="J18" s="5" t="str">
        <f t="shared" si="4"/>
        <v>52341Foun</v>
      </c>
      <c r="K18" s="5" t="str">
        <f t="shared" si="5"/>
        <v>Elizabethtown Supply</v>
      </c>
    </row>
    <row r="19">
      <c r="A19" s="3" t="s">
        <v>50</v>
      </c>
      <c r="B19" s="4">
        <v>15.77</v>
      </c>
      <c r="C19" s="3" t="s">
        <v>15</v>
      </c>
      <c r="D19" s="5" t="s">
        <v>51</v>
      </c>
      <c r="E19" s="3">
        <v>514.0</v>
      </c>
      <c r="F19" s="6">
        <v>8105.78</v>
      </c>
      <c r="G19" s="5" t="str">
        <f t="shared" si="1"/>
        <v>68713</v>
      </c>
      <c r="H19" s="5" t="str">
        <f t="shared" si="2"/>
        <v>Exfo</v>
      </c>
      <c r="I19" s="5" t="str">
        <f t="shared" si="3"/>
        <v>VA</v>
      </c>
      <c r="J19" s="5" t="str">
        <f t="shared" si="4"/>
        <v>68713Exfo</v>
      </c>
      <c r="K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G20" s="5" t="str">
        <f t="shared" si="1"/>
        <v>35073</v>
      </c>
      <c r="H20" s="5" t="str">
        <f t="shared" si="2"/>
        <v>Foun</v>
      </c>
      <c r="I20" s="5" t="str">
        <f t="shared" si="3"/>
        <v>SC</v>
      </c>
      <c r="J20" s="5" t="str">
        <f t="shared" si="4"/>
        <v>35073Foun</v>
      </c>
      <c r="K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G21" s="5" t="str">
        <f t="shared" si="1"/>
        <v>17691</v>
      </c>
      <c r="H21" s="5" t="str">
        <f t="shared" si="2"/>
        <v>Masc</v>
      </c>
      <c r="I21" s="5" t="str">
        <f t="shared" si="3"/>
        <v>SC</v>
      </c>
      <c r="J21" s="5" t="str">
        <f t="shared" si="4"/>
        <v>17691Masc</v>
      </c>
      <c r="K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G22" s="5" t="str">
        <f t="shared" si="1"/>
        <v>03485</v>
      </c>
      <c r="H22" s="5" t="str">
        <f t="shared" si="2"/>
        <v>Eyel</v>
      </c>
      <c r="I22" s="5" t="str">
        <f t="shared" si="3"/>
        <v>MD</v>
      </c>
      <c r="J22" s="5" t="str">
        <f t="shared" si="4"/>
        <v>03485Eyel</v>
      </c>
      <c r="K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G23" s="5" t="str">
        <f t="shared" si="1"/>
        <v>26156</v>
      </c>
      <c r="H23" s="5" t="str">
        <f t="shared" si="2"/>
        <v>Foun</v>
      </c>
      <c r="I23" s="5" t="str">
        <f t="shared" si="3"/>
        <v>NC</v>
      </c>
      <c r="J23" s="5" t="str">
        <f t="shared" si="4"/>
        <v>26156Foun</v>
      </c>
      <c r="K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G24" s="5" t="str">
        <f t="shared" si="1"/>
        <v>75112</v>
      </c>
      <c r="H24" s="5" t="str">
        <f t="shared" si="2"/>
        <v>Foun</v>
      </c>
      <c r="I24" s="5" t="str">
        <f t="shared" si="3"/>
        <v>SC</v>
      </c>
      <c r="J24" s="5" t="str">
        <f t="shared" si="4"/>
        <v>75112Foun</v>
      </c>
      <c r="K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G25" s="5" t="str">
        <f t="shared" si="1"/>
        <v>96799</v>
      </c>
      <c r="H25" s="5" t="str">
        <f t="shared" si="2"/>
        <v>Foun</v>
      </c>
      <c r="I25" s="5" t="str">
        <f t="shared" si="3"/>
        <v>MD</v>
      </c>
      <c r="J25" s="5" t="str">
        <f t="shared" si="4"/>
        <v>96799Foun</v>
      </c>
      <c r="K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G26" s="5" t="str">
        <f t="shared" si="1"/>
        <v>20559</v>
      </c>
      <c r="H26" s="5" t="str">
        <f t="shared" si="2"/>
        <v>Shad</v>
      </c>
      <c r="I26" s="5" t="str">
        <f t="shared" si="3"/>
        <v>SC</v>
      </c>
      <c r="J26" s="5" t="str">
        <f t="shared" si="4"/>
        <v>20559Shad</v>
      </c>
      <c r="K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G27" s="5" t="str">
        <f t="shared" si="1"/>
        <v>32729</v>
      </c>
      <c r="H27" s="5" t="str">
        <f t="shared" si="2"/>
        <v>Masc</v>
      </c>
      <c r="I27" s="5" t="str">
        <f t="shared" si="3"/>
        <v>SC</v>
      </c>
      <c r="J27" s="5" t="str">
        <f t="shared" si="4"/>
        <v>32729Masc</v>
      </c>
      <c r="K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G28" s="5" t="str">
        <f t="shared" si="1"/>
        <v>63094</v>
      </c>
      <c r="H28" s="5" t="str">
        <f t="shared" si="2"/>
        <v>Exfo</v>
      </c>
      <c r="I28" s="5" t="str">
        <f t="shared" si="3"/>
        <v>NC</v>
      </c>
      <c r="J28" s="5" t="str">
        <f t="shared" si="4"/>
        <v>63094Exfo</v>
      </c>
      <c r="K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G29" s="5" t="str">
        <f t="shared" si="1"/>
        <v>61207</v>
      </c>
      <c r="H29" s="5" t="str">
        <f t="shared" si="2"/>
        <v>Foun</v>
      </c>
      <c r="I29" s="5" t="str">
        <f t="shared" si="3"/>
        <v>MD</v>
      </c>
      <c r="J29" s="5" t="str">
        <f t="shared" si="4"/>
        <v>61207Foun</v>
      </c>
      <c r="K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G30" s="5" t="str">
        <f t="shared" si="1"/>
        <v>17269</v>
      </c>
      <c r="H30" s="5" t="str">
        <f t="shared" si="2"/>
        <v>Masc</v>
      </c>
      <c r="I30" s="5" t="str">
        <f t="shared" si="3"/>
        <v>VA</v>
      </c>
      <c r="J30" s="5" t="str">
        <f t="shared" si="4"/>
        <v>17269Masc</v>
      </c>
      <c r="K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G31" s="5" t="str">
        <f t="shared" si="1"/>
        <v>15143</v>
      </c>
      <c r="H31" s="5" t="str">
        <f t="shared" si="2"/>
        <v>Exfo</v>
      </c>
      <c r="I31" s="5" t="str">
        <f t="shared" si="3"/>
        <v>MD</v>
      </c>
      <c r="J31" s="5" t="str">
        <f t="shared" si="4"/>
        <v>15143Exfo</v>
      </c>
      <c r="K31" s="5" t="str">
        <f t="shared" si="5"/>
        <v>Rudiger Pharmacy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</row>
    <row r="10">
      <c r="A10" s="3" t="s">
        <v>31</v>
      </c>
      <c r="B10" s="4">
        <v>11.05</v>
      </c>
      <c r="C10" s="3" t="s">
        <v>15</v>
      </c>
      <c r="D10" s="5" t="s">
        <v>33</v>
      </c>
      <c r="E10" s="3">
        <v>850.0</v>
      </c>
      <c r="F10" s="6">
        <v>9392.5</v>
      </c>
    </row>
    <row r="11">
      <c r="A11" s="3" t="s">
        <v>34</v>
      </c>
      <c r="B11" s="4">
        <v>7.58</v>
      </c>
      <c r="C11" s="3" t="s">
        <v>15</v>
      </c>
      <c r="D11" s="5" t="s">
        <v>35</v>
      </c>
      <c r="E11" s="3">
        <v>169.0</v>
      </c>
      <c r="F11" s="6">
        <v>1281.02</v>
      </c>
    </row>
    <row r="12">
      <c r="A12" s="3" t="s">
        <v>36</v>
      </c>
      <c r="B12" s="8">
        <v>11.75</v>
      </c>
      <c r="C12" s="3" t="s">
        <v>18</v>
      </c>
      <c r="D12" s="5" t="s">
        <v>37</v>
      </c>
      <c r="E12" s="9">
        <v>707.0</v>
      </c>
      <c r="F12" s="10">
        <f>(B12*E12)</f>
        <v>8307.25</v>
      </c>
    </row>
    <row r="13">
      <c r="A13" s="3" t="s">
        <v>38</v>
      </c>
      <c r="B13" s="4">
        <v>10.95</v>
      </c>
      <c r="C13" s="3" t="s">
        <v>21</v>
      </c>
      <c r="D13" s="5" t="s">
        <v>39</v>
      </c>
      <c r="E13" s="3">
        <v>461.0</v>
      </c>
      <c r="F13" s="6">
        <v>5047.95</v>
      </c>
    </row>
    <row r="14">
      <c r="A14" s="3" t="s">
        <v>40</v>
      </c>
      <c r="B14" s="4">
        <v>11.73</v>
      </c>
      <c r="C14" s="3" t="s">
        <v>15</v>
      </c>
      <c r="D14" s="5" t="s">
        <v>41</v>
      </c>
      <c r="E14" s="3">
        <v>78.0</v>
      </c>
      <c r="F14" s="6">
        <v>914.94</v>
      </c>
    </row>
    <row r="15">
      <c r="A15" s="3" t="s">
        <v>42</v>
      </c>
      <c r="B15" s="4">
        <v>6.66</v>
      </c>
      <c r="C15" s="3" t="s">
        <v>12</v>
      </c>
      <c r="D15" s="5" t="s">
        <v>43</v>
      </c>
      <c r="E15" s="3">
        <v>444.0</v>
      </c>
      <c r="F15" s="6">
        <v>2957.04</v>
      </c>
    </row>
    <row r="16">
      <c r="A16" s="3" t="s">
        <v>44</v>
      </c>
      <c r="B16" s="4">
        <v>12.06</v>
      </c>
      <c r="C16" s="3" t="s">
        <v>21</v>
      </c>
      <c r="D16" s="5" t="s">
        <v>45</v>
      </c>
      <c r="E16" s="3">
        <v>797.0</v>
      </c>
      <c r="F16" s="6">
        <v>9611.82</v>
      </c>
    </row>
    <row r="17">
      <c r="A17" s="3" t="s">
        <v>46</v>
      </c>
      <c r="B17" s="4">
        <v>12.95</v>
      </c>
      <c r="C17" s="3" t="s">
        <v>18</v>
      </c>
      <c r="D17" s="5" t="s">
        <v>47</v>
      </c>
      <c r="E17" s="3">
        <v>355.0</v>
      </c>
      <c r="F17" s="6">
        <v>4597.25</v>
      </c>
    </row>
    <row r="18">
      <c r="A18" s="3" t="s">
        <v>48</v>
      </c>
      <c r="B18" s="4">
        <v>13.09</v>
      </c>
      <c r="C18" s="3" t="s">
        <v>21</v>
      </c>
      <c r="D18" s="5" t="s">
        <v>49</v>
      </c>
      <c r="E18" s="3">
        <v>232.0</v>
      </c>
      <c r="F18" s="6">
        <v>3036.88</v>
      </c>
    </row>
    <row r="19">
      <c r="A19" s="3" t="s">
        <v>50</v>
      </c>
      <c r="B19" s="4">
        <v>15.77</v>
      </c>
      <c r="C19" s="3" t="s">
        <v>15</v>
      </c>
      <c r="D19" s="5" t="s">
        <v>51</v>
      </c>
      <c r="E19" s="3">
        <v>514.0</v>
      </c>
      <c r="F19" s="6">
        <v>8105.78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</row>
  </sheetData>
  <drawing r:id="rId1"/>
</worksheet>
</file>