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enkj\Documents\GitHub\BedClock\04_Software\"/>
    </mc:Choice>
  </mc:AlternateContent>
  <xr:revisionPtr revIDLastSave="0" documentId="13_ncr:1_{F126FEEC-B8C6-4A9E-84A2-C36FF5F613F8}" xr6:coauthVersionLast="47" xr6:coauthVersionMax="47" xr10:uidLastSave="{00000000-0000-0000-0000-000000000000}"/>
  <bookViews>
    <workbookView xWindow="-98" yWindow="-98" windowWidth="21795" windowHeight="12975" activeTab="2" xr2:uid="{877FF0B8-2AAA-4A03-B534-DDBA6ED9C717}"/>
  </bookViews>
  <sheets>
    <sheet name="progress" sheetId="1" r:id="rId1"/>
    <sheet name="display" sheetId="5" r:id="rId2"/>
    <sheet name="Sheet1" sheetId="6" r:id="rId3"/>
    <sheet name="capacitive touch" sheetId="3" r:id="rId4"/>
    <sheet name="partition table" sheetId="4" r:id="rId5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51" i="6" l="1"/>
  <c r="L350" i="6"/>
  <c r="G340" i="6"/>
  <c r="G338" i="6"/>
  <c r="G336" i="6"/>
  <c r="G334" i="6"/>
  <c r="E340" i="6"/>
  <c r="C340" i="6"/>
  <c r="D340" i="6" s="1"/>
  <c r="F340" i="6" s="1"/>
  <c r="F339" i="6"/>
  <c r="C339" i="6"/>
  <c r="D339" i="6" s="1"/>
  <c r="E339" i="6" s="1"/>
  <c r="E338" i="6"/>
  <c r="C338" i="6"/>
  <c r="D338" i="6" s="1"/>
  <c r="F338" i="6" s="1"/>
  <c r="F337" i="6"/>
  <c r="C337" i="6"/>
  <c r="D337" i="6" s="1"/>
  <c r="E337" i="6" s="1"/>
  <c r="E336" i="6"/>
  <c r="C336" i="6"/>
  <c r="D336" i="6" s="1"/>
  <c r="F336" i="6" s="1"/>
  <c r="F335" i="6"/>
  <c r="C335" i="6"/>
  <c r="D335" i="6" s="1"/>
  <c r="E335" i="6" s="1"/>
  <c r="E334" i="6"/>
  <c r="C334" i="6"/>
  <c r="D334" i="6" s="1"/>
  <c r="F334" i="6" s="1"/>
  <c r="F333" i="6"/>
  <c r="C333" i="6"/>
  <c r="D333" i="6" s="1"/>
  <c r="E333" i="6" s="1"/>
  <c r="E332" i="6"/>
  <c r="C332" i="6"/>
  <c r="D332" i="6" s="1"/>
  <c r="F332" i="6" s="1"/>
  <c r="F331" i="6"/>
  <c r="C331" i="6"/>
  <c r="D331" i="6" s="1"/>
  <c r="E331" i="6" s="1"/>
  <c r="H15" i="6"/>
  <c r="H14" i="6"/>
  <c r="H13" i="6"/>
  <c r="H12" i="6"/>
  <c r="H11" i="6"/>
  <c r="H10" i="6"/>
  <c r="H9" i="6"/>
  <c r="H6" i="6"/>
  <c r="H5" i="6"/>
  <c r="H4" i="6"/>
  <c r="G103" i="6"/>
  <c r="G87" i="6"/>
  <c r="G71" i="6"/>
  <c r="G55" i="6"/>
  <c r="G39" i="6"/>
  <c r="G23" i="6"/>
  <c r="F330" i="6"/>
  <c r="F329" i="6"/>
  <c r="F328" i="6"/>
  <c r="F327" i="6"/>
  <c r="F326" i="6"/>
  <c r="F325" i="6"/>
  <c r="F324" i="6"/>
  <c r="F323" i="6"/>
  <c r="F322" i="6"/>
  <c r="F321" i="6"/>
  <c r="F320" i="6"/>
  <c r="F319" i="6"/>
  <c r="F318" i="6"/>
  <c r="F317" i="6"/>
  <c r="F316" i="6"/>
  <c r="F315" i="6"/>
  <c r="F314" i="6"/>
  <c r="F313" i="6"/>
  <c r="F312" i="6"/>
  <c r="F311" i="6"/>
  <c r="F310" i="6"/>
  <c r="F309" i="6"/>
  <c r="F308" i="6"/>
  <c r="F307" i="6"/>
  <c r="F306" i="6"/>
  <c r="F305" i="6"/>
  <c r="F304" i="6"/>
  <c r="F303" i="6"/>
  <c r="F302" i="6"/>
  <c r="F301" i="6"/>
  <c r="F300" i="6"/>
  <c r="F299" i="6"/>
  <c r="F298" i="6"/>
  <c r="F297" i="6"/>
  <c r="F296" i="6"/>
  <c r="F295" i="6"/>
  <c r="F294" i="6"/>
  <c r="F293" i="6"/>
  <c r="F292" i="6"/>
  <c r="F291" i="6"/>
  <c r="F290" i="6"/>
  <c r="F289" i="6"/>
  <c r="F288" i="6"/>
  <c r="F287" i="6"/>
  <c r="F286" i="6"/>
  <c r="F285" i="6"/>
  <c r="F284" i="6"/>
  <c r="F283" i="6"/>
  <c r="F282" i="6"/>
  <c r="F281" i="6"/>
  <c r="F280" i="6"/>
  <c r="F279" i="6"/>
  <c r="F278" i="6"/>
  <c r="F277" i="6"/>
  <c r="F276" i="6"/>
  <c r="F275" i="6"/>
  <c r="F274" i="6"/>
  <c r="F273" i="6"/>
  <c r="F272" i="6"/>
  <c r="F271" i="6"/>
  <c r="F270" i="6"/>
  <c r="F269" i="6"/>
  <c r="F268" i="6"/>
  <c r="F267" i="6"/>
  <c r="F266" i="6"/>
  <c r="F265" i="6"/>
  <c r="F264" i="6"/>
  <c r="F263" i="6"/>
  <c r="F262" i="6"/>
  <c r="F261" i="6"/>
  <c r="F260" i="6"/>
  <c r="F259" i="6"/>
  <c r="F258" i="6"/>
  <c r="F257" i="6"/>
  <c r="F256" i="6"/>
  <c r="F255" i="6"/>
  <c r="F254" i="6"/>
  <c r="F253" i="6"/>
  <c r="F252" i="6"/>
  <c r="F251" i="6"/>
  <c r="F250" i="6"/>
  <c r="F249" i="6"/>
  <c r="F248" i="6"/>
  <c r="F247" i="6"/>
  <c r="F246" i="6"/>
  <c r="F245" i="6"/>
  <c r="F244" i="6"/>
  <c r="F243" i="6"/>
  <c r="F242" i="6"/>
  <c r="F241" i="6"/>
  <c r="F240" i="6"/>
  <c r="F239" i="6"/>
  <c r="F238" i="6"/>
  <c r="F237" i="6"/>
  <c r="F236" i="6"/>
  <c r="F235" i="6"/>
  <c r="F234" i="6"/>
  <c r="F233" i="6"/>
  <c r="F232" i="6"/>
  <c r="F231" i="6"/>
  <c r="F230" i="6"/>
  <c r="F229" i="6"/>
  <c r="F228" i="6"/>
  <c r="F227" i="6"/>
  <c r="F226" i="6"/>
  <c r="F225" i="6"/>
  <c r="F224" i="6"/>
  <c r="F223" i="6"/>
  <c r="F222" i="6"/>
  <c r="F221" i="6"/>
  <c r="F220" i="6"/>
  <c r="F219" i="6"/>
  <c r="F218" i="6"/>
  <c r="F217" i="6"/>
  <c r="F216" i="6"/>
  <c r="F215" i="6"/>
  <c r="F214" i="6"/>
  <c r="F213" i="6"/>
  <c r="F212" i="6"/>
  <c r="F211" i="6"/>
  <c r="F210" i="6"/>
  <c r="F209" i="6"/>
  <c r="F208" i="6"/>
  <c r="F207" i="6"/>
  <c r="F206" i="6"/>
  <c r="F205" i="6"/>
  <c r="F204" i="6"/>
  <c r="F203" i="6"/>
  <c r="F202" i="6"/>
  <c r="F201" i="6"/>
  <c r="F200" i="6"/>
  <c r="F199" i="6"/>
  <c r="F198" i="6"/>
  <c r="F197" i="6"/>
  <c r="F196" i="6"/>
  <c r="F195" i="6"/>
  <c r="F194" i="6"/>
  <c r="F193" i="6"/>
  <c r="F192" i="6"/>
  <c r="F191" i="6"/>
  <c r="F190" i="6"/>
  <c r="F189" i="6"/>
  <c r="F188" i="6"/>
  <c r="F187" i="6"/>
  <c r="F186" i="6"/>
  <c r="F185" i="6"/>
  <c r="F184" i="6"/>
  <c r="F183" i="6"/>
  <c r="F182" i="6"/>
  <c r="F181" i="6"/>
  <c r="F180" i="6"/>
  <c r="F179" i="6"/>
  <c r="F178" i="6"/>
  <c r="F177" i="6"/>
  <c r="F176" i="6"/>
  <c r="F175" i="6"/>
  <c r="F174" i="6"/>
  <c r="F173" i="6"/>
  <c r="F172" i="6"/>
  <c r="F171" i="6"/>
  <c r="F170" i="6"/>
  <c r="F169" i="6"/>
  <c r="F168" i="6"/>
  <c r="F167" i="6"/>
  <c r="F166" i="6"/>
  <c r="F165" i="6"/>
  <c r="F164" i="6"/>
  <c r="F163" i="6"/>
  <c r="F162" i="6"/>
  <c r="F161" i="6"/>
  <c r="F160" i="6"/>
  <c r="F159" i="6"/>
  <c r="F158" i="6"/>
  <c r="F157" i="6"/>
  <c r="F156" i="6"/>
  <c r="F155" i="6"/>
  <c r="F154" i="6"/>
  <c r="F153" i="6"/>
  <c r="F152" i="6"/>
  <c r="F151" i="6"/>
  <c r="F150" i="6"/>
  <c r="F149" i="6"/>
  <c r="F148" i="6"/>
  <c r="F147" i="6"/>
  <c r="F146" i="6"/>
  <c r="F145" i="6"/>
  <c r="F144" i="6"/>
  <c r="F143" i="6"/>
  <c r="F142" i="6"/>
  <c r="F141" i="6"/>
  <c r="F140" i="6"/>
  <c r="F139" i="6"/>
  <c r="F138" i="6"/>
  <c r="F137" i="6"/>
  <c r="F136" i="6"/>
  <c r="F135" i="6"/>
  <c r="F134" i="6"/>
  <c r="F133" i="6"/>
  <c r="F132" i="6"/>
  <c r="F131" i="6"/>
  <c r="F130" i="6"/>
  <c r="F129" i="6"/>
  <c r="F128" i="6"/>
  <c r="F127" i="6"/>
  <c r="F126" i="6"/>
  <c r="F125" i="6"/>
  <c r="F124" i="6"/>
  <c r="F123" i="6"/>
  <c r="F122" i="6"/>
  <c r="F121" i="6"/>
  <c r="F120" i="6"/>
  <c r="F119" i="6"/>
  <c r="F118" i="6"/>
  <c r="F117" i="6"/>
  <c r="F116" i="6"/>
  <c r="F115" i="6"/>
  <c r="F114" i="6"/>
  <c r="F113" i="6"/>
  <c r="F112" i="6"/>
  <c r="F111" i="6"/>
  <c r="F110" i="6"/>
  <c r="F109" i="6"/>
  <c r="F108" i="6"/>
  <c r="F107" i="6"/>
  <c r="F106" i="6"/>
  <c r="F105" i="6"/>
  <c r="F104" i="6"/>
  <c r="F103" i="6"/>
  <c r="F102" i="6"/>
  <c r="F101" i="6"/>
  <c r="F100" i="6"/>
  <c r="F99" i="6"/>
  <c r="F98" i="6"/>
  <c r="F97" i="6"/>
  <c r="F96" i="6"/>
  <c r="F95" i="6"/>
  <c r="F94" i="6"/>
  <c r="F93" i="6"/>
  <c r="F92" i="6"/>
  <c r="F91" i="6"/>
  <c r="F90" i="6"/>
  <c r="F89" i="6"/>
  <c r="F88" i="6"/>
  <c r="F87" i="6"/>
  <c r="F86" i="6"/>
  <c r="F85" i="6"/>
  <c r="F84" i="6"/>
  <c r="F83" i="6"/>
  <c r="F82" i="6"/>
  <c r="F81" i="6"/>
  <c r="F80" i="6"/>
  <c r="F79" i="6"/>
  <c r="F78" i="6"/>
  <c r="F77" i="6"/>
  <c r="F76" i="6"/>
  <c r="F75" i="6"/>
  <c r="F74" i="6"/>
  <c r="F73" i="6"/>
  <c r="F72" i="6"/>
  <c r="F71" i="6"/>
  <c r="F70" i="6"/>
  <c r="F69" i="6"/>
  <c r="F68" i="6"/>
  <c r="F67" i="6"/>
  <c r="F66" i="6"/>
  <c r="F65" i="6"/>
  <c r="F64" i="6"/>
  <c r="F63" i="6"/>
  <c r="F62" i="6"/>
  <c r="F61" i="6"/>
  <c r="F60" i="6"/>
  <c r="F59" i="6"/>
  <c r="F58" i="6"/>
  <c r="F57" i="6"/>
  <c r="F56" i="6"/>
  <c r="F55" i="6"/>
  <c r="F54" i="6"/>
  <c r="F53" i="6"/>
  <c r="F52" i="6"/>
  <c r="F51" i="6"/>
  <c r="F50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3" i="6"/>
  <c r="F2" i="6"/>
  <c r="F1" i="6"/>
  <c r="E1" i="6"/>
  <c r="E330" i="6"/>
  <c r="E329" i="6"/>
  <c r="E328" i="6"/>
  <c r="E327" i="6"/>
  <c r="E326" i="6"/>
  <c r="E325" i="6"/>
  <c r="E324" i="6"/>
  <c r="E323" i="6"/>
  <c r="E322" i="6"/>
  <c r="E321" i="6"/>
  <c r="E320" i="6"/>
  <c r="E319" i="6"/>
  <c r="E318" i="6"/>
  <c r="E317" i="6"/>
  <c r="E316" i="6"/>
  <c r="E315" i="6"/>
  <c r="E314" i="6"/>
  <c r="E313" i="6"/>
  <c r="E312" i="6"/>
  <c r="E311" i="6"/>
  <c r="E310" i="6"/>
  <c r="E309" i="6"/>
  <c r="E308" i="6"/>
  <c r="E307" i="6"/>
  <c r="E306" i="6"/>
  <c r="E305" i="6"/>
  <c r="E304" i="6"/>
  <c r="E303" i="6"/>
  <c r="E302" i="6"/>
  <c r="E301" i="6"/>
  <c r="E300" i="6"/>
  <c r="E299" i="6"/>
  <c r="E298" i="6"/>
  <c r="E297" i="6"/>
  <c r="E296" i="6"/>
  <c r="E295" i="6"/>
  <c r="E294" i="6"/>
  <c r="E293" i="6"/>
  <c r="E292" i="6"/>
  <c r="E291" i="6"/>
  <c r="E290" i="6"/>
  <c r="E289" i="6"/>
  <c r="E288" i="6"/>
  <c r="E287" i="6"/>
  <c r="E286" i="6"/>
  <c r="E285" i="6"/>
  <c r="E284" i="6"/>
  <c r="E283" i="6"/>
  <c r="E282" i="6"/>
  <c r="E281" i="6"/>
  <c r="E280" i="6"/>
  <c r="E279" i="6"/>
  <c r="E278" i="6"/>
  <c r="E277" i="6"/>
  <c r="E276" i="6"/>
  <c r="E275" i="6"/>
  <c r="E274" i="6"/>
  <c r="E273" i="6"/>
  <c r="E272" i="6"/>
  <c r="E271" i="6"/>
  <c r="E270" i="6"/>
  <c r="E269" i="6"/>
  <c r="E268" i="6"/>
  <c r="E267" i="6"/>
  <c r="E266" i="6"/>
  <c r="E265" i="6"/>
  <c r="E264" i="6"/>
  <c r="E263" i="6"/>
  <c r="E262" i="6"/>
  <c r="E261" i="6"/>
  <c r="E260" i="6"/>
  <c r="E259" i="6"/>
  <c r="E258" i="6"/>
  <c r="E257" i="6"/>
  <c r="E256" i="6"/>
  <c r="E255" i="6"/>
  <c r="E254" i="6"/>
  <c r="E253" i="6"/>
  <c r="E252" i="6"/>
  <c r="E251" i="6"/>
  <c r="E250" i="6"/>
  <c r="E249" i="6"/>
  <c r="E248" i="6"/>
  <c r="E247" i="6"/>
  <c r="E246" i="6"/>
  <c r="E245" i="6"/>
  <c r="E244" i="6"/>
  <c r="E243" i="6"/>
  <c r="E242" i="6"/>
  <c r="E241" i="6"/>
  <c r="E240" i="6"/>
  <c r="E239" i="6"/>
  <c r="E238" i="6"/>
  <c r="E237" i="6"/>
  <c r="E236" i="6"/>
  <c r="E235" i="6"/>
  <c r="E234" i="6"/>
  <c r="E233" i="6"/>
  <c r="E232" i="6"/>
  <c r="E231" i="6"/>
  <c r="E230" i="6"/>
  <c r="E229" i="6"/>
  <c r="E228" i="6"/>
  <c r="E227" i="6"/>
  <c r="E226" i="6"/>
  <c r="E225" i="6"/>
  <c r="E224" i="6"/>
  <c r="E223" i="6"/>
  <c r="E222" i="6"/>
  <c r="E221" i="6"/>
  <c r="E220" i="6"/>
  <c r="E219" i="6"/>
  <c r="E218" i="6"/>
  <c r="E217" i="6"/>
  <c r="E216" i="6"/>
  <c r="E215" i="6"/>
  <c r="E214" i="6"/>
  <c r="E213" i="6"/>
  <c r="E212" i="6"/>
  <c r="E211" i="6"/>
  <c r="E210" i="6"/>
  <c r="E209" i="6"/>
  <c r="E208" i="6"/>
  <c r="E207" i="6"/>
  <c r="E206" i="6"/>
  <c r="E205" i="6"/>
  <c r="E204" i="6"/>
  <c r="E203" i="6"/>
  <c r="E202" i="6"/>
  <c r="E201" i="6"/>
  <c r="E200" i="6"/>
  <c r="E199" i="6"/>
  <c r="E198" i="6"/>
  <c r="E197" i="6"/>
  <c r="E196" i="6"/>
  <c r="E195" i="6"/>
  <c r="E194" i="6"/>
  <c r="E193" i="6"/>
  <c r="E192" i="6"/>
  <c r="E191" i="6"/>
  <c r="E190" i="6"/>
  <c r="E189" i="6"/>
  <c r="E188" i="6"/>
  <c r="E187" i="6"/>
  <c r="E186" i="6"/>
  <c r="E185" i="6"/>
  <c r="E184" i="6"/>
  <c r="E183" i="6"/>
  <c r="E182" i="6"/>
  <c r="E181" i="6"/>
  <c r="E180" i="6"/>
  <c r="E179" i="6"/>
  <c r="E178" i="6"/>
  <c r="E177" i="6"/>
  <c r="E176" i="6"/>
  <c r="E175" i="6"/>
  <c r="E174" i="6"/>
  <c r="E173" i="6"/>
  <c r="E172" i="6"/>
  <c r="E171" i="6"/>
  <c r="E170" i="6"/>
  <c r="E169" i="6"/>
  <c r="E168" i="6"/>
  <c r="E167" i="6"/>
  <c r="E166" i="6"/>
  <c r="E165" i="6"/>
  <c r="E164" i="6"/>
  <c r="E163" i="6"/>
  <c r="E162" i="6"/>
  <c r="E161" i="6"/>
  <c r="E160" i="6"/>
  <c r="E159" i="6"/>
  <c r="E158" i="6"/>
  <c r="E157" i="6"/>
  <c r="E156" i="6"/>
  <c r="E155" i="6"/>
  <c r="E154" i="6"/>
  <c r="E153" i="6"/>
  <c r="E152" i="6"/>
  <c r="E151" i="6"/>
  <c r="E150" i="6"/>
  <c r="E149" i="6"/>
  <c r="E148" i="6"/>
  <c r="E147" i="6"/>
  <c r="E146" i="6"/>
  <c r="E145" i="6"/>
  <c r="E144" i="6"/>
  <c r="E143" i="6"/>
  <c r="E142" i="6"/>
  <c r="E141" i="6"/>
  <c r="E140" i="6"/>
  <c r="E139" i="6"/>
  <c r="E138" i="6"/>
  <c r="E137" i="6"/>
  <c r="E136" i="6"/>
  <c r="E135" i="6"/>
  <c r="E134" i="6"/>
  <c r="E133" i="6"/>
  <c r="E132" i="6"/>
  <c r="E131" i="6"/>
  <c r="E130" i="6"/>
  <c r="E129" i="6"/>
  <c r="E128" i="6"/>
  <c r="E127" i="6"/>
  <c r="E126" i="6"/>
  <c r="E125" i="6"/>
  <c r="E124" i="6"/>
  <c r="E123" i="6"/>
  <c r="E122" i="6"/>
  <c r="E121" i="6"/>
  <c r="E120" i="6"/>
  <c r="E119" i="6"/>
  <c r="E118" i="6"/>
  <c r="E117" i="6"/>
  <c r="E116" i="6"/>
  <c r="E115" i="6"/>
  <c r="E114" i="6"/>
  <c r="E113" i="6"/>
  <c r="E112" i="6"/>
  <c r="E111" i="6"/>
  <c r="E110" i="6"/>
  <c r="E109" i="6"/>
  <c r="E108" i="6"/>
  <c r="E107" i="6"/>
  <c r="E106" i="6"/>
  <c r="E105" i="6"/>
  <c r="E104" i="6"/>
  <c r="E103" i="6"/>
  <c r="E102" i="6"/>
  <c r="E101" i="6"/>
  <c r="E100" i="6"/>
  <c r="E99" i="6"/>
  <c r="E98" i="6"/>
  <c r="E97" i="6"/>
  <c r="E96" i="6"/>
  <c r="E95" i="6"/>
  <c r="E94" i="6"/>
  <c r="E93" i="6"/>
  <c r="E92" i="6"/>
  <c r="E91" i="6"/>
  <c r="E90" i="6"/>
  <c r="E89" i="6"/>
  <c r="E88" i="6"/>
  <c r="E87" i="6"/>
  <c r="E86" i="6"/>
  <c r="E85" i="6"/>
  <c r="E84" i="6"/>
  <c r="E83" i="6"/>
  <c r="E82" i="6"/>
  <c r="E81" i="6"/>
  <c r="E80" i="6"/>
  <c r="E79" i="6"/>
  <c r="E78" i="6"/>
  <c r="E77" i="6"/>
  <c r="E76" i="6"/>
  <c r="E75" i="6"/>
  <c r="E74" i="6"/>
  <c r="E73" i="6"/>
  <c r="E72" i="6"/>
  <c r="E71" i="6"/>
  <c r="E70" i="6"/>
  <c r="E69" i="6"/>
  <c r="E68" i="6"/>
  <c r="E67" i="6"/>
  <c r="E66" i="6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C330" i="6"/>
  <c r="D330" i="6" s="1"/>
  <c r="C329" i="6"/>
  <c r="D329" i="6" s="1"/>
  <c r="C328" i="6"/>
  <c r="D328" i="6" s="1"/>
  <c r="C327" i="6"/>
  <c r="D327" i="6" s="1"/>
  <c r="C326" i="6"/>
  <c r="D326" i="6" s="1"/>
  <c r="D325" i="6"/>
  <c r="C325" i="6"/>
  <c r="C324" i="6"/>
  <c r="D324" i="6" s="1"/>
  <c r="C323" i="6"/>
  <c r="D323" i="6" s="1"/>
  <c r="D322" i="6"/>
  <c r="C322" i="6"/>
  <c r="C321" i="6"/>
  <c r="D321" i="6" s="1"/>
  <c r="C320" i="6"/>
  <c r="D320" i="6" s="1"/>
  <c r="D319" i="6"/>
  <c r="C319" i="6"/>
  <c r="C318" i="6"/>
  <c r="D318" i="6" s="1"/>
  <c r="D317" i="6"/>
  <c r="C317" i="6"/>
  <c r="C316" i="6"/>
  <c r="D316" i="6" s="1"/>
  <c r="C315" i="6"/>
  <c r="D315" i="6" s="1"/>
  <c r="C314" i="6"/>
  <c r="D314" i="6" s="1"/>
  <c r="C313" i="6"/>
  <c r="D313" i="6" s="1"/>
  <c r="C312" i="6"/>
  <c r="D312" i="6" s="1"/>
  <c r="C311" i="6"/>
  <c r="D311" i="6" s="1"/>
  <c r="C310" i="6"/>
  <c r="D310" i="6" s="1"/>
  <c r="C309" i="6"/>
  <c r="D309" i="6" s="1"/>
  <c r="C308" i="6"/>
  <c r="D308" i="6" s="1"/>
  <c r="C307" i="6"/>
  <c r="D307" i="6" s="1"/>
  <c r="D306" i="6"/>
  <c r="C306" i="6"/>
  <c r="C305" i="6"/>
  <c r="D305" i="6" s="1"/>
  <c r="C304" i="6"/>
  <c r="D304" i="6" s="1"/>
  <c r="C303" i="6"/>
  <c r="D303" i="6" s="1"/>
  <c r="C302" i="6"/>
  <c r="D302" i="6" s="1"/>
  <c r="D301" i="6"/>
  <c r="C301" i="6"/>
  <c r="D300" i="6"/>
  <c r="C300" i="6"/>
  <c r="D299" i="6"/>
  <c r="C299" i="6"/>
  <c r="C298" i="6"/>
  <c r="D298" i="6" s="1"/>
  <c r="D297" i="6"/>
  <c r="C297" i="6"/>
  <c r="D296" i="6"/>
  <c r="C296" i="6"/>
  <c r="D295" i="6"/>
  <c r="C295" i="6"/>
  <c r="C294" i="6"/>
  <c r="D294" i="6" s="1"/>
  <c r="D293" i="6"/>
  <c r="C293" i="6"/>
  <c r="C292" i="6"/>
  <c r="D292" i="6" s="1"/>
  <c r="C291" i="6"/>
  <c r="D291" i="6" s="1"/>
  <c r="D290" i="6"/>
  <c r="C290" i="6"/>
  <c r="D289" i="6"/>
  <c r="C289" i="6"/>
  <c r="C288" i="6"/>
  <c r="D288" i="6" s="1"/>
  <c r="C287" i="6"/>
  <c r="D287" i="6" s="1"/>
  <c r="C286" i="6"/>
  <c r="D286" i="6" s="1"/>
  <c r="C285" i="6"/>
  <c r="D285" i="6" s="1"/>
  <c r="D284" i="6"/>
  <c r="C284" i="6"/>
  <c r="C283" i="6"/>
  <c r="D283" i="6" s="1"/>
  <c r="C282" i="6"/>
  <c r="D282" i="6" s="1"/>
  <c r="D281" i="6"/>
  <c r="C281" i="6"/>
  <c r="C280" i="6"/>
  <c r="D280" i="6" s="1"/>
  <c r="C279" i="6"/>
  <c r="D279" i="6" s="1"/>
  <c r="D278" i="6"/>
  <c r="C278" i="6"/>
  <c r="C277" i="6"/>
  <c r="D277" i="6" s="1"/>
  <c r="C276" i="6"/>
  <c r="D276" i="6" s="1"/>
  <c r="D275" i="6"/>
  <c r="C275" i="6"/>
  <c r="C274" i="6"/>
  <c r="D274" i="6" s="1"/>
  <c r="D273" i="6"/>
  <c r="C273" i="6"/>
  <c r="C272" i="6"/>
  <c r="D272" i="6" s="1"/>
  <c r="C271" i="6"/>
  <c r="D271" i="6" s="1"/>
  <c r="D270" i="6"/>
  <c r="C270" i="6"/>
  <c r="C269" i="6"/>
  <c r="D269" i="6" s="1"/>
  <c r="C268" i="6"/>
  <c r="D268" i="6" s="1"/>
  <c r="D267" i="6"/>
  <c r="C267" i="6"/>
  <c r="C266" i="6"/>
  <c r="D266" i="6" s="1"/>
  <c r="C265" i="6"/>
  <c r="D265" i="6" s="1"/>
  <c r="C264" i="6"/>
  <c r="D264" i="6" s="1"/>
  <c r="C263" i="6"/>
  <c r="D263" i="6" s="1"/>
  <c r="C262" i="6"/>
  <c r="D262" i="6" s="1"/>
  <c r="D261" i="6"/>
  <c r="C261" i="6"/>
  <c r="C260" i="6"/>
  <c r="D260" i="6" s="1"/>
  <c r="C259" i="6"/>
  <c r="D259" i="6" s="1"/>
  <c r="C258" i="6"/>
  <c r="D258" i="6" s="1"/>
  <c r="C257" i="6"/>
  <c r="D257" i="6" s="1"/>
  <c r="D256" i="6"/>
  <c r="C256" i="6"/>
  <c r="D255" i="6"/>
  <c r="C255" i="6"/>
  <c r="C254" i="6"/>
  <c r="D254" i="6" s="1"/>
  <c r="D253" i="6"/>
  <c r="C253" i="6"/>
  <c r="C252" i="6"/>
  <c r="D252" i="6" s="1"/>
  <c r="D251" i="6"/>
  <c r="C251" i="6"/>
  <c r="C250" i="6"/>
  <c r="D250" i="6" s="1"/>
  <c r="C249" i="6"/>
  <c r="D249" i="6" s="1"/>
  <c r="C248" i="6"/>
  <c r="D248" i="6" s="1"/>
  <c r="C247" i="6"/>
  <c r="D247" i="6" s="1"/>
  <c r="D246" i="6"/>
  <c r="C246" i="6"/>
  <c r="C245" i="6"/>
  <c r="D245" i="6" s="1"/>
  <c r="D244" i="6"/>
  <c r="C244" i="6"/>
  <c r="C243" i="6"/>
  <c r="D243" i="6" s="1"/>
  <c r="C242" i="6"/>
  <c r="D242" i="6" s="1"/>
  <c r="C241" i="6"/>
  <c r="D241" i="6" s="1"/>
  <c r="C240" i="6"/>
  <c r="D240" i="6" s="1"/>
  <c r="C239" i="6"/>
  <c r="D239" i="6" s="1"/>
  <c r="C238" i="6"/>
  <c r="D238" i="6" s="1"/>
  <c r="D237" i="6"/>
  <c r="C237" i="6"/>
  <c r="C236" i="6"/>
  <c r="D236" i="6" s="1"/>
  <c r="D235" i="6"/>
  <c r="C235" i="6"/>
  <c r="D234" i="6"/>
  <c r="C234" i="6"/>
  <c r="C233" i="6"/>
  <c r="D233" i="6" s="1"/>
  <c r="D232" i="6"/>
  <c r="C232" i="6"/>
  <c r="D231" i="6"/>
  <c r="C231" i="6"/>
  <c r="C230" i="6"/>
  <c r="D230" i="6" s="1"/>
  <c r="D229" i="6"/>
  <c r="C229" i="6"/>
  <c r="C228" i="6"/>
  <c r="D228" i="6" s="1"/>
  <c r="D227" i="6"/>
  <c r="C227" i="6"/>
  <c r="C226" i="6"/>
  <c r="D226" i="6" s="1"/>
  <c r="C225" i="6"/>
  <c r="D225" i="6" s="1"/>
  <c r="D224" i="6"/>
  <c r="C224" i="6"/>
  <c r="C223" i="6"/>
  <c r="D223" i="6" s="1"/>
  <c r="C222" i="6"/>
  <c r="D222" i="6" s="1"/>
  <c r="C221" i="6"/>
  <c r="D221" i="6" s="1"/>
  <c r="C220" i="6"/>
  <c r="D220" i="6" s="1"/>
  <c r="C219" i="6"/>
  <c r="D219" i="6" s="1"/>
  <c r="D218" i="6"/>
  <c r="C218" i="6"/>
  <c r="C217" i="6"/>
  <c r="D217" i="6" s="1"/>
  <c r="C216" i="6"/>
  <c r="D216" i="6" s="1"/>
  <c r="D215" i="6"/>
  <c r="C215" i="6"/>
  <c r="C214" i="6"/>
  <c r="D214" i="6" s="1"/>
  <c r="C213" i="6"/>
  <c r="D213" i="6" s="1"/>
  <c r="D212" i="6"/>
  <c r="C212" i="6"/>
  <c r="D211" i="6"/>
  <c r="C211" i="6"/>
  <c r="C210" i="6"/>
  <c r="D210" i="6" s="1"/>
  <c r="D209" i="6"/>
  <c r="C209" i="6"/>
  <c r="C208" i="6"/>
  <c r="D208" i="6" s="1"/>
  <c r="D207" i="6"/>
  <c r="C207" i="6"/>
  <c r="C206" i="6"/>
  <c r="D206" i="6" s="1"/>
  <c r="C205" i="6"/>
  <c r="D205" i="6" s="1"/>
  <c r="C204" i="6"/>
  <c r="D204" i="6" s="1"/>
  <c r="C203" i="6"/>
  <c r="D203" i="6" s="1"/>
  <c r="C202" i="6"/>
  <c r="D202" i="6" s="1"/>
  <c r="D201" i="6"/>
  <c r="C201" i="6"/>
  <c r="C200" i="6"/>
  <c r="D200" i="6" s="1"/>
  <c r="C199" i="6"/>
  <c r="D199" i="6" s="1"/>
  <c r="C198" i="6"/>
  <c r="D198" i="6" s="1"/>
  <c r="C197" i="6"/>
  <c r="D197" i="6" s="1"/>
  <c r="C196" i="6"/>
  <c r="D196" i="6" s="1"/>
  <c r="C195" i="6"/>
  <c r="D195" i="6" s="1"/>
  <c r="C194" i="6"/>
  <c r="D194" i="6" s="1"/>
  <c r="C193" i="6"/>
  <c r="D193" i="6" s="1"/>
  <c r="C192" i="6"/>
  <c r="D192" i="6" s="1"/>
  <c r="C191" i="6"/>
  <c r="D191" i="6" s="1"/>
  <c r="D190" i="6"/>
  <c r="C190" i="6"/>
  <c r="D189" i="6"/>
  <c r="C189" i="6"/>
  <c r="C188" i="6"/>
  <c r="D188" i="6" s="1"/>
  <c r="D187" i="6"/>
  <c r="C187" i="6"/>
  <c r="C186" i="6"/>
  <c r="D186" i="6" s="1"/>
  <c r="D185" i="6"/>
  <c r="C185" i="6"/>
  <c r="C184" i="6"/>
  <c r="D184" i="6" s="1"/>
  <c r="C183" i="6"/>
  <c r="D183" i="6" s="1"/>
  <c r="C182" i="6"/>
  <c r="D182" i="6" s="1"/>
  <c r="C181" i="6"/>
  <c r="D181" i="6" s="1"/>
  <c r="C180" i="6"/>
  <c r="D180" i="6" s="1"/>
  <c r="C179" i="6"/>
  <c r="D179" i="6" s="1"/>
  <c r="C178" i="6"/>
  <c r="D178" i="6" s="1"/>
  <c r="C177" i="6"/>
  <c r="D177" i="6" s="1"/>
  <c r="C176" i="6"/>
  <c r="D176" i="6" s="1"/>
  <c r="C175" i="6"/>
  <c r="D175" i="6" s="1"/>
  <c r="C174" i="6"/>
  <c r="D174" i="6" s="1"/>
  <c r="C173" i="6"/>
  <c r="D173" i="6" s="1"/>
  <c r="C172" i="6"/>
  <c r="D172" i="6" s="1"/>
  <c r="C171" i="6"/>
  <c r="D171" i="6" s="1"/>
  <c r="C170" i="6"/>
  <c r="D170" i="6" s="1"/>
  <c r="C169" i="6"/>
  <c r="D169" i="6" s="1"/>
  <c r="D168" i="6"/>
  <c r="C168" i="6"/>
  <c r="C167" i="6"/>
  <c r="D167" i="6" s="1"/>
  <c r="D166" i="6"/>
  <c r="C166" i="6"/>
  <c r="D165" i="6"/>
  <c r="C165" i="6"/>
  <c r="C164" i="6"/>
  <c r="D164" i="6" s="1"/>
  <c r="D163" i="6"/>
  <c r="C163" i="6"/>
  <c r="C162" i="6"/>
  <c r="D162" i="6" s="1"/>
  <c r="C161" i="6"/>
  <c r="D161" i="6" s="1"/>
  <c r="D160" i="6"/>
  <c r="C160" i="6"/>
  <c r="C159" i="6"/>
  <c r="D159" i="6" s="1"/>
  <c r="D158" i="6"/>
  <c r="C158" i="6"/>
  <c r="C157" i="6"/>
  <c r="D157" i="6" s="1"/>
  <c r="C156" i="6"/>
  <c r="D156" i="6" s="1"/>
  <c r="C155" i="6"/>
  <c r="D155" i="6" s="1"/>
  <c r="D154" i="6"/>
  <c r="C154" i="6"/>
  <c r="C153" i="6"/>
  <c r="D153" i="6" s="1"/>
  <c r="C152" i="6"/>
  <c r="D152" i="6" s="1"/>
  <c r="C151" i="6"/>
  <c r="D151" i="6" s="1"/>
  <c r="C150" i="6"/>
  <c r="D150" i="6" s="1"/>
  <c r="D149" i="6"/>
  <c r="C149" i="6"/>
  <c r="C148" i="6"/>
  <c r="D148" i="6" s="1"/>
  <c r="C147" i="6"/>
  <c r="D147" i="6" s="1"/>
  <c r="D146" i="6"/>
  <c r="C146" i="6"/>
  <c r="C145" i="6"/>
  <c r="D145" i="6" s="1"/>
  <c r="C144" i="6"/>
  <c r="D144" i="6" s="1"/>
  <c r="D143" i="6"/>
  <c r="C143" i="6"/>
  <c r="C142" i="6"/>
  <c r="D142" i="6" s="1"/>
  <c r="D141" i="6"/>
  <c r="C141" i="6"/>
  <c r="C140" i="6"/>
  <c r="D140" i="6" s="1"/>
  <c r="C139" i="6"/>
  <c r="D139" i="6" s="1"/>
  <c r="C138" i="6"/>
  <c r="D138" i="6" s="1"/>
  <c r="D137" i="6"/>
  <c r="C137" i="6"/>
  <c r="C136" i="6"/>
  <c r="D136" i="6" s="1"/>
  <c r="C135" i="6"/>
  <c r="D135" i="6" s="1"/>
  <c r="C134" i="6"/>
  <c r="D134" i="6" s="1"/>
  <c r="C133" i="6"/>
  <c r="D133" i="6" s="1"/>
  <c r="C132" i="6"/>
  <c r="D132" i="6" s="1"/>
  <c r="C131" i="6"/>
  <c r="D131" i="6" s="1"/>
  <c r="C130" i="6"/>
  <c r="D130" i="6" s="1"/>
  <c r="C129" i="6"/>
  <c r="D129" i="6" s="1"/>
  <c r="C128" i="6"/>
  <c r="D128" i="6" s="1"/>
  <c r="C127" i="6"/>
  <c r="D127" i="6" s="1"/>
  <c r="C126" i="6"/>
  <c r="D126" i="6" s="1"/>
  <c r="D125" i="6"/>
  <c r="C125" i="6"/>
  <c r="D124" i="6"/>
  <c r="C124" i="6"/>
  <c r="D123" i="6"/>
  <c r="C123" i="6"/>
  <c r="C122" i="6"/>
  <c r="D122" i="6" s="1"/>
  <c r="D121" i="6"/>
  <c r="C121" i="6"/>
  <c r="D120" i="6"/>
  <c r="C120" i="6"/>
  <c r="D119" i="6"/>
  <c r="C119" i="6"/>
  <c r="C118" i="6"/>
  <c r="D118" i="6" s="1"/>
  <c r="D117" i="6"/>
  <c r="C117" i="6"/>
  <c r="D116" i="6"/>
  <c r="C116" i="6"/>
  <c r="C115" i="6"/>
  <c r="D115" i="6" s="1"/>
  <c r="C114" i="6"/>
  <c r="D114" i="6" s="1"/>
  <c r="C113" i="6"/>
  <c r="D113" i="6" s="1"/>
  <c r="C112" i="6"/>
  <c r="D112" i="6" s="1"/>
  <c r="C111" i="6"/>
  <c r="D111" i="6" s="1"/>
  <c r="C110" i="6"/>
  <c r="D110" i="6" s="1"/>
  <c r="C109" i="6"/>
  <c r="D109" i="6" s="1"/>
  <c r="D108" i="6"/>
  <c r="C108" i="6"/>
  <c r="C107" i="6"/>
  <c r="D107" i="6" s="1"/>
  <c r="C106" i="6"/>
  <c r="D106" i="6" s="1"/>
  <c r="C105" i="6"/>
  <c r="D105" i="6" s="1"/>
  <c r="C104" i="6"/>
  <c r="D104" i="6" s="1"/>
  <c r="C103" i="6"/>
  <c r="D103" i="6" s="1"/>
  <c r="D102" i="6"/>
  <c r="C102" i="6"/>
  <c r="C101" i="6"/>
  <c r="D101" i="6" s="1"/>
  <c r="C100" i="6"/>
  <c r="D100" i="6" s="1"/>
  <c r="D99" i="6"/>
  <c r="C99" i="6"/>
  <c r="C98" i="6"/>
  <c r="D98" i="6" s="1"/>
  <c r="D97" i="6"/>
  <c r="C97" i="6"/>
  <c r="C96" i="6"/>
  <c r="D96" i="6" s="1"/>
  <c r="C95" i="6"/>
  <c r="D95" i="6" s="1"/>
  <c r="D94" i="6"/>
  <c r="C94" i="6"/>
  <c r="C93" i="6"/>
  <c r="D93" i="6" s="1"/>
  <c r="C92" i="6"/>
  <c r="D92" i="6" s="1"/>
  <c r="D91" i="6"/>
  <c r="C91" i="6"/>
  <c r="C90" i="6"/>
  <c r="D90" i="6" s="1"/>
  <c r="C89" i="6"/>
  <c r="D89" i="6" s="1"/>
  <c r="D88" i="6"/>
  <c r="C88" i="6"/>
  <c r="C87" i="6"/>
  <c r="D87" i="6" s="1"/>
  <c r="C86" i="6"/>
  <c r="D86" i="6" s="1"/>
  <c r="D85" i="6"/>
  <c r="C85" i="6"/>
  <c r="C84" i="6"/>
  <c r="D84" i="6" s="1"/>
  <c r="C83" i="6"/>
  <c r="D83" i="6" s="1"/>
  <c r="C82" i="6"/>
  <c r="D82" i="6" s="1"/>
  <c r="D81" i="6"/>
  <c r="C81" i="6"/>
  <c r="D80" i="6"/>
  <c r="C80" i="6"/>
  <c r="C79" i="6"/>
  <c r="D79" i="6" s="1"/>
  <c r="C78" i="6"/>
  <c r="D78" i="6" s="1"/>
  <c r="D77" i="6"/>
  <c r="C77" i="6"/>
  <c r="C76" i="6"/>
  <c r="D76" i="6" s="1"/>
  <c r="D75" i="6"/>
  <c r="C75" i="6"/>
  <c r="C74" i="6"/>
  <c r="D74" i="6" s="1"/>
  <c r="D73" i="6"/>
  <c r="C73" i="6"/>
  <c r="C72" i="6"/>
  <c r="D72" i="6" s="1"/>
  <c r="D71" i="6"/>
  <c r="C71" i="6"/>
  <c r="C70" i="6"/>
  <c r="D70" i="6" s="1"/>
  <c r="C69" i="6"/>
  <c r="D69" i="6" s="1"/>
  <c r="D68" i="6"/>
  <c r="C68" i="6"/>
  <c r="C67" i="6"/>
  <c r="D67" i="6" s="1"/>
  <c r="C66" i="6"/>
  <c r="D66" i="6" s="1"/>
  <c r="C65" i="6"/>
  <c r="D65" i="6" s="1"/>
  <c r="D64" i="6"/>
  <c r="C64" i="6"/>
  <c r="C63" i="6"/>
  <c r="D63" i="6" s="1"/>
  <c r="C62" i="6"/>
  <c r="D62" i="6" s="1"/>
  <c r="C61" i="6"/>
  <c r="D61" i="6" s="1"/>
  <c r="C60" i="6"/>
  <c r="D60" i="6" s="1"/>
  <c r="D59" i="6"/>
  <c r="C59" i="6"/>
  <c r="D58" i="6"/>
  <c r="C58" i="6"/>
  <c r="C57" i="6"/>
  <c r="D57" i="6" s="1"/>
  <c r="D56" i="6"/>
  <c r="C56" i="6"/>
  <c r="D55" i="6"/>
  <c r="C55" i="6"/>
  <c r="C54" i="6"/>
  <c r="D54" i="6" s="1"/>
  <c r="D53" i="6"/>
  <c r="C53" i="6"/>
  <c r="C52" i="6"/>
  <c r="D52" i="6" s="1"/>
  <c r="C51" i="6"/>
  <c r="D51" i="6" s="1"/>
  <c r="C50" i="6"/>
  <c r="D50" i="6" s="1"/>
  <c r="C49" i="6"/>
  <c r="D49" i="6" s="1"/>
  <c r="D48" i="6"/>
  <c r="C48" i="6"/>
  <c r="C47" i="6"/>
  <c r="D47" i="6" s="1"/>
  <c r="D46" i="6"/>
  <c r="C46" i="6"/>
  <c r="C45" i="6"/>
  <c r="D45" i="6" s="1"/>
  <c r="C44" i="6"/>
  <c r="D44" i="6" s="1"/>
  <c r="C43" i="6"/>
  <c r="D43" i="6" s="1"/>
  <c r="C42" i="6"/>
  <c r="D42" i="6" s="1"/>
  <c r="C41" i="6"/>
  <c r="D41" i="6" s="1"/>
  <c r="C40" i="6"/>
  <c r="D40" i="6" s="1"/>
  <c r="D39" i="6"/>
  <c r="C39" i="6"/>
  <c r="C38" i="6"/>
  <c r="D38" i="6" s="1"/>
  <c r="D37" i="6"/>
  <c r="C37" i="6"/>
  <c r="D36" i="6"/>
  <c r="C36" i="6"/>
  <c r="C35" i="6"/>
  <c r="D35" i="6" s="1"/>
  <c r="C34" i="6"/>
  <c r="D34" i="6" s="1"/>
  <c r="D33" i="6"/>
  <c r="C33" i="6"/>
  <c r="D32" i="6"/>
  <c r="C32" i="6"/>
  <c r="D31" i="6"/>
  <c r="C31" i="6"/>
  <c r="C30" i="6"/>
  <c r="D30" i="6" s="1"/>
  <c r="C29" i="6"/>
  <c r="D29" i="6" s="1"/>
  <c r="C28" i="6"/>
  <c r="D28" i="6" s="1"/>
  <c r="C27" i="6"/>
  <c r="D27" i="6" s="1"/>
  <c r="C26" i="6"/>
  <c r="D26" i="6" s="1"/>
  <c r="C25" i="6"/>
  <c r="D25" i="6" s="1"/>
  <c r="C24" i="6"/>
  <c r="D24" i="6" s="1"/>
  <c r="C23" i="6"/>
  <c r="D23" i="6" s="1"/>
  <c r="C22" i="6"/>
  <c r="D22" i="6" s="1"/>
  <c r="C21" i="6"/>
  <c r="D21" i="6" s="1"/>
  <c r="C20" i="6"/>
  <c r="D20" i="6" s="1"/>
  <c r="C19" i="6"/>
  <c r="D19" i="6" s="1"/>
  <c r="C18" i="6"/>
  <c r="D18" i="6" s="1"/>
  <c r="C17" i="6"/>
  <c r="D17" i="6" s="1"/>
  <c r="C16" i="6"/>
  <c r="D16" i="6" s="1"/>
  <c r="C15" i="6"/>
  <c r="D15" i="6" s="1"/>
  <c r="D14" i="6"/>
  <c r="C14" i="6"/>
  <c r="C13" i="6"/>
  <c r="D13" i="6" s="1"/>
  <c r="C12" i="6"/>
  <c r="D12" i="6" s="1"/>
  <c r="D11" i="6"/>
  <c r="C11" i="6"/>
  <c r="D10" i="6"/>
  <c r="C10" i="6"/>
  <c r="D9" i="6"/>
  <c r="C9" i="6"/>
  <c r="C8" i="6"/>
  <c r="D8" i="6" s="1"/>
  <c r="D7" i="6"/>
  <c r="C7" i="6"/>
  <c r="D6" i="6"/>
  <c r="C6" i="6"/>
  <c r="C5" i="6"/>
  <c r="D5" i="6" s="1"/>
  <c r="C4" i="6"/>
  <c r="D4" i="6" s="1"/>
  <c r="C3" i="6"/>
  <c r="D3" i="6" s="1"/>
  <c r="C2" i="6"/>
  <c r="D2" i="6" s="1"/>
  <c r="D1" i="6"/>
  <c r="C1" i="6"/>
  <c r="C7" i="5"/>
  <c r="C8" i="5" s="1"/>
  <c r="C9" i="5" s="1"/>
  <c r="C11" i="5"/>
  <c r="B11" i="5"/>
  <c r="D11" i="5" s="1"/>
  <c r="A11" i="5"/>
  <c r="C13" i="5"/>
  <c r="B13" i="5"/>
  <c r="A13" i="5"/>
  <c r="C12" i="5"/>
  <c r="B12" i="5"/>
  <c r="A12" i="5"/>
  <c r="B7" i="5"/>
  <c r="B8" i="5" s="1"/>
  <c r="B9" i="5" s="1"/>
  <c r="B16" i="5" s="1"/>
  <c r="A7" i="5"/>
  <c r="A14" i="5" s="1"/>
  <c r="G22" i="1"/>
  <c r="G21" i="1"/>
  <c r="L18" i="5"/>
  <c r="L17" i="5"/>
  <c r="G20" i="1"/>
  <c r="G19" i="1"/>
  <c r="G18" i="1"/>
  <c r="G17" i="1"/>
  <c r="G16" i="1"/>
  <c r="G15" i="1"/>
  <c r="G14" i="1"/>
  <c r="G13" i="1"/>
  <c r="I8" i="4"/>
  <c r="H8" i="4"/>
  <c r="G9" i="4"/>
  <c r="G8" i="4"/>
  <c r="G6" i="4"/>
  <c r="G5" i="4"/>
  <c r="G4" i="4"/>
  <c r="G3" i="4"/>
  <c r="D6" i="4"/>
  <c r="D5" i="4"/>
  <c r="D4" i="4"/>
  <c r="D3" i="4"/>
  <c r="Q39" i="3"/>
  <c r="P39" i="3"/>
  <c r="O39" i="3"/>
  <c r="Q38" i="3"/>
  <c r="P38" i="3"/>
  <c r="O38" i="3"/>
  <c r="Q37" i="3"/>
  <c r="P37" i="3"/>
  <c r="O37" i="3"/>
  <c r="Q36" i="3"/>
  <c r="P36" i="3"/>
  <c r="O36" i="3"/>
  <c r="Q35" i="3"/>
  <c r="P35" i="3"/>
  <c r="O35" i="3"/>
  <c r="Q34" i="3"/>
  <c r="P34" i="3"/>
  <c r="O34" i="3"/>
  <c r="Q33" i="3"/>
  <c r="P33" i="3"/>
  <c r="O33" i="3"/>
  <c r="Q32" i="3"/>
  <c r="P32" i="3"/>
  <c r="O32" i="3"/>
  <c r="Q31" i="3"/>
  <c r="P31" i="3"/>
  <c r="O31" i="3"/>
  <c r="Q30" i="3"/>
  <c r="P30" i="3"/>
  <c r="O30" i="3"/>
  <c r="Q29" i="3"/>
  <c r="P29" i="3"/>
  <c r="O29" i="3"/>
  <c r="Q28" i="3"/>
  <c r="P28" i="3"/>
  <c r="O28" i="3"/>
  <c r="Q27" i="3"/>
  <c r="P27" i="3"/>
  <c r="O27" i="3"/>
  <c r="Q26" i="3"/>
  <c r="P26" i="3"/>
  <c r="O26" i="3"/>
  <c r="Q25" i="3"/>
  <c r="P25" i="3"/>
  <c r="O25" i="3"/>
  <c r="Q24" i="3"/>
  <c r="P24" i="3"/>
  <c r="O24" i="3"/>
  <c r="Q23" i="3"/>
  <c r="P23" i="3"/>
  <c r="O23" i="3"/>
  <c r="Q22" i="3"/>
  <c r="P22" i="3"/>
  <c r="O22" i="3"/>
  <c r="Q21" i="3"/>
  <c r="P21" i="3"/>
  <c r="O21" i="3"/>
  <c r="Q20" i="3"/>
  <c r="P20" i="3"/>
  <c r="O20" i="3"/>
  <c r="Q19" i="3"/>
  <c r="P19" i="3"/>
  <c r="O19" i="3"/>
  <c r="Q18" i="3"/>
  <c r="P18" i="3"/>
  <c r="O18" i="3"/>
  <c r="Q17" i="3"/>
  <c r="P17" i="3"/>
  <c r="O17" i="3"/>
  <c r="Q16" i="3"/>
  <c r="P16" i="3"/>
  <c r="O16" i="3"/>
  <c r="Q15" i="3"/>
  <c r="P15" i="3"/>
  <c r="O15" i="3"/>
  <c r="Q14" i="3"/>
  <c r="P14" i="3"/>
  <c r="O14" i="3"/>
  <c r="Q13" i="3"/>
  <c r="P13" i="3"/>
  <c r="O13" i="3"/>
  <c r="Q12" i="3"/>
  <c r="P12" i="3"/>
  <c r="O12" i="3"/>
  <c r="Q11" i="3"/>
  <c r="P11" i="3"/>
  <c r="O11" i="3"/>
  <c r="Q10" i="3"/>
  <c r="P10" i="3"/>
  <c r="O10" i="3"/>
  <c r="Q9" i="3"/>
  <c r="P9" i="3"/>
  <c r="O9" i="3"/>
  <c r="Q8" i="3"/>
  <c r="P8" i="3"/>
  <c r="O8" i="3"/>
  <c r="Q7" i="3"/>
  <c r="P7" i="3"/>
  <c r="O7" i="3"/>
  <c r="Q6" i="3"/>
  <c r="P6" i="3"/>
  <c r="O6" i="3"/>
  <c r="Q5" i="3"/>
  <c r="P5" i="3"/>
  <c r="O5" i="3"/>
  <c r="Q4" i="3"/>
  <c r="P4" i="3"/>
  <c r="O4" i="3"/>
  <c r="Q3" i="3"/>
  <c r="P3" i="3"/>
  <c r="O3" i="3"/>
  <c r="Q2" i="3"/>
  <c r="P2" i="3"/>
  <c r="O2" i="3"/>
  <c r="L12" i="3"/>
  <c r="M12" i="3" s="1"/>
  <c r="K12" i="3"/>
  <c r="G12" i="3"/>
  <c r="H12" i="3" s="1"/>
  <c r="I12" i="3" s="1"/>
  <c r="C12" i="3"/>
  <c r="D12" i="3" s="1"/>
  <c r="E12" i="3" s="1"/>
  <c r="K11" i="3"/>
  <c r="L11" i="3" s="1"/>
  <c r="M11" i="3" s="1"/>
  <c r="G11" i="3"/>
  <c r="H11" i="3" s="1"/>
  <c r="I11" i="3" s="1"/>
  <c r="C11" i="3"/>
  <c r="D11" i="3" s="1"/>
  <c r="E11" i="3" s="1"/>
  <c r="K10" i="3"/>
  <c r="L10" i="3" s="1"/>
  <c r="M10" i="3" s="1"/>
  <c r="G10" i="3"/>
  <c r="H10" i="3" s="1"/>
  <c r="I10" i="3" s="1"/>
  <c r="C10" i="3"/>
  <c r="D10" i="3" s="1"/>
  <c r="E10" i="3" s="1"/>
  <c r="K9" i="3"/>
  <c r="L9" i="3" s="1"/>
  <c r="M9" i="3" s="1"/>
  <c r="G9" i="3"/>
  <c r="H9" i="3" s="1"/>
  <c r="I9" i="3" s="1"/>
  <c r="C9" i="3"/>
  <c r="D9" i="3" s="1"/>
  <c r="E9" i="3" s="1"/>
  <c r="K8" i="3"/>
  <c r="L8" i="3" s="1"/>
  <c r="M8" i="3" s="1"/>
  <c r="G8" i="3"/>
  <c r="H8" i="3" s="1"/>
  <c r="I8" i="3" s="1"/>
  <c r="D8" i="3"/>
  <c r="E8" i="3" s="1"/>
  <c r="C8" i="3"/>
  <c r="K7" i="3"/>
  <c r="L7" i="3" s="1"/>
  <c r="M7" i="3" s="1"/>
  <c r="G7" i="3"/>
  <c r="H7" i="3" s="1"/>
  <c r="I7" i="3" s="1"/>
  <c r="C7" i="3"/>
  <c r="D7" i="3" s="1"/>
  <c r="E7" i="3" s="1"/>
  <c r="L6" i="3"/>
  <c r="M6" i="3" s="1"/>
  <c r="K6" i="3"/>
  <c r="G6" i="3"/>
  <c r="H6" i="3" s="1"/>
  <c r="I6" i="3" s="1"/>
  <c r="C6" i="3"/>
  <c r="D6" i="3" s="1"/>
  <c r="E6" i="3" s="1"/>
  <c r="K5" i="3"/>
  <c r="L5" i="3" s="1"/>
  <c r="M5" i="3" s="1"/>
  <c r="H5" i="3"/>
  <c r="I5" i="3" s="1"/>
  <c r="G5" i="3"/>
  <c r="C5" i="3"/>
  <c r="D5" i="3" s="1"/>
  <c r="E5" i="3" s="1"/>
  <c r="K4" i="3"/>
  <c r="L4" i="3" s="1"/>
  <c r="M4" i="3" s="1"/>
  <c r="G4" i="3"/>
  <c r="H4" i="3" s="1"/>
  <c r="I4" i="3" s="1"/>
  <c r="C4" i="3"/>
  <c r="D4" i="3" s="1"/>
  <c r="E4" i="3" s="1"/>
  <c r="K3" i="3"/>
  <c r="L3" i="3" s="1"/>
  <c r="M3" i="3" s="1"/>
  <c r="G3" i="3"/>
  <c r="H3" i="3" s="1"/>
  <c r="I3" i="3" s="1"/>
  <c r="C3" i="3"/>
  <c r="D3" i="3" s="1"/>
  <c r="E3" i="3" s="1"/>
  <c r="K39" i="3"/>
  <c r="L39" i="3" s="1"/>
  <c r="M39" i="3" s="1"/>
  <c r="G39" i="3"/>
  <c r="H39" i="3" s="1"/>
  <c r="I39" i="3" s="1"/>
  <c r="C39" i="3"/>
  <c r="D39" i="3" s="1"/>
  <c r="E39" i="3" s="1"/>
  <c r="K38" i="3"/>
  <c r="L38" i="3" s="1"/>
  <c r="M38" i="3" s="1"/>
  <c r="G38" i="3"/>
  <c r="H38" i="3" s="1"/>
  <c r="I38" i="3" s="1"/>
  <c r="C38" i="3"/>
  <c r="D38" i="3" s="1"/>
  <c r="E38" i="3" s="1"/>
  <c r="K37" i="3"/>
  <c r="L37" i="3" s="1"/>
  <c r="M37" i="3" s="1"/>
  <c r="G37" i="3"/>
  <c r="H37" i="3" s="1"/>
  <c r="I37" i="3" s="1"/>
  <c r="C37" i="3"/>
  <c r="D37" i="3" s="1"/>
  <c r="E37" i="3" s="1"/>
  <c r="L36" i="3"/>
  <c r="M36" i="3" s="1"/>
  <c r="K36" i="3"/>
  <c r="G36" i="3"/>
  <c r="H36" i="3" s="1"/>
  <c r="I36" i="3" s="1"/>
  <c r="C36" i="3"/>
  <c r="D36" i="3" s="1"/>
  <c r="E36" i="3" s="1"/>
  <c r="K35" i="3"/>
  <c r="L35" i="3" s="1"/>
  <c r="M35" i="3" s="1"/>
  <c r="G35" i="3"/>
  <c r="H35" i="3" s="1"/>
  <c r="I35" i="3" s="1"/>
  <c r="D35" i="3"/>
  <c r="E35" i="3" s="1"/>
  <c r="C35" i="3"/>
  <c r="K34" i="3"/>
  <c r="L34" i="3" s="1"/>
  <c r="M34" i="3" s="1"/>
  <c r="G34" i="3"/>
  <c r="H34" i="3" s="1"/>
  <c r="I34" i="3" s="1"/>
  <c r="C34" i="3"/>
  <c r="D34" i="3" s="1"/>
  <c r="E34" i="3" s="1"/>
  <c r="L33" i="3"/>
  <c r="M33" i="3" s="1"/>
  <c r="K33" i="3"/>
  <c r="G33" i="3"/>
  <c r="H33" i="3" s="1"/>
  <c r="I33" i="3" s="1"/>
  <c r="C33" i="3"/>
  <c r="D33" i="3" s="1"/>
  <c r="E33" i="3" s="1"/>
  <c r="K32" i="3"/>
  <c r="L32" i="3" s="1"/>
  <c r="M32" i="3" s="1"/>
  <c r="G32" i="3"/>
  <c r="H32" i="3" s="1"/>
  <c r="I32" i="3" s="1"/>
  <c r="C32" i="3"/>
  <c r="D32" i="3" s="1"/>
  <c r="E32" i="3" s="1"/>
  <c r="L31" i="3"/>
  <c r="M31" i="3" s="1"/>
  <c r="K31" i="3"/>
  <c r="G31" i="3"/>
  <c r="H31" i="3" s="1"/>
  <c r="I31" i="3" s="1"/>
  <c r="C31" i="3"/>
  <c r="D31" i="3" s="1"/>
  <c r="E31" i="3" s="1"/>
  <c r="K30" i="3"/>
  <c r="L30" i="3" s="1"/>
  <c r="M30" i="3" s="1"/>
  <c r="G30" i="3"/>
  <c r="H30" i="3" s="1"/>
  <c r="I30" i="3" s="1"/>
  <c r="C30" i="3"/>
  <c r="D30" i="3" s="1"/>
  <c r="E30" i="3" s="1"/>
  <c r="K29" i="3"/>
  <c r="L29" i="3" s="1"/>
  <c r="M29" i="3" s="1"/>
  <c r="G29" i="3"/>
  <c r="H29" i="3" s="1"/>
  <c r="I29" i="3" s="1"/>
  <c r="C29" i="3"/>
  <c r="D29" i="3" s="1"/>
  <c r="E29" i="3" s="1"/>
  <c r="K28" i="3"/>
  <c r="L28" i="3" s="1"/>
  <c r="M28" i="3" s="1"/>
  <c r="G28" i="3"/>
  <c r="H28" i="3" s="1"/>
  <c r="I28" i="3" s="1"/>
  <c r="C28" i="3"/>
  <c r="D28" i="3" s="1"/>
  <c r="E28" i="3" s="1"/>
  <c r="L27" i="3"/>
  <c r="M27" i="3" s="1"/>
  <c r="K27" i="3"/>
  <c r="G27" i="3"/>
  <c r="H27" i="3" s="1"/>
  <c r="I27" i="3" s="1"/>
  <c r="C27" i="3"/>
  <c r="D27" i="3" s="1"/>
  <c r="E27" i="3" s="1"/>
  <c r="K26" i="3"/>
  <c r="L26" i="3" s="1"/>
  <c r="M26" i="3" s="1"/>
  <c r="H26" i="3"/>
  <c r="I26" i="3" s="1"/>
  <c r="G26" i="3"/>
  <c r="C26" i="3"/>
  <c r="D26" i="3" s="1"/>
  <c r="E26" i="3" s="1"/>
  <c r="K25" i="3"/>
  <c r="L25" i="3" s="1"/>
  <c r="M25" i="3" s="1"/>
  <c r="G25" i="3"/>
  <c r="H25" i="3" s="1"/>
  <c r="I25" i="3" s="1"/>
  <c r="C25" i="3"/>
  <c r="D25" i="3" s="1"/>
  <c r="E25" i="3" s="1"/>
  <c r="K24" i="3"/>
  <c r="L24" i="3" s="1"/>
  <c r="M24" i="3" s="1"/>
  <c r="H24" i="3"/>
  <c r="I24" i="3" s="1"/>
  <c r="G24" i="3"/>
  <c r="C24" i="3"/>
  <c r="D24" i="3" s="1"/>
  <c r="E24" i="3" s="1"/>
  <c r="K23" i="3"/>
  <c r="L23" i="3" s="1"/>
  <c r="M23" i="3" s="1"/>
  <c r="G23" i="3"/>
  <c r="H23" i="3" s="1"/>
  <c r="I23" i="3" s="1"/>
  <c r="C23" i="3"/>
  <c r="D23" i="3" s="1"/>
  <c r="E23" i="3" s="1"/>
  <c r="K22" i="3"/>
  <c r="L22" i="3" s="1"/>
  <c r="M22" i="3" s="1"/>
  <c r="G22" i="3"/>
  <c r="H22" i="3" s="1"/>
  <c r="I22" i="3" s="1"/>
  <c r="C22" i="3"/>
  <c r="D22" i="3" s="1"/>
  <c r="E22" i="3" s="1"/>
  <c r="K21" i="3"/>
  <c r="L21" i="3" s="1"/>
  <c r="M21" i="3" s="1"/>
  <c r="G21" i="3"/>
  <c r="H21" i="3" s="1"/>
  <c r="I21" i="3" s="1"/>
  <c r="C21" i="3"/>
  <c r="D21" i="3" s="1"/>
  <c r="E21" i="3" s="1"/>
  <c r="K20" i="3"/>
  <c r="L20" i="3" s="1"/>
  <c r="M20" i="3" s="1"/>
  <c r="H20" i="3"/>
  <c r="I20" i="3" s="1"/>
  <c r="G20" i="3"/>
  <c r="C20" i="3"/>
  <c r="D20" i="3" s="1"/>
  <c r="E20" i="3" s="1"/>
  <c r="K19" i="3"/>
  <c r="L19" i="3" s="1"/>
  <c r="M19" i="3" s="1"/>
  <c r="G19" i="3"/>
  <c r="H19" i="3" s="1"/>
  <c r="I19" i="3" s="1"/>
  <c r="D19" i="3"/>
  <c r="E19" i="3" s="1"/>
  <c r="C19" i="3"/>
  <c r="K18" i="3"/>
  <c r="L18" i="3" s="1"/>
  <c r="M18" i="3" s="1"/>
  <c r="G18" i="3"/>
  <c r="H18" i="3" s="1"/>
  <c r="I18" i="3" s="1"/>
  <c r="C18" i="3"/>
  <c r="D18" i="3" s="1"/>
  <c r="E18" i="3" s="1"/>
  <c r="K17" i="3"/>
  <c r="L17" i="3" s="1"/>
  <c r="M17" i="3" s="1"/>
  <c r="G17" i="3"/>
  <c r="H17" i="3" s="1"/>
  <c r="I17" i="3" s="1"/>
  <c r="D17" i="3"/>
  <c r="E17" i="3" s="1"/>
  <c r="C17" i="3"/>
  <c r="K16" i="3"/>
  <c r="L16" i="3" s="1"/>
  <c r="M16" i="3" s="1"/>
  <c r="G16" i="3"/>
  <c r="H16" i="3" s="1"/>
  <c r="I16" i="3" s="1"/>
  <c r="C16" i="3"/>
  <c r="D16" i="3" s="1"/>
  <c r="E16" i="3" s="1"/>
  <c r="K15" i="3"/>
  <c r="L15" i="3" s="1"/>
  <c r="M15" i="3" s="1"/>
  <c r="G15" i="3"/>
  <c r="H15" i="3" s="1"/>
  <c r="I15" i="3" s="1"/>
  <c r="C15" i="3"/>
  <c r="D15" i="3" s="1"/>
  <c r="E15" i="3" s="1"/>
  <c r="K14" i="3"/>
  <c r="L14" i="3" s="1"/>
  <c r="M14" i="3" s="1"/>
  <c r="G14" i="3"/>
  <c r="H14" i="3" s="1"/>
  <c r="I14" i="3" s="1"/>
  <c r="C14" i="3"/>
  <c r="D14" i="3" s="1"/>
  <c r="E14" i="3" s="1"/>
  <c r="K13" i="3"/>
  <c r="L13" i="3" s="1"/>
  <c r="M13" i="3" s="1"/>
  <c r="G13" i="3"/>
  <c r="H13" i="3" s="1"/>
  <c r="I13" i="3" s="1"/>
  <c r="D13" i="3"/>
  <c r="E13" i="3" s="1"/>
  <c r="C13" i="3"/>
  <c r="K2" i="3"/>
  <c r="L2" i="3" s="1"/>
  <c r="M2" i="3" s="1"/>
  <c r="G2" i="3"/>
  <c r="H2" i="3" s="1"/>
  <c r="I2" i="3" s="1"/>
  <c r="E2" i="3"/>
  <c r="D2" i="3"/>
  <c r="C2" i="3"/>
  <c r="A1" i="1"/>
  <c r="A2" i="1"/>
  <c r="D13" i="5" l="1"/>
  <c r="D12" i="5"/>
  <c r="C16" i="5"/>
  <c r="A8" i="5"/>
  <c r="B14" i="5"/>
  <c r="C14" i="5"/>
  <c r="B15" i="5"/>
  <c r="C15" i="5"/>
  <c r="D14" i="5" l="1"/>
  <c r="A9" i="5"/>
  <c r="A16" i="5" s="1"/>
  <c r="D16" i="5" s="1"/>
  <c r="A15" i="5"/>
  <c r="D15" i="5" s="1"/>
</calcChain>
</file>

<file path=xl/sharedStrings.xml><?xml version="1.0" encoding="utf-8"?>
<sst xmlns="http://schemas.openxmlformats.org/spreadsheetml/2006/main" count="510" uniqueCount="505">
  <si>
    <t>Test WS2812 led chain</t>
  </si>
  <si>
    <t>Test SSD1306 OLED screen</t>
  </si>
  <si>
    <t>Test capacitive touch sensors</t>
  </si>
  <si>
    <t>Test FreeRTOS</t>
  </si>
  <si>
    <t>Create architecture and message pipelines</t>
  </si>
  <si>
    <t>Port current WS2812 functionality to ESP-IDF</t>
  </si>
  <si>
    <t>Create menu structure</t>
  </si>
  <si>
    <t>First working version</t>
  </si>
  <si>
    <t>Total progress</t>
  </si>
  <si>
    <t>Wake up from sleed upon capacitive touch</t>
  </si>
  <si>
    <t>Until first working version</t>
  </si>
  <si>
    <t>Implement advanced ssd1306 functions</t>
  </si>
  <si>
    <t>ssd1306_contrast(&amp;dev, 0xff);</t>
  </si>
  <si>
    <t>ssd1306_software_scroll(&amp;dev, 1, (dev._pages - 1) );</t>
  </si>
  <si>
    <t>Advanced ssd1306 functions:</t>
  </si>
  <si>
    <t>ssd1306_hardware_scroll(&amp;dev, SCROLL_RIGHT);</t>
  </si>
  <si>
    <t>Consider different ssd1306 driver</t>
  </si>
  <si>
    <t>T0:</t>
  </si>
  <si>
    <t>T5:</t>
  </si>
  <si>
    <t>T6:</t>
  </si>
  <si>
    <t xml:space="preserve">T0:[1241]   T6:[1380]   T5:[1010]   </t>
  </si>
  <si>
    <t xml:space="preserve">T0:[1245]   T6:[1382]   T5:[1014]   </t>
  </si>
  <si>
    <t xml:space="preserve">T0:[1246]   T6:[1382]   T5:[1014]   </t>
  </si>
  <si>
    <t xml:space="preserve">T0:[1247]   T6:[1382]   T5:[1015]   </t>
  </si>
  <si>
    <t xml:space="preserve">T0:[1247]   T6:[1383]   T5:[1015]   </t>
  </si>
  <si>
    <t xml:space="preserve">T0:[1248]   T6:[1383]   T5:[1015]   </t>
  </si>
  <si>
    <t xml:space="preserve">T0:[ 772] L T6:[1165]   T5:[ 586] R </t>
  </si>
  <si>
    <t xml:space="preserve">T0:[ 316] L T6:[ 756] T T5:[ 247] R </t>
  </si>
  <si>
    <t xml:space="preserve">T0:[ 172] L T6:[ 343] T T5:[ 102] R </t>
  </si>
  <si>
    <t xml:space="preserve">T0:[ 177] L T6:[ 285] T T5:[ 116] R </t>
  </si>
  <si>
    <t xml:space="preserve">T0:[ 111] L T6:[ 231] T T5:[  64] R </t>
  </si>
  <si>
    <t xml:space="preserve">T0:[ 125] L T6:[ 227] T T5:[  64] R </t>
  </si>
  <si>
    <t xml:space="preserve">T0:[  80] L T6:[ 235] T T5:[  47] R </t>
  </si>
  <si>
    <t xml:space="preserve">T0:[  79] L T6:[ 214] T T5:[  43] R </t>
  </si>
  <si>
    <t xml:space="preserve">T0:[ 108] L T6:[ 239] T T5:[  71] R </t>
  </si>
  <si>
    <t xml:space="preserve">T0:[  80] L T6:[ 194] T T5:[  43] R </t>
  </si>
  <si>
    <t xml:space="preserve">T0:[ 119] L T6:[ 208] T T5:[  67] R </t>
  </si>
  <si>
    <t xml:space="preserve">T0:[  70] L T6:[ 193] T T5:[  46] R </t>
  </si>
  <si>
    <t xml:space="preserve">T0:[  82] L T6:[ 193] T T5:[  51] R </t>
  </si>
  <si>
    <t xml:space="preserve">T0:[  69] L T6:[ 216] T T5:[  53] R </t>
  </si>
  <si>
    <t xml:space="preserve">T0:[  60] L T6:[ 184] T T5:[  33] R </t>
  </si>
  <si>
    <t xml:space="preserve">T0:[ 108] L T6:[ 198] T T5:[  69] R </t>
  </si>
  <si>
    <t xml:space="preserve">T0:[  75] L T6:[ 167] T T5:[  42] R </t>
  </si>
  <si>
    <t xml:space="preserve">T0:[  89] L T6:[ 180] T T5:[  61] R </t>
  </si>
  <si>
    <t xml:space="preserve">T0:[  59] L T6:[ 187] T T5:[  40] R </t>
  </si>
  <si>
    <t xml:space="preserve">T0:[  64] L T6:[ 171] T T5:[  38] R </t>
  </si>
  <si>
    <t xml:space="preserve">T0:[  81] L T6:[ 193] T T5:[  54] R </t>
  </si>
  <si>
    <t xml:space="preserve">T0:[  58] L T6:[ 156] T T5:[  30] R </t>
  </si>
  <si>
    <t xml:space="preserve">T0:[  96] L T6:[ 167] T T5:[  68] R </t>
  </si>
  <si>
    <t xml:space="preserve">T0:[  64] L T6:[ 146] T T5:[  42] R </t>
  </si>
  <si>
    <t xml:space="preserve">T0:[  84] L T6:[ 463] T T5:[  49] R </t>
  </si>
  <si>
    <t xml:space="preserve">T0:[ 974] L T6:[1223]   T5:[ 832]   </t>
  </si>
  <si>
    <t xml:space="preserve">T0:[1186]   T6:[1351]   T5:[ 971]   </t>
  </si>
  <si>
    <t xml:space="preserve">T0:[1240]   T6:[1383]   T5:[1004]   </t>
  </si>
  <si>
    <t xml:space="preserve">T0:[1248]   T6:[1390]   T5:[1010]   </t>
  </si>
  <si>
    <t xml:space="preserve">T0:[1254]   T6:[1393]   T5:[1009]   </t>
  </si>
  <si>
    <t>L</t>
  </si>
  <si>
    <t>T</t>
  </si>
  <si>
    <t>R</t>
  </si>
  <si>
    <t>Test WiFi</t>
  </si>
  <si>
    <t># Name,   Type, SubType, Offset,  Size, Flags</t>
  </si>
  <si>
    <t>nvs,      data, nvs,     0x9000,  0x5000,</t>
  </si>
  <si>
    <t>otadata,  data, ota,     0xe000,  0x2000,</t>
  </si>
  <si>
    <t>app0,     app,  factory, 0x10000, 0x3E0000,</t>
  </si>
  <si>
    <t>coredump, data, coredump,0x3F0000,0x10000,</t>
  </si>
  <si>
    <t>9000</t>
  </si>
  <si>
    <t>hex</t>
  </si>
  <si>
    <t>dec</t>
  </si>
  <si>
    <t>e000</t>
  </si>
  <si>
    <t>3f0000</t>
  </si>
  <si>
    <t>10000</t>
  </si>
  <si>
    <t>3e0000</t>
  </si>
  <si>
    <t>2000</t>
  </si>
  <si>
    <t>5000</t>
  </si>
  <si>
    <t>Offset</t>
  </si>
  <si>
    <t>Size</t>
  </si>
  <si>
    <t>Test time sync with timeserver</t>
  </si>
  <si>
    <t>Bedclock_IDF_V04</t>
  </si>
  <si>
    <t>Bedclock_IDF_V01</t>
  </si>
  <si>
    <t>Bedclock_IDF_V02</t>
  </si>
  <si>
    <t>Bedclock_IDF_V03</t>
  </si>
  <si>
    <t>Bedclock_IDF_V05</t>
  </si>
  <si>
    <t>Utilize event loop and handlers to connec t to wifi and respond to SNTP sync</t>
  </si>
  <si>
    <r>
      <t>ssd1306_</t>
    </r>
    <r>
      <rPr>
        <sz val="11"/>
        <rFont val="Consolas"/>
        <family val="3"/>
      </rPr>
      <t>fadeout(&amp;dev);</t>
    </r>
  </si>
  <si>
    <t>Document essential settings menu_config</t>
  </si>
  <si>
    <t>Dive in to details of partition table (coredump, phy_init…, etc. Who needs what)</t>
  </si>
  <si>
    <r>
      <t xml:space="preserve">Port timer object using </t>
    </r>
    <r>
      <rPr>
        <sz val="11"/>
        <color theme="1"/>
        <rFont val="Consolas"/>
        <family val="3"/>
      </rPr>
      <t>esp_timer_get_time() / 1000;</t>
    </r>
  </si>
  <si>
    <t>Bedclock_IDF_V06</t>
  </si>
  <si>
    <t>Bedclock_IDF_V07</t>
  </si>
  <si>
    <t>Bedclock_IDF_V08</t>
  </si>
  <si>
    <t>Bedclock_IDF_V09</t>
  </si>
  <si>
    <t>Internal Espressif SSD1306 driver including LVGL</t>
  </si>
  <si>
    <t>pixels</t>
  </si>
  <si>
    <t>bytes</t>
  </si>
  <si>
    <t>Bedclock_IDF_V10</t>
  </si>
  <si>
    <t>Save settings to Non-Volatile Storage</t>
  </si>
  <si>
    <t>dY</t>
  </si>
  <si>
    <t>text_top</t>
  </si>
  <si>
    <t>time</t>
  </si>
  <si>
    <t>intensity</t>
  </si>
  <si>
    <t>color</t>
  </si>
  <si>
    <t>timer</t>
  </si>
  <si>
    <t>display</t>
  </si>
  <si>
    <t>idle</t>
  </si>
  <si>
    <t>screen_offset</t>
  </si>
  <si>
    <t>I (55742) display: _</t>
  </si>
  <si>
    <t>I (55792) display: _</t>
  </si>
  <si>
    <t>I (55842) display: _</t>
  </si>
  <si>
    <t>I (55892) display: _</t>
  </si>
  <si>
    <t>I (55942) display: _</t>
  </si>
  <si>
    <t>I (55992) display: _</t>
  </si>
  <si>
    <t>I (56292) display: .</t>
  </si>
  <si>
    <t>I (56342) display: _</t>
  </si>
  <si>
    <t>I (56392) display: _</t>
  </si>
  <si>
    <t>I (56442) display: _</t>
  </si>
  <si>
    <t>I (56492) display: _</t>
  </si>
  <si>
    <t>I (56542) display: _</t>
  </si>
  <si>
    <t>I (56592) display: _</t>
  </si>
  <si>
    <t>I (56642) display: _</t>
  </si>
  <si>
    <t>I (56692) display: _</t>
  </si>
  <si>
    <t>I (56742) display: _</t>
  </si>
  <si>
    <t>I (56792) display: _</t>
  </si>
  <si>
    <t>I (56842) display: _</t>
  </si>
  <si>
    <t>I (56892) display: _</t>
  </si>
  <si>
    <t>I (56942) display: _</t>
  </si>
  <si>
    <t>I (56992) display: _</t>
  </si>
  <si>
    <t>I (57042) display: _</t>
  </si>
  <si>
    <t>I (57342) display: .</t>
  </si>
  <si>
    <t>I (57392) display: _</t>
  </si>
  <si>
    <t>I (57442) display: _</t>
  </si>
  <si>
    <t>I (57492) display: _</t>
  </si>
  <si>
    <t>I (57542) display: _</t>
  </si>
  <si>
    <t>I (57592) display: _</t>
  </si>
  <si>
    <t>I (57642) display: _</t>
  </si>
  <si>
    <t>I (57692) display: _</t>
  </si>
  <si>
    <t>I (57742) display: _</t>
  </si>
  <si>
    <t>I (57792) display: _</t>
  </si>
  <si>
    <t>I (57842) display: _</t>
  </si>
  <si>
    <t>I (57892) display: _</t>
  </si>
  <si>
    <t>I (57942) display: _</t>
  </si>
  <si>
    <t>I (57992) display: _</t>
  </si>
  <si>
    <t>I (58042) display: _</t>
  </si>
  <si>
    <t>I (58092) display: _</t>
  </si>
  <si>
    <t>I (58392) display: .</t>
  </si>
  <si>
    <t>I (58442) display: _</t>
  </si>
  <si>
    <t>I (58492) display: _</t>
  </si>
  <si>
    <t>I (58542) display: _</t>
  </si>
  <si>
    <t>I (58592) display: _</t>
  </si>
  <si>
    <t>I (58642) display: _</t>
  </si>
  <si>
    <t>I (58692) display: _</t>
  </si>
  <si>
    <t>I (58742) display: _</t>
  </si>
  <si>
    <t>I (58792) display: _</t>
  </si>
  <si>
    <t>I (58842) display: _</t>
  </si>
  <si>
    <t>I (58892) display: _</t>
  </si>
  <si>
    <t>I (58942) display: _</t>
  </si>
  <si>
    <t>I (58992) display: _</t>
  </si>
  <si>
    <t>I (59042) display: _</t>
  </si>
  <si>
    <t>I (59092) display: _</t>
  </si>
  <si>
    <t>I (59142) display: _</t>
  </si>
  <si>
    <t>I (59442) display: .</t>
  </si>
  <si>
    <t>I (59492) display: _</t>
  </si>
  <si>
    <t>I (59542) display: _</t>
  </si>
  <si>
    <t>I (59592) display: _</t>
  </si>
  <si>
    <t>I (59642) display: _</t>
  </si>
  <si>
    <t>I (59692) display: _</t>
  </si>
  <si>
    <t>I (59742) display: _</t>
  </si>
  <si>
    <t>I (59792) display: _</t>
  </si>
  <si>
    <t>I (59842) display: _</t>
  </si>
  <si>
    <t>I (59892) display: _</t>
  </si>
  <si>
    <t>I (59942) display: _</t>
  </si>
  <si>
    <t>I (59992) display: _</t>
  </si>
  <si>
    <t>I (60042) display: _</t>
  </si>
  <si>
    <t>I (60092) display: _</t>
  </si>
  <si>
    <t>I (60142) display: _</t>
  </si>
  <si>
    <t>I (60192) display: _</t>
  </si>
  <si>
    <t>I (60492) display: .</t>
  </si>
  <si>
    <t>I (60542) display: _</t>
  </si>
  <si>
    <t>I (60592) display: _</t>
  </si>
  <si>
    <t>I (60642) display: _</t>
  </si>
  <si>
    <t>I (60692) display: _</t>
  </si>
  <si>
    <t>I (60742) display: _</t>
  </si>
  <si>
    <t>I (60792) display: _</t>
  </si>
  <si>
    <t>I (60842) display: _</t>
  </si>
  <si>
    <t>I (60892) display: _</t>
  </si>
  <si>
    <t>I (60942) display: _</t>
  </si>
  <si>
    <t>I (60992) display: _</t>
  </si>
  <si>
    <t>I (61042) display: _</t>
  </si>
  <si>
    <t>I (61092) display: _</t>
  </si>
  <si>
    <t>I (61142) display: _</t>
  </si>
  <si>
    <t>I (61192) display: _</t>
  </si>
  <si>
    <t>I (61242) display: _</t>
  </si>
  <si>
    <t>I (61542) display: .</t>
  </si>
  <si>
    <t>I (61592) display: _</t>
  </si>
  <si>
    <t>I (61642) display: _</t>
  </si>
  <si>
    <t>I (61692) display: _</t>
  </si>
  <si>
    <t>I (61742) display: _</t>
  </si>
  <si>
    <t>I (61792) display: _</t>
  </si>
  <si>
    <t>I (61842) display: _</t>
  </si>
  <si>
    <t>I (61892) display: _</t>
  </si>
  <si>
    <t>I (61942) display: _</t>
  </si>
  <si>
    <t>I (61992) display: _</t>
  </si>
  <si>
    <t>I (62042) display: _</t>
  </si>
  <si>
    <t>I (62092) display: _</t>
  </si>
  <si>
    <t>I (62142) display: _</t>
  </si>
  <si>
    <t>I (62192) display: _</t>
  </si>
  <si>
    <t>I (62242) display: _</t>
  </si>
  <si>
    <t>I (62292) display: _</t>
  </si>
  <si>
    <t>I (62592) display: .</t>
  </si>
  <si>
    <t>I (62642) display: _</t>
  </si>
  <si>
    <t>I (62692) display: _</t>
  </si>
  <si>
    <t>I (62742) display: _</t>
  </si>
  <si>
    <t>I (62792) display: _</t>
  </si>
  <si>
    <t>I (62842) display: _</t>
  </si>
  <si>
    <t>I (62892) display: _</t>
  </si>
  <si>
    <t>I (62942) display: _</t>
  </si>
  <si>
    <t>I (62992) display: _</t>
  </si>
  <si>
    <t>I (63042) display: _</t>
  </si>
  <si>
    <t>I (63092) display: _</t>
  </si>
  <si>
    <t>I (63142) display: _</t>
  </si>
  <si>
    <t>I (63192) display: _</t>
  </si>
  <si>
    <t>I (63242) display: _</t>
  </si>
  <si>
    <t>I (63292) display: _</t>
  </si>
  <si>
    <t>I (63342) display: _</t>
  </si>
  <si>
    <t>I (63642) display: .</t>
  </si>
  <si>
    <t>I (63692) display: _</t>
  </si>
  <si>
    <t>I (63742) display: _</t>
  </si>
  <si>
    <t>I (63792) display: _</t>
  </si>
  <si>
    <t>I (63842) display: _</t>
  </si>
  <si>
    <t>I (63892) display: _</t>
  </si>
  <si>
    <t>I (63942) display: _</t>
  </si>
  <si>
    <t>I (63992) display: _</t>
  </si>
  <si>
    <t>I (64042) display: _</t>
  </si>
  <si>
    <t>I (64092) display: _</t>
  </si>
  <si>
    <t>I (64142) display: _</t>
  </si>
  <si>
    <t>I (64192) display: _</t>
  </si>
  <si>
    <t>I (64242) display: _</t>
  </si>
  <si>
    <t>I (64292) display: _</t>
  </si>
  <si>
    <t>I (64342) display: _</t>
  </si>
  <si>
    <t>I (64392) display: _</t>
  </si>
  <si>
    <t>I (64692) display: .</t>
  </si>
  <si>
    <t>I (64742) display: _</t>
  </si>
  <si>
    <t>I (64792) display: _</t>
  </si>
  <si>
    <t>I (64842) display: _</t>
  </si>
  <si>
    <t>I (64892) display: _</t>
  </si>
  <si>
    <t>I (64942) display: _</t>
  </si>
  <si>
    <t>I (64992) display: _</t>
  </si>
  <si>
    <t>I (65042) display: _</t>
  </si>
  <si>
    <t>I (65092) display: _</t>
  </si>
  <si>
    <t>I (65142) display: _</t>
  </si>
  <si>
    <t>I (65192) display: _</t>
  </si>
  <si>
    <t>I (65242) display: _</t>
  </si>
  <si>
    <t>I (65292) display: _</t>
  </si>
  <si>
    <t>I (65342) display: _</t>
  </si>
  <si>
    <t>I (65392) display: _</t>
  </si>
  <si>
    <t>I (65442) display: _</t>
  </si>
  <si>
    <t>I (65742) display: .</t>
  </si>
  <si>
    <t>I (65792) display: _</t>
  </si>
  <si>
    <t>I (65842) display: _</t>
  </si>
  <si>
    <t>I (65892) display: _</t>
  </si>
  <si>
    <t>I (65942) display: _</t>
  </si>
  <si>
    <t>I (65992) display: _</t>
  </si>
  <si>
    <t>I (66042) display: _</t>
  </si>
  <si>
    <t>I (66092) display: _</t>
  </si>
  <si>
    <t>I (66142) display: _</t>
  </si>
  <si>
    <t>I (66192) display: _</t>
  </si>
  <si>
    <t>I (66242) display: _</t>
  </si>
  <si>
    <t>I (66292) display: _</t>
  </si>
  <si>
    <t>I (66342) display: _</t>
  </si>
  <si>
    <t>I (66392) display: _</t>
  </si>
  <si>
    <t>I (66442) display: _</t>
  </si>
  <si>
    <t>I (66492) display: _</t>
  </si>
  <si>
    <t>I (66792) display: .</t>
  </si>
  <si>
    <t>I (66842) display: _</t>
  </si>
  <si>
    <t>I (66892) display: _</t>
  </si>
  <si>
    <t>I (66942) display: _</t>
  </si>
  <si>
    <t>I (66992) display: _</t>
  </si>
  <si>
    <t>I (67042) display: _</t>
  </si>
  <si>
    <t>I (67092) display: _</t>
  </si>
  <si>
    <t>I (67142) display: _</t>
  </si>
  <si>
    <t>I (67192) display: _</t>
  </si>
  <si>
    <t>I (67242) display: _</t>
  </si>
  <si>
    <t>I (67292) display: _</t>
  </si>
  <si>
    <t>I (67342) display: _</t>
  </si>
  <si>
    <t>I (67392) display: _</t>
  </si>
  <si>
    <t>I (67442) display: _</t>
  </si>
  <si>
    <t>I (67492) display: _</t>
  </si>
  <si>
    <t>I (67542) display: _</t>
  </si>
  <si>
    <t>I (67842) display: .</t>
  </si>
  <si>
    <t>I (67892) display: _</t>
  </si>
  <si>
    <t>I (67942) display: _</t>
  </si>
  <si>
    <t>I (67992) display: _</t>
  </si>
  <si>
    <t>I (68042) display: _</t>
  </si>
  <si>
    <t>I (68092) display: _</t>
  </si>
  <si>
    <t>I (68142) display: _</t>
  </si>
  <si>
    <t>I (68192) display: _</t>
  </si>
  <si>
    <t>I (68242) display: _</t>
  </si>
  <si>
    <t>I (68292) display: _</t>
  </si>
  <si>
    <t>I (68342) display: _</t>
  </si>
  <si>
    <t>I (68392) display: _</t>
  </si>
  <si>
    <t>I (68442) display: _</t>
  </si>
  <si>
    <t>I (68492) display: _</t>
  </si>
  <si>
    <t>I (68542) display: _</t>
  </si>
  <si>
    <t>I (68592) display: _</t>
  </si>
  <si>
    <t>I (68892) display: .</t>
  </si>
  <si>
    <t>I (68942) display: _</t>
  </si>
  <si>
    <t>I (68992) display: _</t>
  </si>
  <si>
    <t>I (69042) display: _</t>
  </si>
  <si>
    <t>I (69092) display: _</t>
  </si>
  <si>
    <t>I (69142) display: _</t>
  </si>
  <si>
    <t>I (69192) display: _</t>
  </si>
  <si>
    <t>I (69242) display: _</t>
  </si>
  <si>
    <t>I (69292) display: _</t>
  </si>
  <si>
    <t>I (69342) display: _</t>
  </si>
  <si>
    <t>I (69392) display: _</t>
  </si>
  <si>
    <t>I (69442) display: _</t>
  </si>
  <si>
    <t>I (69492) display: _</t>
  </si>
  <si>
    <t>I (69542) display: _</t>
  </si>
  <si>
    <t>I (69592) display: _</t>
  </si>
  <si>
    <t>I (69642) display: _</t>
  </si>
  <si>
    <t>I (69942) display: .</t>
  </si>
  <si>
    <t>I (69992) display: _</t>
  </si>
  <si>
    <t>I (70042) display: _</t>
  </si>
  <si>
    <t>I (70092) display: _</t>
  </si>
  <si>
    <t>I (70142) display: _</t>
  </si>
  <si>
    <t>I (70192) display: _</t>
  </si>
  <si>
    <t>I (70242) display: _</t>
  </si>
  <si>
    <t>I (70292) display: _</t>
  </si>
  <si>
    <t>I (70342) display: _</t>
  </si>
  <si>
    <t>I (70392) display: _</t>
  </si>
  <si>
    <t>I (70442) display: _</t>
  </si>
  <si>
    <t>I (70492) display: _</t>
  </si>
  <si>
    <t>I (70542) display: _</t>
  </si>
  <si>
    <t>I (70592) display: _</t>
  </si>
  <si>
    <t>I (70642) display: _</t>
  </si>
  <si>
    <t>I (70692) display: _</t>
  </si>
  <si>
    <t>I (70992) display: .</t>
  </si>
  <si>
    <t>I (71042) display: _</t>
  </si>
  <si>
    <t>I (71092) display: _</t>
  </si>
  <si>
    <t>I (71142) display: _</t>
  </si>
  <si>
    <t>I (71192) display: _</t>
  </si>
  <si>
    <t>I (71242) display: _</t>
  </si>
  <si>
    <t>I (71292) display: _</t>
  </si>
  <si>
    <t>I (71342) display: _</t>
  </si>
  <si>
    <t>I (71392) display: _</t>
  </si>
  <si>
    <t>I (71442) display: _</t>
  </si>
  <si>
    <t>I (71492) display: _</t>
  </si>
  <si>
    <t>I (71542) display: _</t>
  </si>
  <si>
    <t>I (71592) display: _</t>
  </si>
  <si>
    <t>I (71642) display: _</t>
  </si>
  <si>
    <t>I (71692) display: _</t>
  </si>
  <si>
    <t>I (71742) display: _</t>
  </si>
  <si>
    <t>I (72042) display: .</t>
  </si>
  <si>
    <t>I (72092) display: _</t>
  </si>
  <si>
    <t>I (72142) display: _</t>
  </si>
  <si>
    <t>I (72192) display: _</t>
  </si>
  <si>
    <t>I (72242) display: _</t>
  </si>
  <si>
    <t>I (72292) display: _</t>
  </si>
  <si>
    <t>I (72342) display: _</t>
  </si>
  <si>
    <t>I (72392) display: _</t>
  </si>
  <si>
    <t>I (72442) display: _</t>
  </si>
  <si>
    <t>I (72492) display: _</t>
  </si>
  <si>
    <t>I (72542) display: _</t>
  </si>
  <si>
    <t>I (72592) display: _</t>
  </si>
  <si>
    <t>I (72642) display: _</t>
  </si>
  <si>
    <t>I (72692) display: _</t>
  </si>
  <si>
    <t>I (72742) display: _</t>
  </si>
  <si>
    <t>I (72792) display: _</t>
  </si>
  <si>
    <t>I (73092) display: .</t>
  </si>
  <si>
    <t>I (73142) display: _</t>
  </si>
  <si>
    <t>I (73192) display: _</t>
  </si>
  <si>
    <t>I (73242) display: _</t>
  </si>
  <si>
    <t>I (73292) display: _</t>
  </si>
  <si>
    <t>I (73342) display: _</t>
  </si>
  <si>
    <t>I (73392) display: _</t>
  </si>
  <si>
    <t>I (73442) display: _</t>
  </si>
  <si>
    <t>I (73492) display: _</t>
  </si>
  <si>
    <t>I (73542) display: _</t>
  </si>
  <si>
    <t>I (73592) display: _</t>
  </si>
  <si>
    <t>I (73642) display: _</t>
  </si>
  <si>
    <t>I (73692) display: _</t>
  </si>
  <si>
    <t>I (73742) display: _</t>
  </si>
  <si>
    <t>I (73792) display: _</t>
  </si>
  <si>
    <t>I (73842) display: _</t>
  </si>
  <si>
    <t>I (74142) display: .</t>
  </si>
  <si>
    <t>I (74192) display: _</t>
  </si>
  <si>
    <t>I (74242) display: _</t>
  </si>
  <si>
    <t>I (74292) display: _</t>
  </si>
  <si>
    <t>I (74342) display: _</t>
  </si>
  <si>
    <t>I (74392) display: _</t>
  </si>
  <si>
    <t>I (74442) display: _</t>
  </si>
  <si>
    <t>I (74492) display: _</t>
  </si>
  <si>
    <t>I (74542) display: _</t>
  </si>
  <si>
    <t>I (74592) display: _</t>
  </si>
  <si>
    <t>I (74642) display: _</t>
  </si>
  <si>
    <t>I (74692) display: _</t>
  </si>
  <si>
    <t>I (74742) display: _</t>
  </si>
  <si>
    <t>I (74792) display: _</t>
  </si>
  <si>
    <t>I (74842) display: _</t>
  </si>
  <si>
    <t>I (74892) display: _</t>
  </si>
  <si>
    <t>I (75192) display: .</t>
  </si>
  <si>
    <t>I (75242) display: _</t>
  </si>
  <si>
    <t>I (75292) display: _</t>
  </si>
  <si>
    <t>I (75342) display: _</t>
  </si>
  <si>
    <t>I (75392) display: _</t>
  </si>
  <si>
    <t>I (75442) display: _</t>
  </si>
  <si>
    <t>I (75492) display: _</t>
  </si>
  <si>
    <t>I (75542) display: _</t>
  </si>
  <si>
    <t>I (75592) display: _</t>
  </si>
  <si>
    <t>I (75642) display: _</t>
  </si>
  <si>
    <t>I (75692) display: _</t>
  </si>
  <si>
    <t>I (75742) display: _</t>
  </si>
  <si>
    <t>I (75792) display: _</t>
  </si>
  <si>
    <t>I (75842) display: _</t>
  </si>
  <si>
    <t>I (75892) display: _</t>
  </si>
  <si>
    <t>I (75942) display: _</t>
  </si>
  <si>
    <t>I (76242) display: .</t>
  </si>
  <si>
    <t>I (76292) display: _</t>
  </si>
  <si>
    <t>I (76342) display: _</t>
  </si>
  <si>
    <t>I (76392) display: _</t>
  </si>
  <si>
    <t>I (76442) display: _</t>
  </si>
  <si>
    <t>I (76492) display: _</t>
  </si>
  <si>
    <t>I (76542) display: _</t>
  </si>
  <si>
    <t>I (76592) display: _</t>
  </si>
  <si>
    <t>I (76642) display: _</t>
  </si>
  <si>
    <t>I (76692) display: _</t>
  </si>
  <si>
    <t>I (76742) display: _</t>
  </si>
  <si>
    <t>I (76792) display: _</t>
  </si>
  <si>
    <t>I (76842) display: _</t>
  </si>
  <si>
    <t>I (76892) display: _</t>
  </si>
  <si>
    <t>I (76942) display: _</t>
  </si>
  <si>
    <t>I (76992) display: _</t>
  </si>
  <si>
    <t>I (77292) display: .</t>
  </si>
  <si>
    <t>I (77342) display: _</t>
  </si>
  <si>
    <t>I (77392) display: _</t>
  </si>
  <si>
    <t>I (77442) display: _</t>
  </si>
  <si>
    <t>I (27663) display: _</t>
  </si>
  <si>
    <t>I (28923) display: .</t>
  </si>
  <si>
    <t>I (28973) display: _</t>
  </si>
  <si>
    <t>I (30233) display: .</t>
  </si>
  <si>
    <t>I (30283) display: _</t>
  </si>
  <si>
    <t>I (31543) display: .</t>
  </si>
  <si>
    <t>I (31593) display: _</t>
  </si>
  <si>
    <t>I (32853) display: .</t>
  </si>
  <si>
    <t>I (32903) display: _</t>
  </si>
  <si>
    <t>I (34163) display: .</t>
  </si>
  <si>
    <t xml:space="preserve">I (4038) display: t1=2479344 t2=3739268 dt=1259924. </t>
  </si>
  <si>
    <t>I (4088) display: _</t>
  </si>
  <si>
    <t xml:space="preserve">I (5348) display: t1=3789344 t2=5049268 dt=1259924. </t>
  </si>
  <si>
    <t>I (5398) display: _</t>
  </si>
  <si>
    <t xml:space="preserve">I (6658) display: t1=5099344 t2=6359268 dt=1259924. </t>
  </si>
  <si>
    <t>I (6708) display: _</t>
  </si>
  <si>
    <t xml:space="preserve">I (7968) display: t1=6409344 t2=7669268 dt=1259924. </t>
  </si>
  <si>
    <t>I (8018) display: _</t>
  </si>
  <si>
    <t xml:space="preserve">I (9278) display: t1=7719344 t2=8979268 dt=1259924. </t>
  </si>
  <si>
    <t>I (9328) display: _</t>
  </si>
  <si>
    <t xml:space="preserve">I (10588) display: t1=9029344 t2=10289268 dt=1259924. </t>
  </si>
  <si>
    <t>I (10638) display: _</t>
  </si>
  <si>
    <t xml:space="preserve">I (11898) display: t1=10339346 t2=11599268 dt=1259922. </t>
  </si>
  <si>
    <t>I (11948) display: _</t>
  </si>
  <si>
    <t xml:space="preserve">I (13208) display: t1=11649346 t2=12909268 dt=1259922. </t>
  </si>
  <si>
    <t>I (13258) display: _</t>
  </si>
  <si>
    <t xml:space="preserve">I (14518) display: t1=12959346 t2=14219268 dt=1259922. </t>
  </si>
  <si>
    <t>I (14568) display: _</t>
  </si>
  <si>
    <t xml:space="preserve">I (15828) display: t1=14269346 t2=15529268 dt=1259922. </t>
  </si>
  <si>
    <t>I (15878) display: _</t>
  </si>
  <si>
    <t xml:space="preserve">I (17138) display: t1=15579346 t2=16839268 dt=1259922. </t>
  </si>
  <si>
    <t>I (17188) display: _</t>
  </si>
  <si>
    <t xml:space="preserve">I (18448) display: t1=16889346 t2=18149268 dt=1259922. </t>
  </si>
  <si>
    <t>I (18498) display: _</t>
  </si>
  <si>
    <t xml:space="preserve">I (19758) display: t1=18199346 t2=19459268 dt=1259922. </t>
  </si>
  <si>
    <t>I (19808) display: _</t>
  </si>
  <si>
    <t xml:space="preserve">I (21068) display: t1=19509346 t2=20769268 dt=1259922. </t>
  </si>
  <si>
    <t>I (21118) display: _</t>
  </si>
  <si>
    <t xml:space="preserve">I (22378) display: t1=20819346 t2=22079268 dt=1259922. </t>
  </si>
  <si>
    <t>I (22428) display: _</t>
  </si>
  <si>
    <t xml:space="preserve">I (23688) display: t1=22129361 t2=23389268 dt=1259907. </t>
  </si>
  <si>
    <t>I (23738) display: _</t>
  </si>
  <si>
    <t xml:space="preserve">I (24998) display: t1=23439346 t2=24699268 dt=1259922. </t>
  </si>
  <si>
    <t>I (25048) display: _</t>
  </si>
  <si>
    <t xml:space="preserve">I (26308) display: t1=24749346 t2=26009268 dt=1259922. </t>
  </si>
  <si>
    <t>I (26358) display: _</t>
  </si>
  <si>
    <t xml:space="preserve">I (27618) display: t1=26059346 t2=27319268 dt=1259922. </t>
  </si>
  <si>
    <t>circle_top</t>
  </si>
  <si>
    <t>Bedclock_IDF_V11</t>
  </si>
  <si>
    <t>I (369) display: Panel is 128x32</t>
  </si>
  <si>
    <t>I (369) SSD1306: OLED configured successfully</t>
  </si>
  <si>
    <t>I (409) main_task: Returned from app_main()</t>
  </si>
  <si>
    <t>I (409) keyboard: 0: Left button, select item 1 to display time</t>
  </si>
  <si>
    <t>I (409) display: item received 1</t>
  </si>
  <si>
    <t xml:space="preserve">I (449) display: t1=114657 t2=154201 dt=39544. </t>
  </si>
  <si>
    <t>I (2909) keyboard: 2: Right button, increase intensity</t>
  </si>
  <si>
    <t>I (2909) display: item received 3</t>
  </si>
  <si>
    <t xml:space="preserve">I (2939) display: t1=2609287 t2=2648609 dt=39322. </t>
  </si>
  <si>
    <t>I (5409) keyboard: 4: Right button, increase intensity</t>
  </si>
  <si>
    <t>I (5449) display: item received 3</t>
  </si>
  <si>
    <t xml:space="preserve">I (5479) display: t1=5149152 t2=5188484 dt=39332. </t>
  </si>
  <si>
    <t>I (7909) keyboard: 6: Right button, increase color</t>
  </si>
  <si>
    <t>I (7929) display: item received 3</t>
  </si>
  <si>
    <t>I (7959) display: t1=7629152 t2=7668486 dt=39334.</t>
  </si>
  <si>
    <t>I (10409) keyboard: 8: Left button, select item timer</t>
  </si>
  <si>
    <t>I (10409) display: item received 1</t>
  </si>
  <si>
    <t>I (10439) display: t1=10109281 t2=10148627 dt=39346.</t>
  </si>
  <si>
    <t>I (12909) keyboard: 10: Right button, increase timer</t>
  </si>
  <si>
    <t>I (12949) display: item received 3</t>
  </si>
  <si>
    <t>I (12979) display: t1=12649153 t2=12688487 dt=39334.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</si>
</sst>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name val="Cascadia Mono Light"/>
      <family val="3"/>
    </font>
    <font>
      <sz val="11"/>
      <color theme="1"/>
      <name val="Cascadia Mono Light"/>
      <family val="3"/>
    </font>
    <font>
      <sz val="11"/>
      <name val="Consolas"/>
      <family val="3"/>
    </font>
    <font>
      <sz val="11"/>
      <color theme="1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9" fontId="0" fillId="0" borderId="0" xfId="1" applyFont="1"/>
    <xf numFmtId="9" fontId="2" fillId="0" borderId="0" xfId="1" applyFont="1"/>
    <xf numFmtId="0" fontId="2" fillId="0" borderId="0" xfId="0" applyFont="1"/>
    <xf numFmtId="0" fontId="0" fillId="0" borderId="0" xfId="0" quotePrefix="1"/>
    <xf numFmtId="0" fontId="3" fillId="0" borderId="0" xfId="0" applyFont="1" applyAlignment="1">
      <alignment vertical="center"/>
    </xf>
    <xf numFmtId="0" fontId="4" fillId="0" borderId="0" xfId="0" applyFont="1"/>
    <xf numFmtId="11" fontId="0" fillId="0" borderId="0" xfId="0" quotePrefix="1" applyNumberFormat="1"/>
    <xf numFmtId="0" fontId="6" fillId="0" borderId="0" xfId="0" applyFont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'capacitive touch'!$O$1</c:f>
              <c:strCache>
                <c:ptCount val="1"/>
                <c:pt idx="0">
                  <c:v>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'capacitive touch'!$O$2:$O$39</c:f>
              <c:numCache>
                <c:formatCode>General</c:formatCode>
                <c:ptCount val="38"/>
                <c:pt idx="0">
                  <c:v>1241</c:v>
                </c:pt>
                <c:pt idx="1">
                  <c:v>1245</c:v>
                </c:pt>
                <c:pt idx="2">
                  <c:v>1246</c:v>
                </c:pt>
                <c:pt idx="3">
                  <c:v>1247</c:v>
                </c:pt>
                <c:pt idx="4">
                  <c:v>1247</c:v>
                </c:pt>
                <c:pt idx="5">
                  <c:v>1247</c:v>
                </c:pt>
                <c:pt idx="6">
                  <c:v>1248</c:v>
                </c:pt>
                <c:pt idx="7">
                  <c:v>1246</c:v>
                </c:pt>
                <c:pt idx="8">
                  <c:v>772</c:v>
                </c:pt>
                <c:pt idx="9">
                  <c:v>316</c:v>
                </c:pt>
                <c:pt idx="10">
                  <c:v>172</c:v>
                </c:pt>
                <c:pt idx="11">
                  <c:v>177</c:v>
                </c:pt>
                <c:pt idx="12">
                  <c:v>111</c:v>
                </c:pt>
                <c:pt idx="13">
                  <c:v>125</c:v>
                </c:pt>
                <c:pt idx="14">
                  <c:v>80</c:v>
                </c:pt>
                <c:pt idx="15">
                  <c:v>79</c:v>
                </c:pt>
                <c:pt idx="16">
                  <c:v>108</c:v>
                </c:pt>
                <c:pt idx="17">
                  <c:v>80</c:v>
                </c:pt>
                <c:pt idx="18">
                  <c:v>119</c:v>
                </c:pt>
                <c:pt idx="19">
                  <c:v>70</c:v>
                </c:pt>
                <c:pt idx="20">
                  <c:v>82</c:v>
                </c:pt>
                <c:pt idx="21">
                  <c:v>69</c:v>
                </c:pt>
                <c:pt idx="22">
                  <c:v>60</c:v>
                </c:pt>
                <c:pt idx="23">
                  <c:v>108</c:v>
                </c:pt>
                <c:pt idx="24">
                  <c:v>75</c:v>
                </c:pt>
                <c:pt idx="25">
                  <c:v>89</c:v>
                </c:pt>
                <c:pt idx="26">
                  <c:v>59</c:v>
                </c:pt>
                <c:pt idx="27">
                  <c:v>64</c:v>
                </c:pt>
                <c:pt idx="28">
                  <c:v>81</c:v>
                </c:pt>
                <c:pt idx="29">
                  <c:v>58</c:v>
                </c:pt>
                <c:pt idx="30">
                  <c:v>96</c:v>
                </c:pt>
                <c:pt idx="31">
                  <c:v>64</c:v>
                </c:pt>
                <c:pt idx="32">
                  <c:v>84</c:v>
                </c:pt>
                <c:pt idx="33">
                  <c:v>974</c:v>
                </c:pt>
                <c:pt idx="34">
                  <c:v>1186</c:v>
                </c:pt>
                <c:pt idx="35">
                  <c:v>1240</c:v>
                </c:pt>
                <c:pt idx="36">
                  <c:v>1248</c:v>
                </c:pt>
                <c:pt idx="37">
                  <c:v>1254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F0-4BC4-BC5F-8CFC956ACD3F}"/>
            </c:ext>
          </c:extLst>
        </c:ser>
        <c:ser>
          <c:idx val="1"/>
          <c:order val="1"/>
          <c:tx>
            <c:strRef>
              <c:f>'capacitive touch'!$P$1</c:f>
              <c:strCache>
                <c:ptCount val="1"/>
                <c:pt idx="0">
                  <c:v>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'capacitive touch'!$P$2:$P$39</c:f>
              <c:numCache>
                <c:formatCode>General</c:formatCode>
                <c:ptCount val="38"/>
                <c:pt idx="0">
                  <c:v>1380</c:v>
                </c:pt>
                <c:pt idx="1">
                  <c:v>1382</c:v>
                </c:pt>
                <c:pt idx="2">
                  <c:v>1382</c:v>
                </c:pt>
                <c:pt idx="3">
                  <c:v>1382</c:v>
                </c:pt>
                <c:pt idx="4">
                  <c:v>1383</c:v>
                </c:pt>
                <c:pt idx="5">
                  <c:v>1382</c:v>
                </c:pt>
                <c:pt idx="6">
                  <c:v>1383</c:v>
                </c:pt>
                <c:pt idx="7">
                  <c:v>1382</c:v>
                </c:pt>
                <c:pt idx="8">
                  <c:v>1165</c:v>
                </c:pt>
                <c:pt idx="9">
                  <c:v>756</c:v>
                </c:pt>
                <c:pt idx="10">
                  <c:v>343</c:v>
                </c:pt>
                <c:pt idx="11">
                  <c:v>285</c:v>
                </c:pt>
                <c:pt idx="12">
                  <c:v>231</c:v>
                </c:pt>
                <c:pt idx="13">
                  <c:v>227</c:v>
                </c:pt>
                <c:pt idx="14">
                  <c:v>235</c:v>
                </c:pt>
                <c:pt idx="15">
                  <c:v>214</c:v>
                </c:pt>
                <c:pt idx="16">
                  <c:v>239</c:v>
                </c:pt>
                <c:pt idx="17">
                  <c:v>194</c:v>
                </c:pt>
                <c:pt idx="18">
                  <c:v>208</c:v>
                </c:pt>
                <c:pt idx="19">
                  <c:v>193</c:v>
                </c:pt>
                <c:pt idx="20">
                  <c:v>193</c:v>
                </c:pt>
                <c:pt idx="21">
                  <c:v>216</c:v>
                </c:pt>
                <c:pt idx="22">
                  <c:v>184</c:v>
                </c:pt>
                <c:pt idx="23">
                  <c:v>198</c:v>
                </c:pt>
                <c:pt idx="24">
                  <c:v>167</c:v>
                </c:pt>
                <c:pt idx="25">
                  <c:v>180</c:v>
                </c:pt>
                <c:pt idx="26">
                  <c:v>187</c:v>
                </c:pt>
                <c:pt idx="27">
                  <c:v>171</c:v>
                </c:pt>
                <c:pt idx="28">
                  <c:v>193</c:v>
                </c:pt>
                <c:pt idx="29">
                  <c:v>156</c:v>
                </c:pt>
                <c:pt idx="30">
                  <c:v>167</c:v>
                </c:pt>
                <c:pt idx="31">
                  <c:v>146</c:v>
                </c:pt>
                <c:pt idx="32">
                  <c:v>463</c:v>
                </c:pt>
                <c:pt idx="33">
                  <c:v>1223</c:v>
                </c:pt>
                <c:pt idx="34">
                  <c:v>1351</c:v>
                </c:pt>
                <c:pt idx="35">
                  <c:v>1383</c:v>
                </c:pt>
                <c:pt idx="36">
                  <c:v>1390</c:v>
                </c:pt>
                <c:pt idx="37">
                  <c:v>1393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F0-4BC4-BC5F-8CFC956ACD3F}"/>
            </c:ext>
          </c:extLst>
        </c:ser>
        <c:ser>
          <c:idx val="2"/>
          <c:order val="2"/>
          <c:tx>
            <c:strRef>
              <c:f>'capacitive touch'!$Q$1</c:f>
              <c:strCache>
                <c:ptCount val="1"/>
                <c:pt idx="0">
                  <c:v>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'capacitive touch'!$Q$2:$Q$39</c:f>
              <c:numCache>
                <c:formatCode>General</c:formatCode>
                <c:ptCount val="38"/>
                <c:pt idx="0">
                  <c:v>1010</c:v>
                </c:pt>
                <c:pt idx="1">
                  <c:v>1014</c:v>
                </c:pt>
                <c:pt idx="2">
                  <c:v>1014</c:v>
                </c:pt>
                <c:pt idx="3">
                  <c:v>1015</c:v>
                </c:pt>
                <c:pt idx="4">
                  <c:v>1015</c:v>
                </c:pt>
                <c:pt idx="5">
                  <c:v>1015</c:v>
                </c:pt>
                <c:pt idx="6">
                  <c:v>1015</c:v>
                </c:pt>
                <c:pt idx="7">
                  <c:v>1014</c:v>
                </c:pt>
                <c:pt idx="8">
                  <c:v>586</c:v>
                </c:pt>
                <c:pt idx="9">
                  <c:v>247</c:v>
                </c:pt>
                <c:pt idx="10">
                  <c:v>102</c:v>
                </c:pt>
                <c:pt idx="11">
                  <c:v>116</c:v>
                </c:pt>
                <c:pt idx="12">
                  <c:v>64</c:v>
                </c:pt>
                <c:pt idx="13">
                  <c:v>64</c:v>
                </c:pt>
                <c:pt idx="14">
                  <c:v>47</c:v>
                </c:pt>
                <c:pt idx="15">
                  <c:v>43</c:v>
                </c:pt>
                <c:pt idx="16">
                  <c:v>71</c:v>
                </c:pt>
                <c:pt idx="17">
                  <c:v>43</c:v>
                </c:pt>
                <c:pt idx="18">
                  <c:v>67</c:v>
                </c:pt>
                <c:pt idx="19">
                  <c:v>46</c:v>
                </c:pt>
                <c:pt idx="20">
                  <c:v>51</c:v>
                </c:pt>
                <c:pt idx="21">
                  <c:v>53</c:v>
                </c:pt>
                <c:pt idx="22">
                  <c:v>33</c:v>
                </c:pt>
                <c:pt idx="23">
                  <c:v>69</c:v>
                </c:pt>
                <c:pt idx="24">
                  <c:v>42</c:v>
                </c:pt>
                <c:pt idx="25">
                  <c:v>61</c:v>
                </c:pt>
                <c:pt idx="26">
                  <c:v>40</c:v>
                </c:pt>
                <c:pt idx="27">
                  <c:v>38</c:v>
                </c:pt>
                <c:pt idx="28">
                  <c:v>54</c:v>
                </c:pt>
                <c:pt idx="29">
                  <c:v>30</c:v>
                </c:pt>
                <c:pt idx="30">
                  <c:v>68</c:v>
                </c:pt>
                <c:pt idx="31">
                  <c:v>42</c:v>
                </c:pt>
                <c:pt idx="32">
                  <c:v>49</c:v>
                </c:pt>
                <c:pt idx="33">
                  <c:v>832</c:v>
                </c:pt>
                <c:pt idx="34">
                  <c:v>971</c:v>
                </c:pt>
                <c:pt idx="35">
                  <c:v>1004</c:v>
                </c:pt>
                <c:pt idx="36">
                  <c:v>1010</c:v>
                </c:pt>
                <c:pt idx="37">
                  <c:v>1009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F0-4BC4-BC5F-8CFC956ACD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0848559"/>
        <c:axId val="1800849039"/>
      </c:lineChart>
      <c:catAx>
        <c:axId val="18008485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800849039"/>
        <c:crosses val="autoZero"/>
        <c:auto val="1"/>
        <c:lblAlgn val="ctr"/>
        <c:lblOffset val="100"/>
        <c:noMultiLvlLbl val="0"/>
      </c:catAx>
      <c:valAx>
        <c:axId val="1800849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800848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0</xdr:row>
      <xdr:rowOff>0</xdr:rowOff>
    </xdr:from>
    <xdr:to>
      <xdr:col>9</xdr:col>
      <xdr:colOff>289200</xdr:colOff>
      <xdr:row>10</xdr:row>
      <xdr:rowOff>52592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60D623D-139A-5830-CE2A-EA8FA5E02C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81513" y="0"/>
          <a:ext cx="2880000" cy="186234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521493</xdr:colOff>
      <xdr:row>7</xdr:row>
      <xdr:rowOff>47625</xdr:rowOff>
    </xdr:from>
    <xdr:to>
      <xdr:col>11</xdr:col>
      <xdr:colOff>559593</xdr:colOff>
      <xdr:row>22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461420B-945B-3763-D3BA-C2B439297A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3FDF8-1B80-46E7-8A6B-8969C0129D64}">
  <dimension ref="A1:G23"/>
  <sheetViews>
    <sheetView workbookViewId="0">
      <pane ySplit="2" topLeftCell="A6" activePane="bottomLeft" state="frozen"/>
      <selection pane="bottomLeft" activeCell="C15" sqref="C15"/>
    </sheetView>
  </sheetViews>
  <sheetFormatPr defaultRowHeight="14.25" x14ac:dyDescent="0.45"/>
  <cols>
    <col min="1" max="1" width="5.19921875" style="1" bestFit="1" customWidth="1"/>
    <col min="2" max="2" width="68" customWidth="1"/>
    <col min="3" max="3" width="15.19921875" customWidth="1"/>
    <col min="4" max="4" width="3.265625" customWidth="1"/>
    <col min="5" max="5" width="2.59765625" customWidth="1"/>
  </cols>
  <sheetData>
    <row r="1" spans="1:7" x14ac:dyDescent="0.45">
      <c r="A1" s="2">
        <f>AVERAGE(A4:A16)</f>
        <v>0.66666666666666663</v>
      </c>
      <c r="B1" s="3" t="s">
        <v>10</v>
      </c>
    </row>
    <row r="2" spans="1:7" s="3" customFormat="1" x14ac:dyDescent="0.45">
      <c r="A2" s="2">
        <f>AVERAGE(A4:A1048576)</f>
        <v>0.42105263157894735</v>
      </c>
      <c r="B2" s="3" t="s">
        <v>8</v>
      </c>
    </row>
    <row r="4" spans="1:7" x14ac:dyDescent="0.45">
      <c r="A4" s="1">
        <v>1</v>
      </c>
      <c r="B4" t="s">
        <v>0</v>
      </c>
      <c r="C4" t="s">
        <v>78</v>
      </c>
      <c r="E4" s="3" t="s">
        <v>14</v>
      </c>
    </row>
    <row r="5" spans="1:7" x14ac:dyDescent="0.45">
      <c r="A5" s="1">
        <v>1</v>
      </c>
      <c r="B5" t="s">
        <v>1</v>
      </c>
      <c r="C5" t="s">
        <v>79</v>
      </c>
      <c r="E5" s="8" t="s">
        <v>83</v>
      </c>
    </row>
    <row r="6" spans="1:7" x14ac:dyDescent="0.45">
      <c r="A6" s="1">
        <v>1</v>
      </c>
      <c r="B6" t="s">
        <v>2</v>
      </c>
      <c r="C6" t="s">
        <v>80</v>
      </c>
      <c r="E6" s="8" t="s">
        <v>12</v>
      </c>
    </row>
    <row r="7" spans="1:7" x14ac:dyDescent="0.45">
      <c r="A7" s="1">
        <v>1</v>
      </c>
      <c r="B7" t="s">
        <v>59</v>
      </c>
      <c r="C7" t="s">
        <v>77</v>
      </c>
      <c r="E7" s="8" t="s">
        <v>13</v>
      </c>
    </row>
    <row r="8" spans="1:7" x14ac:dyDescent="0.45">
      <c r="A8" s="1">
        <v>1</v>
      </c>
      <c r="B8" t="s">
        <v>76</v>
      </c>
      <c r="C8" t="s">
        <v>81</v>
      </c>
      <c r="E8" s="8" t="s">
        <v>15</v>
      </c>
    </row>
    <row r="9" spans="1:7" x14ac:dyDescent="0.45">
      <c r="A9" s="1">
        <v>0</v>
      </c>
      <c r="B9" t="s">
        <v>4</v>
      </c>
    </row>
    <row r="10" spans="1:7" x14ac:dyDescent="0.45">
      <c r="A10" s="1">
        <v>1</v>
      </c>
      <c r="B10" t="s">
        <v>86</v>
      </c>
      <c r="C10" t="s">
        <v>87</v>
      </c>
    </row>
    <row r="11" spans="1:7" x14ac:dyDescent="0.45">
      <c r="A11" s="1">
        <v>1</v>
      </c>
      <c r="B11" t="s">
        <v>3</v>
      </c>
      <c r="C11" t="s">
        <v>88</v>
      </c>
    </row>
    <row r="12" spans="1:7" x14ac:dyDescent="0.45">
      <c r="A12" s="1">
        <v>0</v>
      </c>
      <c r="B12" t="s">
        <v>5</v>
      </c>
      <c r="C12" t="s">
        <v>89</v>
      </c>
    </row>
    <row r="13" spans="1:7" x14ac:dyDescent="0.45">
      <c r="A13" s="1">
        <v>1</v>
      </c>
      <c r="B13" t="s">
        <v>91</v>
      </c>
      <c r="C13" t="s">
        <v>90</v>
      </c>
      <c r="G13" t="str">
        <f>C4&amp;" : "&amp;B4</f>
        <v>Bedclock_IDF_V01 : Test WS2812 led chain</v>
      </c>
    </row>
    <row r="14" spans="1:7" x14ac:dyDescent="0.45">
      <c r="A14" s="1">
        <v>0</v>
      </c>
      <c r="B14" t="s">
        <v>6</v>
      </c>
      <c r="C14" t="s">
        <v>94</v>
      </c>
      <c r="G14" t="str">
        <f>C5&amp;" : "&amp;B5</f>
        <v>Bedclock_IDF_V02 : Test SSD1306 OLED screen</v>
      </c>
    </row>
    <row r="15" spans="1:7" x14ac:dyDescent="0.45">
      <c r="C15" t="s">
        <v>483</v>
      </c>
      <c r="G15" t="str">
        <f>C6&amp;" : "&amp;B6</f>
        <v>Bedclock_IDF_V03 : Test capacitive touch sensors</v>
      </c>
    </row>
    <row r="16" spans="1:7" x14ac:dyDescent="0.45">
      <c r="A16" s="1">
        <v>0</v>
      </c>
      <c r="B16" t="s">
        <v>7</v>
      </c>
      <c r="G16" t="str">
        <f>C7&amp;" : "&amp;B7</f>
        <v>Bedclock_IDF_V04 : Test WiFi</v>
      </c>
    </row>
    <row r="17" spans="1:7" x14ac:dyDescent="0.45">
      <c r="A17" s="1">
        <v>0</v>
      </c>
      <c r="B17" t="s">
        <v>82</v>
      </c>
      <c r="G17" t="str">
        <f>C8&amp;" : "&amp;B8</f>
        <v>Bedclock_IDF_V05 : Test time sync with timeserver</v>
      </c>
    </row>
    <row r="18" spans="1:7" x14ac:dyDescent="0.45">
      <c r="A18" s="1">
        <v>0</v>
      </c>
      <c r="B18" t="s">
        <v>9</v>
      </c>
      <c r="G18" t="str">
        <f>C10&amp;" : "&amp;B10</f>
        <v>Bedclock_IDF_V06 : Port timer object using esp_timer_get_time() / 1000;</v>
      </c>
    </row>
    <row r="19" spans="1:7" x14ac:dyDescent="0.45">
      <c r="A19" s="1">
        <v>0</v>
      </c>
      <c r="B19" t="s">
        <v>95</v>
      </c>
      <c r="G19" t="str">
        <f>C11&amp;" : "&amp;B11</f>
        <v>Bedclock_IDF_V07 : Test FreeRTOS</v>
      </c>
    </row>
    <row r="20" spans="1:7" x14ac:dyDescent="0.45">
      <c r="A20" s="1">
        <v>0</v>
      </c>
      <c r="B20" t="s">
        <v>85</v>
      </c>
      <c r="G20" t="str">
        <f>C12&amp;" : "&amp;B12</f>
        <v>Bedclock_IDF_V08 : Port current WS2812 functionality to ESP-IDF</v>
      </c>
    </row>
    <row r="21" spans="1:7" x14ac:dyDescent="0.45">
      <c r="A21" s="1">
        <v>0</v>
      </c>
      <c r="B21" t="s">
        <v>84</v>
      </c>
      <c r="G21" t="str">
        <f>C13&amp;" : "&amp;B13</f>
        <v>Bedclock_IDF_V09 : Internal Espressif SSD1306 driver including LVGL</v>
      </c>
    </row>
    <row r="22" spans="1:7" x14ac:dyDescent="0.45">
      <c r="A22" s="1">
        <v>0</v>
      </c>
      <c r="B22" t="s">
        <v>16</v>
      </c>
      <c r="G22" t="str">
        <f>C14&amp;" : "&amp;B14</f>
        <v>Bedclock_IDF_V10 : Create menu structure</v>
      </c>
    </row>
    <row r="23" spans="1:7" x14ac:dyDescent="0.45">
      <c r="A23" s="1">
        <v>0</v>
      </c>
      <c r="B23" t="s">
        <v>11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FA9BA9-5F63-4D61-A1B9-2D13B3B0C4D0}">
  <dimension ref="A1:M18"/>
  <sheetViews>
    <sheetView zoomScaleNormal="100" workbookViewId="0">
      <selection activeCell="C21" sqref="C21"/>
    </sheetView>
  </sheetViews>
  <sheetFormatPr defaultRowHeight="14.25" x14ac:dyDescent="0.45"/>
  <cols>
    <col min="1" max="1" width="13.19921875" bestFit="1" customWidth="1"/>
    <col min="2" max="2" width="17.46484375" bestFit="1" customWidth="1"/>
    <col min="3" max="3" width="15.53125" bestFit="1" customWidth="1"/>
    <col min="4" max="4" width="7.46484375" bestFit="1" customWidth="1"/>
    <col min="12" max="12" width="4.73046875" bestFit="1" customWidth="1"/>
    <col min="13" max="13" width="5.265625" bestFit="1" customWidth="1"/>
  </cols>
  <sheetData>
    <row r="1" spans="1:12" x14ac:dyDescent="0.45">
      <c r="A1" t="s">
        <v>96</v>
      </c>
      <c r="B1">
        <v>16</v>
      </c>
    </row>
    <row r="3" spans="1:12" x14ac:dyDescent="0.45">
      <c r="A3" t="s">
        <v>97</v>
      </c>
      <c r="B3" t="s">
        <v>482</v>
      </c>
      <c r="C3" t="s">
        <v>104</v>
      </c>
    </row>
    <row r="4" spans="1:12" x14ac:dyDescent="0.45">
      <c r="A4">
        <v>0</v>
      </c>
      <c r="B4">
        <v>0</v>
      </c>
      <c r="C4">
        <v>0</v>
      </c>
      <c r="D4" t="s">
        <v>103</v>
      </c>
    </row>
    <row r="5" spans="1:12" x14ac:dyDescent="0.45">
      <c r="A5">
        <v>32</v>
      </c>
      <c r="B5">
        <v>0</v>
      </c>
      <c r="C5">
        <v>-32</v>
      </c>
      <c r="D5" t="s">
        <v>98</v>
      </c>
    </row>
    <row r="6" spans="1:12" x14ac:dyDescent="0.45">
      <c r="A6">
        <v>64</v>
      </c>
      <c r="B6">
        <v>68</v>
      </c>
      <c r="C6">
        <v>-56</v>
      </c>
      <c r="D6" t="s">
        <v>99</v>
      </c>
    </row>
    <row r="7" spans="1:12" x14ac:dyDescent="0.45">
      <c r="A7">
        <f t="shared" ref="A7:B9" si="0">A6+$B$1</f>
        <v>80</v>
      </c>
      <c r="B7">
        <f t="shared" si="0"/>
        <v>84</v>
      </c>
      <c r="C7">
        <f>C6-$B$1</f>
        <v>-72</v>
      </c>
      <c r="D7" t="s">
        <v>100</v>
      </c>
    </row>
    <row r="8" spans="1:12" x14ac:dyDescent="0.45">
      <c r="A8">
        <f t="shared" si="0"/>
        <v>96</v>
      </c>
      <c r="B8">
        <f t="shared" si="0"/>
        <v>100</v>
      </c>
      <c r="C8">
        <f>C7-$B$1</f>
        <v>-88</v>
      </c>
      <c r="D8" t="s">
        <v>101</v>
      </c>
    </row>
    <row r="9" spans="1:12" x14ac:dyDescent="0.45">
      <c r="A9">
        <f t="shared" si="0"/>
        <v>112</v>
      </c>
      <c r="B9">
        <f t="shared" si="0"/>
        <v>116</v>
      </c>
      <c r="C9">
        <f>C8-$B$1</f>
        <v>-104</v>
      </c>
      <c r="D9" t="s">
        <v>102</v>
      </c>
    </row>
    <row r="11" spans="1:12" x14ac:dyDescent="0.45">
      <c r="A11" t="str">
        <f t="shared" ref="A11:C16" si="1">"."&amp;A$3&amp;" = "&amp;A4&amp;", "</f>
        <v xml:space="preserve">.text_top = 0, </v>
      </c>
      <c r="B11" t="str">
        <f t="shared" si="1"/>
        <v xml:space="preserve">.circle_top = 0, </v>
      </c>
      <c r="C11" t="str">
        <f t="shared" si="1"/>
        <v xml:space="preserve">.screen_offset = 0, </v>
      </c>
      <c r="D11" t="str">
        <f t="shared" ref="D11:D16" si="2">"  { "&amp;A11&amp;"  "&amp;B11&amp;"  "&amp;C11&amp;" },  // "&amp;D4</f>
        <v xml:space="preserve">  { .text_top = 0,   .circle_top = 0,   .screen_offset = 0,  },  // idle</v>
      </c>
    </row>
    <row r="12" spans="1:12" x14ac:dyDescent="0.45">
      <c r="A12" t="str">
        <f t="shared" si="1"/>
        <v xml:space="preserve">.text_top = 32, </v>
      </c>
      <c r="B12" t="str">
        <f t="shared" si="1"/>
        <v xml:space="preserve">.circle_top = 0, </v>
      </c>
      <c r="C12" t="str">
        <f t="shared" si="1"/>
        <v xml:space="preserve">.screen_offset = -32, </v>
      </c>
      <c r="D12" t="str">
        <f t="shared" si="2"/>
        <v xml:space="preserve">  { .text_top = 32,   .circle_top = 0,   .screen_offset = -32,  },  // time</v>
      </c>
    </row>
    <row r="13" spans="1:12" x14ac:dyDescent="0.45">
      <c r="A13" t="str">
        <f t="shared" si="1"/>
        <v xml:space="preserve">.text_top = 64, </v>
      </c>
      <c r="B13" t="str">
        <f t="shared" si="1"/>
        <v xml:space="preserve">.circle_top = 68, </v>
      </c>
      <c r="C13" t="str">
        <f t="shared" si="1"/>
        <v xml:space="preserve">.screen_offset = -56, </v>
      </c>
      <c r="D13" t="str">
        <f t="shared" si="2"/>
        <v xml:space="preserve">  { .text_top = 64,   .circle_top = 68,   .screen_offset = -56,  },  // intensity</v>
      </c>
    </row>
    <row r="14" spans="1:12" x14ac:dyDescent="0.45">
      <c r="A14" t="str">
        <f t="shared" si="1"/>
        <v xml:space="preserve">.text_top = 80, </v>
      </c>
      <c r="B14" t="str">
        <f t="shared" si="1"/>
        <v xml:space="preserve">.circle_top = 84, </v>
      </c>
      <c r="C14" t="str">
        <f t="shared" si="1"/>
        <v xml:space="preserve">.screen_offset = -72, </v>
      </c>
      <c r="D14" t="str">
        <f t="shared" si="2"/>
        <v xml:space="preserve">  { .text_top = 80,   .circle_top = 84,   .screen_offset = -72,  },  // color</v>
      </c>
    </row>
    <row r="15" spans="1:12" x14ac:dyDescent="0.45">
      <c r="A15" t="str">
        <f t="shared" si="1"/>
        <v xml:space="preserve">.text_top = 96, </v>
      </c>
      <c r="B15" t="str">
        <f t="shared" si="1"/>
        <v xml:space="preserve">.circle_top = 100, </v>
      </c>
      <c r="C15" t="str">
        <f t="shared" si="1"/>
        <v xml:space="preserve">.screen_offset = -88, </v>
      </c>
      <c r="D15" t="str">
        <f t="shared" si="2"/>
        <v xml:space="preserve">  { .text_top = 96,   .circle_top = 100,   .screen_offset = -88,  },  // timer</v>
      </c>
      <c r="L15">
        <v>160</v>
      </c>
    </row>
    <row r="16" spans="1:12" x14ac:dyDescent="0.45">
      <c r="A16" t="str">
        <f t="shared" si="1"/>
        <v xml:space="preserve">.text_top = 112, </v>
      </c>
      <c r="B16" t="str">
        <f t="shared" si="1"/>
        <v xml:space="preserve">.circle_top = 116, </v>
      </c>
      <c r="C16" t="str">
        <f t="shared" si="1"/>
        <v xml:space="preserve">.screen_offset = -104, </v>
      </c>
      <c r="D16" t="str">
        <f t="shared" si="2"/>
        <v xml:space="preserve">  { .text_top = 112,   .circle_top = 116,   .screen_offset = -104,  },  // display</v>
      </c>
      <c r="L16">
        <v>32</v>
      </c>
    </row>
    <row r="17" spans="12:13" x14ac:dyDescent="0.45">
      <c r="L17">
        <f>L15*L16</f>
        <v>5120</v>
      </c>
      <c r="M17" t="s">
        <v>92</v>
      </c>
    </row>
    <row r="18" spans="12:13" x14ac:dyDescent="0.45">
      <c r="L18">
        <f>L17/8</f>
        <v>640</v>
      </c>
      <c r="M18" t="s">
        <v>93</v>
      </c>
    </row>
  </sheetData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D9399F-7175-4AF7-8A2B-38A718F35009}">
  <dimension ref="A1:L380"/>
  <sheetViews>
    <sheetView tabSelected="1" topLeftCell="A339" workbookViewId="0">
      <selection activeCell="L351" sqref="L351"/>
    </sheetView>
  </sheetViews>
  <sheetFormatPr defaultRowHeight="14.25" x14ac:dyDescent="0.45"/>
  <cols>
    <col min="1" max="1" width="47.3984375" bestFit="1" customWidth="1"/>
  </cols>
  <sheetData>
    <row r="1" spans="1:8" x14ac:dyDescent="0.45">
      <c r="A1" t="s">
        <v>105</v>
      </c>
      <c r="C1">
        <f>SEARCH("(",A1)</f>
        <v>3</v>
      </c>
      <c r="D1" t="str">
        <f>MID(A1,C1+1,5)</f>
        <v>55742</v>
      </c>
      <c r="E1">
        <f>IF(RIGHT(A1,1)="_",VALUE(D1),"")</f>
        <v>55742</v>
      </c>
      <c r="F1" t="str">
        <f>IF(RIGHT(A1,1)=".",VALUE(D1),"")</f>
        <v/>
      </c>
    </row>
    <row r="2" spans="1:8" x14ac:dyDescent="0.45">
      <c r="A2" t="s">
        <v>106</v>
      </c>
      <c r="C2">
        <f t="shared" ref="C2:C65" si="0">SEARCH("(",A2)</f>
        <v>3</v>
      </c>
      <c r="D2" t="str">
        <f t="shared" ref="D2:D65" si="1">MID(A2,C2+1,5)</f>
        <v>55792</v>
      </c>
      <c r="E2">
        <f t="shared" ref="E2:E65" si="2">IF(RIGHT(A2,1)="_",VALUE(D2),"")</f>
        <v>55792</v>
      </c>
      <c r="F2" t="str">
        <f t="shared" ref="F2:F65" si="3">IF(RIGHT(A2,1)=".",VALUE(D2),"")</f>
        <v/>
      </c>
    </row>
    <row r="3" spans="1:8" x14ac:dyDescent="0.45">
      <c r="A3" t="s">
        <v>107</v>
      </c>
      <c r="C3">
        <f t="shared" si="0"/>
        <v>3</v>
      </c>
      <c r="D3" t="str">
        <f t="shared" si="1"/>
        <v>55842</v>
      </c>
      <c r="E3">
        <f t="shared" si="2"/>
        <v>55842</v>
      </c>
      <c r="F3" t="str">
        <f t="shared" si="3"/>
        <v/>
      </c>
    </row>
    <row r="4" spans="1:8" x14ac:dyDescent="0.45">
      <c r="A4" t="s">
        <v>108</v>
      </c>
      <c r="C4">
        <f t="shared" si="0"/>
        <v>3</v>
      </c>
      <c r="D4" t="str">
        <f t="shared" si="1"/>
        <v>55892</v>
      </c>
      <c r="E4">
        <f t="shared" si="2"/>
        <v>55892</v>
      </c>
      <c r="F4" t="str">
        <f t="shared" si="3"/>
        <v/>
      </c>
      <c r="H4">
        <f>E4-E3</f>
        <v>50</v>
      </c>
    </row>
    <row r="5" spans="1:8" x14ac:dyDescent="0.45">
      <c r="A5" t="s">
        <v>109</v>
      </c>
      <c r="C5">
        <f t="shared" si="0"/>
        <v>3</v>
      </c>
      <c r="D5" t="str">
        <f t="shared" si="1"/>
        <v>55942</v>
      </c>
      <c r="E5">
        <f t="shared" si="2"/>
        <v>55942</v>
      </c>
      <c r="F5" t="str">
        <f t="shared" si="3"/>
        <v/>
      </c>
      <c r="H5">
        <f>E5-E4</f>
        <v>50</v>
      </c>
    </row>
    <row r="6" spans="1:8" x14ac:dyDescent="0.45">
      <c r="A6" t="s">
        <v>110</v>
      </c>
      <c r="C6">
        <f t="shared" si="0"/>
        <v>3</v>
      </c>
      <c r="D6" t="str">
        <f t="shared" si="1"/>
        <v>55992</v>
      </c>
      <c r="E6">
        <f t="shared" si="2"/>
        <v>55992</v>
      </c>
      <c r="F6" t="str">
        <f t="shared" si="3"/>
        <v/>
      </c>
      <c r="H6">
        <f>E6-E5</f>
        <v>50</v>
      </c>
    </row>
    <row r="7" spans="1:8" x14ac:dyDescent="0.45">
      <c r="A7" t="s">
        <v>111</v>
      </c>
      <c r="C7">
        <f t="shared" si="0"/>
        <v>3</v>
      </c>
      <c r="D7" t="str">
        <f t="shared" si="1"/>
        <v>56292</v>
      </c>
      <c r="E7" t="str">
        <f t="shared" si="2"/>
        <v/>
      </c>
      <c r="F7">
        <f t="shared" si="3"/>
        <v>56292</v>
      </c>
    </row>
    <row r="8" spans="1:8" x14ac:dyDescent="0.45">
      <c r="A8" t="s">
        <v>112</v>
      </c>
      <c r="C8">
        <f t="shared" si="0"/>
        <v>3</v>
      </c>
      <c r="D8" t="str">
        <f t="shared" si="1"/>
        <v>56342</v>
      </c>
      <c r="E8">
        <f t="shared" si="2"/>
        <v>56342</v>
      </c>
      <c r="F8" t="str">
        <f t="shared" si="3"/>
        <v/>
      </c>
    </row>
    <row r="9" spans="1:8" x14ac:dyDescent="0.45">
      <c r="A9" t="s">
        <v>113</v>
      </c>
      <c r="C9">
        <f t="shared" si="0"/>
        <v>3</v>
      </c>
      <c r="D9" t="str">
        <f t="shared" si="1"/>
        <v>56392</v>
      </c>
      <c r="E9">
        <f t="shared" si="2"/>
        <v>56392</v>
      </c>
      <c r="F9" t="str">
        <f t="shared" si="3"/>
        <v/>
      </c>
      <c r="H9">
        <f>E9-E8</f>
        <v>50</v>
      </c>
    </row>
    <row r="10" spans="1:8" x14ac:dyDescent="0.45">
      <c r="A10" t="s">
        <v>114</v>
      </c>
      <c r="C10">
        <f t="shared" si="0"/>
        <v>3</v>
      </c>
      <c r="D10" t="str">
        <f t="shared" si="1"/>
        <v>56442</v>
      </c>
      <c r="E10">
        <f t="shared" si="2"/>
        <v>56442</v>
      </c>
      <c r="F10" t="str">
        <f t="shared" si="3"/>
        <v/>
      </c>
      <c r="H10">
        <f>E10-E9</f>
        <v>50</v>
      </c>
    </row>
    <row r="11" spans="1:8" x14ac:dyDescent="0.45">
      <c r="A11" t="s">
        <v>115</v>
      </c>
      <c r="C11">
        <f t="shared" si="0"/>
        <v>3</v>
      </c>
      <c r="D11" t="str">
        <f t="shared" si="1"/>
        <v>56492</v>
      </c>
      <c r="E11">
        <f t="shared" si="2"/>
        <v>56492</v>
      </c>
      <c r="F11" t="str">
        <f t="shared" si="3"/>
        <v/>
      </c>
      <c r="H11">
        <f>E11-E10</f>
        <v>50</v>
      </c>
    </row>
    <row r="12" spans="1:8" x14ac:dyDescent="0.45">
      <c r="A12" t="s">
        <v>116</v>
      </c>
      <c r="C12">
        <f t="shared" si="0"/>
        <v>3</v>
      </c>
      <c r="D12" t="str">
        <f t="shared" si="1"/>
        <v>56542</v>
      </c>
      <c r="E12">
        <f t="shared" si="2"/>
        <v>56542</v>
      </c>
      <c r="F12" t="str">
        <f t="shared" si="3"/>
        <v/>
      </c>
      <c r="H12">
        <f>E12-E11</f>
        <v>50</v>
      </c>
    </row>
    <row r="13" spans="1:8" x14ac:dyDescent="0.45">
      <c r="A13" t="s">
        <v>117</v>
      </c>
      <c r="C13">
        <f t="shared" si="0"/>
        <v>3</v>
      </c>
      <c r="D13" t="str">
        <f t="shared" si="1"/>
        <v>56592</v>
      </c>
      <c r="E13">
        <f t="shared" si="2"/>
        <v>56592</v>
      </c>
      <c r="F13" t="str">
        <f t="shared" si="3"/>
        <v/>
      </c>
      <c r="H13">
        <f>E13-E12</f>
        <v>50</v>
      </c>
    </row>
    <row r="14" spans="1:8" x14ac:dyDescent="0.45">
      <c r="A14" t="s">
        <v>118</v>
      </c>
      <c r="C14">
        <f t="shared" si="0"/>
        <v>3</v>
      </c>
      <c r="D14" t="str">
        <f t="shared" si="1"/>
        <v>56642</v>
      </c>
      <c r="E14">
        <f t="shared" si="2"/>
        <v>56642</v>
      </c>
      <c r="F14" t="str">
        <f t="shared" si="3"/>
        <v/>
      </c>
      <c r="H14">
        <f>E14-E13</f>
        <v>50</v>
      </c>
    </row>
    <row r="15" spans="1:8" x14ac:dyDescent="0.45">
      <c r="A15" t="s">
        <v>119</v>
      </c>
      <c r="C15">
        <f t="shared" si="0"/>
        <v>3</v>
      </c>
      <c r="D15" t="str">
        <f t="shared" si="1"/>
        <v>56692</v>
      </c>
      <c r="E15">
        <f t="shared" si="2"/>
        <v>56692</v>
      </c>
      <c r="F15" t="str">
        <f t="shared" si="3"/>
        <v/>
      </c>
      <c r="H15">
        <f>E15-E14</f>
        <v>50</v>
      </c>
    </row>
    <row r="16" spans="1:8" x14ac:dyDescent="0.45">
      <c r="A16" t="s">
        <v>120</v>
      </c>
      <c r="C16">
        <f t="shared" si="0"/>
        <v>3</v>
      </c>
      <c r="D16" t="str">
        <f t="shared" si="1"/>
        <v>56742</v>
      </c>
      <c r="E16">
        <f t="shared" si="2"/>
        <v>56742</v>
      </c>
      <c r="F16" t="str">
        <f t="shared" si="3"/>
        <v/>
      </c>
    </row>
    <row r="17" spans="1:7" x14ac:dyDescent="0.45">
      <c r="A17" t="s">
        <v>121</v>
      </c>
      <c r="C17">
        <f t="shared" si="0"/>
        <v>3</v>
      </c>
      <c r="D17" t="str">
        <f t="shared" si="1"/>
        <v>56792</v>
      </c>
      <c r="E17">
        <f t="shared" si="2"/>
        <v>56792</v>
      </c>
      <c r="F17" t="str">
        <f t="shared" si="3"/>
        <v/>
      </c>
    </row>
    <row r="18" spans="1:7" x14ac:dyDescent="0.45">
      <c r="A18" t="s">
        <v>122</v>
      </c>
      <c r="C18">
        <f t="shared" si="0"/>
        <v>3</v>
      </c>
      <c r="D18" t="str">
        <f t="shared" si="1"/>
        <v>56842</v>
      </c>
      <c r="E18">
        <f t="shared" si="2"/>
        <v>56842</v>
      </c>
      <c r="F18" t="str">
        <f t="shared" si="3"/>
        <v/>
      </c>
    </row>
    <row r="19" spans="1:7" x14ac:dyDescent="0.45">
      <c r="A19" t="s">
        <v>123</v>
      </c>
      <c r="C19">
        <f t="shared" si="0"/>
        <v>3</v>
      </c>
      <c r="D19" t="str">
        <f t="shared" si="1"/>
        <v>56892</v>
      </c>
      <c r="E19">
        <f t="shared" si="2"/>
        <v>56892</v>
      </c>
      <c r="F19" t="str">
        <f t="shared" si="3"/>
        <v/>
      </c>
    </row>
    <row r="20" spans="1:7" x14ac:dyDescent="0.45">
      <c r="A20" t="s">
        <v>124</v>
      </c>
      <c r="C20">
        <f t="shared" si="0"/>
        <v>3</v>
      </c>
      <c r="D20" t="str">
        <f t="shared" si="1"/>
        <v>56942</v>
      </c>
      <c r="E20">
        <f t="shared" si="2"/>
        <v>56942</v>
      </c>
      <c r="F20" t="str">
        <f t="shared" si="3"/>
        <v/>
      </c>
    </row>
    <row r="21" spans="1:7" x14ac:dyDescent="0.45">
      <c r="A21" t="s">
        <v>125</v>
      </c>
      <c r="C21">
        <f t="shared" si="0"/>
        <v>3</v>
      </c>
      <c r="D21" t="str">
        <f t="shared" si="1"/>
        <v>56992</v>
      </c>
      <c r="E21">
        <f t="shared" si="2"/>
        <v>56992</v>
      </c>
      <c r="F21" t="str">
        <f t="shared" si="3"/>
        <v/>
      </c>
    </row>
    <row r="22" spans="1:7" x14ac:dyDescent="0.45">
      <c r="A22" t="s">
        <v>126</v>
      </c>
      <c r="C22">
        <f t="shared" si="0"/>
        <v>3</v>
      </c>
      <c r="D22" t="str">
        <f t="shared" si="1"/>
        <v>57042</v>
      </c>
      <c r="E22">
        <f t="shared" si="2"/>
        <v>57042</v>
      </c>
      <c r="F22" t="str">
        <f t="shared" si="3"/>
        <v/>
      </c>
    </row>
    <row r="23" spans="1:7" x14ac:dyDescent="0.45">
      <c r="A23" t="s">
        <v>127</v>
      </c>
      <c r="C23">
        <f t="shared" si="0"/>
        <v>3</v>
      </c>
      <c r="D23" t="str">
        <f t="shared" si="1"/>
        <v>57342</v>
      </c>
      <c r="E23" t="str">
        <f t="shared" si="2"/>
        <v/>
      </c>
      <c r="F23">
        <f t="shared" si="3"/>
        <v>57342</v>
      </c>
      <c r="G23">
        <f>F23-F7</f>
        <v>1050</v>
      </c>
    </row>
    <row r="24" spans="1:7" x14ac:dyDescent="0.45">
      <c r="A24" t="s">
        <v>128</v>
      </c>
      <c r="C24">
        <f t="shared" si="0"/>
        <v>3</v>
      </c>
      <c r="D24" t="str">
        <f t="shared" si="1"/>
        <v>57392</v>
      </c>
      <c r="E24">
        <f t="shared" si="2"/>
        <v>57392</v>
      </c>
      <c r="F24" t="str">
        <f t="shared" si="3"/>
        <v/>
      </c>
    </row>
    <row r="25" spans="1:7" x14ac:dyDescent="0.45">
      <c r="A25" t="s">
        <v>129</v>
      </c>
      <c r="C25">
        <f t="shared" si="0"/>
        <v>3</v>
      </c>
      <c r="D25" t="str">
        <f t="shared" si="1"/>
        <v>57442</v>
      </c>
      <c r="E25">
        <f t="shared" si="2"/>
        <v>57442</v>
      </c>
      <c r="F25" t="str">
        <f t="shared" si="3"/>
        <v/>
      </c>
    </row>
    <row r="26" spans="1:7" x14ac:dyDescent="0.45">
      <c r="A26" t="s">
        <v>130</v>
      </c>
      <c r="C26">
        <f t="shared" si="0"/>
        <v>3</v>
      </c>
      <c r="D26" t="str">
        <f t="shared" si="1"/>
        <v>57492</v>
      </c>
      <c r="E26">
        <f t="shared" si="2"/>
        <v>57492</v>
      </c>
      <c r="F26" t="str">
        <f t="shared" si="3"/>
        <v/>
      </c>
    </row>
    <row r="27" spans="1:7" x14ac:dyDescent="0.45">
      <c r="A27" t="s">
        <v>131</v>
      </c>
      <c r="C27">
        <f t="shared" si="0"/>
        <v>3</v>
      </c>
      <c r="D27" t="str">
        <f t="shared" si="1"/>
        <v>57542</v>
      </c>
      <c r="E27">
        <f t="shared" si="2"/>
        <v>57542</v>
      </c>
      <c r="F27" t="str">
        <f t="shared" si="3"/>
        <v/>
      </c>
    </row>
    <row r="28" spans="1:7" x14ac:dyDescent="0.45">
      <c r="A28" t="s">
        <v>132</v>
      </c>
      <c r="C28">
        <f t="shared" si="0"/>
        <v>3</v>
      </c>
      <c r="D28" t="str">
        <f t="shared" si="1"/>
        <v>57592</v>
      </c>
      <c r="E28">
        <f t="shared" si="2"/>
        <v>57592</v>
      </c>
      <c r="F28" t="str">
        <f t="shared" si="3"/>
        <v/>
      </c>
    </row>
    <row r="29" spans="1:7" x14ac:dyDescent="0.45">
      <c r="A29" t="s">
        <v>133</v>
      </c>
      <c r="C29">
        <f t="shared" si="0"/>
        <v>3</v>
      </c>
      <c r="D29" t="str">
        <f t="shared" si="1"/>
        <v>57642</v>
      </c>
      <c r="E29">
        <f t="shared" si="2"/>
        <v>57642</v>
      </c>
      <c r="F29" t="str">
        <f t="shared" si="3"/>
        <v/>
      </c>
    </row>
    <row r="30" spans="1:7" x14ac:dyDescent="0.45">
      <c r="A30" t="s">
        <v>134</v>
      </c>
      <c r="C30">
        <f t="shared" si="0"/>
        <v>3</v>
      </c>
      <c r="D30" t="str">
        <f t="shared" si="1"/>
        <v>57692</v>
      </c>
      <c r="E30">
        <f t="shared" si="2"/>
        <v>57692</v>
      </c>
      <c r="F30" t="str">
        <f t="shared" si="3"/>
        <v/>
      </c>
    </row>
    <row r="31" spans="1:7" x14ac:dyDescent="0.45">
      <c r="A31" t="s">
        <v>135</v>
      </c>
      <c r="C31">
        <f t="shared" si="0"/>
        <v>3</v>
      </c>
      <c r="D31" t="str">
        <f t="shared" si="1"/>
        <v>57742</v>
      </c>
      <c r="E31">
        <f t="shared" si="2"/>
        <v>57742</v>
      </c>
      <c r="F31" t="str">
        <f t="shared" si="3"/>
        <v/>
      </c>
    </row>
    <row r="32" spans="1:7" x14ac:dyDescent="0.45">
      <c r="A32" t="s">
        <v>136</v>
      </c>
      <c r="C32">
        <f t="shared" si="0"/>
        <v>3</v>
      </c>
      <c r="D32" t="str">
        <f t="shared" si="1"/>
        <v>57792</v>
      </c>
      <c r="E32">
        <f t="shared" si="2"/>
        <v>57792</v>
      </c>
      <c r="F32" t="str">
        <f t="shared" si="3"/>
        <v/>
      </c>
    </row>
    <row r="33" spans="1:7" x14ac:dyDescent="0.45">
      <c r="A33" t="s">
        <v>137</v>
      </c>
      <c r="C33">
        <f t="shared" si="0"/>
        <v>3</v>
      </c>
      <c r="D33" t="str">
        <f t="shared" si="1"/>
        <v>57842</v>
      </c>
      <c r="E33">
        <f t="shared" si="2"/>
        <v>57842</v>
      </c>
      <c r="F33" t="str">
        <f t="shared" si="3"/>
        <v/>
      </c>
    </row>
    <row r="34" spans="1:7" x14ac:dyDescent="0.45">
      <c r="A34" t="s">
        <v>138</v>
      </c>
      <c r="C34">
        <f t="shared" si="0"/>
        <v>3</v>
      </c>
      <c r="D34" t="str">
        <f t="shared" si="1"/>
        <v>57892</v>
      </c>
      <c r="E34">
        <f t="shared" si="2"/>
        <v>57892</v>
      </c>
      <c r="F34" t="str">
        <f t="shared" si="3"/>
        <v/>
      </c>
    </row>
    <row r="35" spans="1:7" x14ac:dyDescent="0.45">
      <c r="A35" t="s">
        <v>139</v>
      </c>
      <c r="C35">
        <f t="shared" si="0"/>
        <v>3</v>
      </c>
      <c r="D35" t="str">
        <f t="shared" si="1"/>
        <v>57942</v>
      </c>
      <c r="E35">
        <f t="shared" si="2"/>
        <v>57942</v>
      </c>
      <c r="F35" t="str">
        <f t="shared" si="3"/>
        <v/>
      </c>
    </row>
    <row r="36" spans="1:7" x14ac:dyDescent="0.45">
      <c r="A36" t="s">
        <v>140</v>
      </c>
      <c r="C36">
        <f t="shared" si="0"/>
        <v>3</v>
      </c>
      <c r="D36" t="str">
        <f t="shared" si="1"/>
        <v>57992</v>
      </c>
      <c r="E36">
        <f t="shared" si="2"/>
        <v>57992</v>
      </c>
      <c r="F36" t="str">
        <f t="shared" si="3"/>
        <v/>
      </c>
    </row>
    <row r="37" spans="1:7" x14ac:dyDescent="0.45">
      <c r="A37" t="s">
        <v>141</v>
      </c>
      <c r="C37">
        <f t="shared" si="0"/>
        <v>3</v>
      </c>
      <c r="D37" t="str">
        <f t="shared" si="1"/>
        <v>58042</v>
      </c>
      <c r="E37">
        <f t="shared" si="2"/>
        <v>58042</v>
      </c>
      <c r="F37" t="str">
        <f t="shared" si="3"/>
        <v/>
      </c>
    </row>
    <row r="38" spans="1:7" x14ac:dyDescent="0.45">
      <c r="A38" t="s">
        <v>142</v>
      </c>
      <c r="C38">
        <f t="shared" si="0"/>
        <v>3</v>
      </c>
      <c r="D38" t="str">
        <f t="shared" si="1"/>
        <v>58092</v>
      </c>
      <c r="E38">
        <f t="shared" si="2"/>
        <v>58092</v>
      </c>
      <c r="F38" t="str">
        <f t="shared" si="3"/>
        <v/>
      </c>
    </row>
    <row r="39" spans="1:7" x14ac:dyDescent="0.45">
      <c r="A39" t="s">
        <v>143</v>
      </c>
      <c r="C39">
        <f t="shared" si="0"/>
        <v>3</v>
      </c>
      <c r="D39" t="str">
        <f t="shared" si="1"/>
        <v>58392</v>
      </c>
      <c r="E39" t="str">
        <f t="shared" si="2"/>
        <v/>
      </c>
      <c r="F39">
        <f t="shared" si="3"/>
        <v>58392</v>
      </c>
      <c r="G39">
        <f>F39-F23</f>
        <v>1050</v>
      </c>
    </row>
    <row r="40" spans="1:7" x14ac:dyDescent="0.45">
      <c r="A40" t="s">
        <v>144</v>
      </c>
      <c r="C40">
        <f t="shared" si="0"/>
        <v>3</v>
      </c>
      <c r="D40" t="str">
        <f t="shared" si="1"/>
        <v>58442</v>
      </c>
      <c r="E40">
        <f t="shared" si="2"/>
        <v>58442</v>
      </c>
      <c r="F40" t="str">
        <f t="shared" si="3"/>
        <v/>
      </c>
    </row>
    <row r="41" spans="1:7" x14ac:dyDescent="0.45">
      <c r="A41" t="s">
        <v>145</v>
      </c>
      <c r="C41">
        <f t="shared" si="0"/>
        <v>3</v>
      </c>
      <c r="D41" t="str">
        <f t="shared" si="1"/>
        <v>58492</v>
      </c>
      <c r="E41">
        <f t="shared" si="2"/>
        <v>58492</v>
      </c>
      <c r="F41" t="str">
        <f t="shared" si="3"/>
        <v/>
      </c>
    </row>
    <row r="42" spans="1:7" x14ac:dyDescent="0.45">
      <c r="A42" t="s">
        <v>146</v>
      </c>
      <c r="C42">
        <f t="shared" si="0"/>
        <v>3</v>
      </c>
      <c r="D42" t="str">
        <f t="shared" si="1"/>
        <v>58542</v>
      </c>
      <c r="E42">
        <f t="shared" si="2"/>
        <v>58542</v>
      </c>
      <c r="F42" t="str">
        <f t="shared" si="3"/>
        <v/>
      </c>
    </row>
    <row r="43" spans="1:7" x14ac:dyDescent="0.45">
      <c r="A43" t="s">
        <v>147</v>
      </c>
      <c r="C43">
        <f t="shared" si="0"/>
        <v>3</v>
      </c>
      <c r="D43" t="str">
        <f t="shared" si="1"/>
        <v>58592</v>
      </c>
      <c r="E43">
        <f t="shared" si="2"/>
        <v>58592</v>
      </c>
      <c r="F43" t="str">
        <f t="shared" si="3"/>
        <v/>
      </c>
    </row>
    <row r="44" spans="1:7" x14ac:dyDescent="0.45">
      <c r="A44" t="s">
        <v>148</v>
      </c>
      <c r="C44">
        <f t="shared" si="0"/>
        <v>3</v>
      </c>
      <c r="D44" t="str">
        <f t="shared" si="1"/>
        <v>58642</v>
      </c>
      <c r="E44">
        <f t="shared" si="2"/>
        <v>58642</v>
      </c>
      <c r="F44" t="str">
        <f t="shared" si="3"/>
        <v/>
      </c>
    </row>
    <row r="45" spans="1:7" x14ac:dyDescent="0.45">
      <c r="A45" t="s">
        <v>149</v>
      </c>
      <c r="C45">
        <f t="shared" si="0"/>
        <v>3</v>
      </c>
      <c r="D45" t="str">
        <f t="shared" si="1"/>
        <v>58692</v>
      </c>
      <c r="E45">
        <f t="shared" si="2"/>
        <v>58692</v>
      </c>
      <c r="F45" t="str">
        <f t="shared" si="3"/>
        <v/>
      </c>
    </row>
    <row r="46" spans="1:7" x14ac:dyDescent="0.45">
      <c r="A46" t="s">
        <v>150</v>
      </c>
      <c r="C46">
        <f t="shared" si="0"/>
        <v>3</v>
      </c>
      <c r="D46" t="str">
        <f t="shared" si="1"/>
        <v>58742</v>
      </c>
      <c r="E46">
        <f t="shared" si="2"/>
        <v>58742</v>
      </c>
      <c r="F46" t="str">
        <f t="shared" si="3"/>
        <v/>
      </c>
    </row>
    <row r="47" spans="1:7" x14ac:dyDescent="0.45">
      <c r="A47" t="s">
        <v>151</v>
      </c>
      <c r="C47">
        <f t="shared" si="0"/>
        <v>3</v>
      </c>
      <c r="D47" t="str">
        <f t="shared" si="1"/>
        <v>58792</v>
      </c>
      <c r="E47">
        <f t="shared" si="2"/>
        <v>58792</v>
      </c>
      <c r="F47" t="str">
        <f t="shared" si="3"/>
        <v/>
      </c>
    </row>
    <row r="48" spans="1:7" x14ac:dyDescent="0.45">
      <c r="A48" t="s">
        <v>152</v>
      </c>
      <c r="C48">
        <f t="shared" si="0"/>
        <v>3</v>
      </c>
      <c r="D48" t="str">
        <f t="shared" si="1"/>
        <v>58842</v>
      </c>
      <c r="E48">
        <f t="shared" si="2"/>
        <v>58842</v>
      </c>
      <c r="F48" t="str">
        <f t="shared" si="3"/>
        <v/>
      </c>
    </row>
    <row r="49" spans="1:7" x14ac:dyDescent="0.45">
      <c r="A49" t="s">
        <v>153</v>
      </c>
      <c r="C49">
        <f t="shared" si="0"/>
        <v>3</v>
      </c>
      <c r="D49" t="str">
        <f t="shared" si="1"/>
        <v>58892</v>
      </c>
      <c r="E49">
        <f t="shared" si="2"/>
        <v>58892</v>
      </c>
      <c r="F49" t="str">
        <f t="shared" si="3"/>
        <v/>
      </c>
    </row>
    <row r="50" spans="1:7" x14ac:dyDescent="0.45">
      <c r="A50" t="s">
        <v>154</v>
      </c>
      <c r="C50">
        <f t="shared" si="0"/>
        <v>3</v>
      </c>
      <c r="D50" t="str">
        <f t="shared" si="1"/>
        <v>58942</v>
      </c>
      <c r="E50">
        <f t="shared" si="2"/>
        <v>58942</v>
      </c>
      <c r="F50" t="str">
        <f t="shared" si="3"/>
        <v/>
      </c>
    </row>
    <row r="51" spans="1:7" x14ac:dyDescent="0.45">
      <c r="A51" t="s">
        <v>155</v>
      </c>
      <c r="C51">
        <f t="shared" si="0"/>
        <v>3</v>
      </c>
      <c r="D51" t="str">
        <f t="shared" si="1"/>
        <v>58992</v>
      </c>
      <c r="E51">
        <f t="shared" si="2"/>
        <v>58992</v>
      </c>
      <c r="F51" t="str">
        <f t="shared" si="3"/>
        <v/>
      </c>
    </row>
    <row r="52" spans="1:7" x14ac:dyDescent="0.45">
      <c r="A52" t="s">
        <v>156</v>
      </c>
      <c r="C52">
        <f t="shared" si="0"/>
        <v>3</v>
      </c>
      <c r="D52" t="str">
        <f t="shared" si="1"/>
        <v>59042</v>
      </c>
      <c r="E52">
        <f t="shared" si="2"/>
        <v>59042</v>
      </c>
      <c r="F52" t="str">
        <f t="shared" si="3"/>
        <v/>
      </c>
    </row>
    <row r="53" spans="1:7" x14ac:dyDescent="0.45">
      <c r="A53" t="s">
        <v>157</v>
      </c>
      <c r="C53">
        <f t="shared" si="0"/>
        <v>3</v>
      </c>
      <c r="D53" t="str">
        <f t="shared" si="1"/>
        <v>59092</v>
      </c>
      <c r="E53">
        <f t="shared" si="2"/>
        <v>59092</v>
      </c>
      <c r="F53" t="str">
        <f t="shared" si="3"/>
        <v/>
      </c>
    </row>
    <row r="54" spans="1:7" x14ac:dyDescent="0.45">
      <c r="A54" t="s">
        <v>158</v>
      </c>
      <c r="C54">
        <f t="shared" si="0"/>
        <v>3</v>
      </c>
      <c r="D54" t="str">
        <f t="shared" si="1"/>
        <v>59142</v>
      </c>
      <c r="E54">
        <f t="shared" si="2"/>
        <v>59142</v>
      </c>
      <c r="F54" t="str">
        <f t="shared" si="3"/>
        <v/>
      </c>
    </row>
    <row r="55" spans="1:7" x14ac:dyDescent="0.45">
      <c r="A55" t="s">
        <v>159</v>
      </c>
      <c r="C55">
        <f t="shared" si="0"/>
        <v>3</v>
      </c>
      <c r="D55" t="str">
        <f t="shared" si="1"/>
        <v>59442</v>
      </c>
      <c r="E55" t="str">
        <f t="shared" si="2"/>
        <v/>
      </c>
      <c r="F55">
        <f t="shared" si="3"/>
        <v>59442</v>
      </c>
      <c r="G55">
        <f>F55-F39</f>
        <v>1050</v>
      </c>
    </row>
    <row r="56" spans="1:7" x14ac:dyDescent="0.45">
      <c r="A56" t="s">
        <v>160</v>
      </c>
      <c r="C56">
        <f t="shared" si="0"/>
        <v>3</v>
      </c>
      <c r="D56" t="str">
        <f t="shared" si="1"/>
        <v>59492</v>
      </c>
      <c r="E56">
        <f t="shared" si="2"/>
        <v>59492</v>
      </c>
      <c r="F56" t="str">
        <f t="shared" si="3"/>
        <v/>
      </c>
    </row>
    <row r="57" spans="1:7" x14ac:dyDescent="0.45">
      <c r="A57" t="s">
        <v>161</v>
      </c>
      <c r="C57">
        <f t="shared" si="0"/>
        <v>3</v>
      </c>
      <c r="D57" t="str">
        <f t="shared" si="1"/>
        <v>59542</v>
      </c>
      <c r="E57">
        <f t="shared" si="2"/>
        <v>59542</v>
      </c>
      <c r="F57" t="str">
        <f t="shared" si="3"/>
        <v/>
      </c>
    </row>
    <row r="58" spans="1:7" x14ac:dyDescent="0.45">
      <c r="A58" t="s">
        <v>162</v>
      </c>
      <c r="C58">
        <f t="shared" si="0"/>
        <v>3</v>
      </c>
      <c r="D58" t="str">
        <f t="shared" si="1"/>
        <v>59592</v>
      </c>
      <c r="E58">
        <f t="shared" si="2"/>
        <v>59592</v>
      </c>
      <c r="F58" t="str">
        <f t="shared" si="3"/>
        <v/>
      </c>
    </row>
    <row r="59" spans="1:7" x14ac:dyDescent="0.45">
      <c r="A59" t="s">
        <v>163</v>
      </c>
      <c r="C59">
        <f t="shared" si="0"/>
        <v>3</v>
      </c>
      <c r="D59" t="str">
        <f t="shared" si="1"/>
        <v>59642</v>
      </c>
      <c r="E59">
        <f t="shared" si="2"/>
        <v>59642</v>
      </c>
      <c r="F59" t="str">
        <f t="shared" si="3"/>
        <v/>
      </c>
    </row>
    <row r="60" spans="1:7" x14ac:dyDescent="0.45">
      <c r="A60" t="s">
        <v>164</v>
      </c>
      <c r="C60">
        <f t="shared" si="0"/>
        <v>3</v>
      </c>
      <c r="D60" t="str">
        <f t="shared" si="1"/>
        <v>59692</v>
      </c>
      <c r="E60">
        <f t="shared" si="2"/>
        <v>59692</v>
      </c>
      <c r="F60" t="str">
        <f t="shared" si="3"/>
        <v/>
      </c>
    </row>
    <row r="61" spans="1:7" x14ac:dyDescent="0.45">
      <c r="A61" t="s">
        <v>165</v>
      </c>
      <c r="C61">
        <f t="shared" si="0"/>
        <v>3</v>
      </c>
      <c r="D61" t="str">
        <f t="shared" si="1"/>
        <v>59742</v>
      </c>
      <c r="E61">
        <f t="shared" si="2"/>
        <v>59742</v>
      </c>
      <c r="F61" t="str">
        <f t="shared" si="3"/>
        <v/>
      </c>
    </row>
    <row r="62" spans="1:7" x14ac:dyDescent="0.45">
      <c r="A62" t="s">
        <v>166</v>
      </c>
      <c r="C62">
        <f t="shared" si="0"/>
        <v>3</v>
      </c>
      <c r="D62" t="str">
        <f t="shared" si="1"/>
        <v>59792</v>
      </c>
      <c r="E62">
        <f t="shared" si="2"/>
        <v>59792</v>
      </c>
      <c r="F62" t="str">
        <f t="shared" si="3"/>
        <v/>
      </c>
    </row>
    <row r="63" spans="1:7" x14ac:dyDescent="0.45">
      <c r="A63" t="s">
        <v>167</v>
      </c>
      <c r="C63">
        <f t="shared" si="0"/>
        <v>3</v>
      </c>
      <c r="D63" t="str">
        <f t="shared" si="1"/>
        <v>59842</v>
      </c>
      <c r="E63">
        <f t="shared" si="2"/>
        <v>59842</v>
      </c>
      <c r="F63" t="str">
        <f t="shared" si="3"/>
        <v/>
      </c>
    </row>
    <row r="64" spans="1:7" x14ac:dyDescent="0.45">
      <c r="A64" t="s">
        <v>168</v>
      </c>
      <c r="C64">
        <f t="shared" si="0"/>
        <v>3</v>
      </c>
      <c r="D64" t="str">
        <f t="shared" si="1"/>
        <v>59892</v>
      </c>
      <c r="E64">
        <f t="shared" si="2"/>
        <v>59892</v>
      </c>
      <c r="F64" t="str">
        <f t="shared" si="3"/>
        <v/>
      </c>
    </row>
    <row r="65" spans="1:7" x14ac:dyDescent="0.45">
      <c r="A65" t="s">
        <v>169</v>
      </c>
      <c r="C65">
        <f t="shared" si="0"/>
        <v>3</v>
      </c>
      <c r="D65" t="str">
        <f t="shared" si="1"/>
        <v>59942</v>
      </c>
      <c r="E65">
        <f t="shared" si="2"/>
        <v>59942</v>
      </c>
      <c r="F65" t="str">
        <f t="shared" si="3"/>
        <v/>
      </c>
    </row>
    <row r="66" spans="1:7" x14ac:dyDescent="0.45">
      <c r="A66" t="s">
        <v>170</v>
      </c>
      <c r="C66">
        <f t="shared" ref="C66:C129" si="4">SEARCH("(",A66)</f>
        <v>3</v>
      </c>
      <c r="D66" t="str">
        <f t="shared" ref="D66:D129" si="5">MID(A66,C66+1,5)</f>
        <v>59992</v>
      </c>
      <c r="E66">
        <f t="shared" ref="E66:E129" si="6">IF(RIGHT(A66,1)="_",VALUE(D66),"")</f>
        <v>59992</v>
      </c>
      <c r="F66" t="str">
        <f t="shared" ref="F66:F129" si="7">IF(RIGHT(A66,1)=".",VALUE(D66),"")</f>
        <v/>
      </c>
    </row>
    <row r="67" spans="1:7" x14ac:dyDescent="0.45">
      <c r="A67" t="s">
        <v>171</v>
      </c>
      <c r="C67">
        <f t="shared" si="4"/>
        <v>3</v>
      </c>
      <c r="D67" t="str">
        <f t="shared" si="5"/>
        <v>60042</v>
      </c>
      <c r="E67">
        <f t="shared" si="6"/>
        <v>60042</v>
      </c>
      <c r="F67" t="str">
        <f t="shared" si="7"/>
        <v/>
      </c>
    </row>
    <row r="68" spans="1:7" x14ac:dyDescent="0.45">
      <c r="A68" t="s">
        <v>172</v>
      </c>
      <c r="C68">
        <f t="shared" si="4"/>
        <v>3</v>
      </c>
      <c r="D68" t="str">
        <f t="shared" si="5"/>
        <v>60092</v>
      </c>
      <c r="E68">
        <f t="shared" si="6"/>
        <v>60092</v>
      </c>
      <c r="F68" t="str">
        <f t="shared" si="7"/>
        <v/>
      </c>
    </row>
    <row r="69" spans="1:7" x14ac:dyDescent="0.45">
      <c r="A69" t="s">
        <v>173</v>
      </c>
      <c r="C69">
        <f t="shared" si="4"/>
        <v>3</v>
      </c>
      <c r="D69" t="str">
        <f t="shared" si="5"/>
        <v>60142</v>
      </c>
      <c r="E69">
        <f t="shared" si="6"/>
        <v>60142</v>
      </c>
      <c r="F69" t="str">
        <f t="shared" si="7"/>
        <v/>
      </c>
    </row>
    <row r="70" spans="1:7" x14ac:dyDescent="0.45">
      <c r="A70" t="s">
        <v>174</v>
      </c>
      <c r="C70">
        <f t="shared" si="4"/>
        <v>3</v>
      </c>
      <c r="D70" t="str">
        <f t="shared" si="5"/>
        <v>60192</v>
      </c>
      <c r="E70">
        <f t="shared" si="6"/>
        <v>60192</v>
      </c>
      <c r="F70" t="str">
        <f t="shared" si="7"/>
        <v/>
      </c>
    </row>
    <row r="71" spans="1:7" x14ac:dyDescent="0.45">
      <c r="A71" t="s">
        <v>175</v>
      </c>
      <c r="C71">
        <f t="shared" si="4"/>
        <v>3</v>
      </c>
      <c r="D71" t="str">
        <f t="shared" si="5"/>
        <v>60492</v>
      </c>
      <c r="E71" t="str">
        <f t="shared" si="6"/>
        <v/>
      </c>
      <c r="F71">
        <f t="shared" si="7"/>
        <v>60492</v>
      </c>
      <c r="G71">
        <f>F71-F55</f>
        <v>1050</v>
      </c>
    </row>
    <row r="72" spans="1:7" x14ac:dyDescent="0.45">
      <c r="A72" t="s">
        <v>176</v>
      </c>
      <c r="C72">
        <f t="shared" si="4"/>
        <v>3</v>
      </c>
      <c r="D72" t="str">
        <f t="shared" si="5"/>
        <v>60542</v>
      </c>
      <c r="E72">
        <f t="shared" si="6"/>
        <v>60542</v>
      </c>
      <c r="F72" t="str">
        <f t="shared" si="7"/>
        <v/>
      </c>
    </row>
    <row r="73" spans="1:7" x14ac:dyDescent="0.45">
      <c r="A73" t="s">
        <v>177</v>
      </c>
      <c r="C73">
        <f t="shared" si="4"/>
        <v>3</v>
      </c>
      <c r="D73" t="str">
        <f t="shared" si="5"/>
        <v>60592</v>
      </c>
      <c r="E73">
        <f t="shared" si="6"/>
        <v>60592</v>
      </c>
      <c r="F73" t="str">
        <f t="shared" si="7"/>
        <v/>
      </c>
    </row>
    <row r="74" spans="1:7" x14ac:dyDescent="0.45">
      <c r="A74" t="s">
        <v>178</v>
      </c>
      <c r="C74">
        <f t="shared" si="4"/>
        <v>3</v>
      </c>
      <c r="D74" t="str">
        <f t="shared" si="5"/>
        <v>60642</v>
      </c>
      <c r="E74">
        <f t="shared" si="6"/>
        <v>60642</v>
      </c>
      <c r="F74" t="str">
        <f t="shared" si="7"/>
        <v/>
      </c>
    </row>
    <row r="75" spans="1:7" x14ac:dyDescent="0.45">
      <c r="A75" t="s">
        <v>179</v>
      </c>
      <c r="C75">
        <f t="shared" si="4"/>
        <v>3</v>
      </c>
      <c r="D75" t="str">
        <f t="shared" si="5"/>
        <v>60692</v>
      </c>
      <c r="E75">
        <f t="shared" si="6"/>
        <v>60692</v>
      </c>
      <c r="F75" t="str">
        <f t="shared" si="7"/>
        <v/>
      </c>
    </row>
    <row r="76" spans="1:7" x14ac:dyDescent="0.45">
      <c r="A76" t="s">
        <v>180</v>
      </c>
      <c r="C76">
        <f t="shared" si="4"/>
        <v>3</v>
      </c>
      <c r="D76" t="str">
        <f t="shared" si="5"/>
        <v>60742</v>
      </c>
      <c r="E76">
        <f t="shared" si="6"/>
        <v>60742</v>
      </c>
      <c r="F76" t="str">
        <f t="shared" si="7"/>
        <v/>
      </c>
    </row>
    <row r="77" spans="1:7" x14ac:dyDescent="0.45">
      <c r="A77" t="s">
        <v>181</v>
      </c>
      <c r="C77">
        <f t="shared" si="4"/>
        <v>3</v>
      </c>
      <c r="D77" t="str">
        <f t="shared" si="5"/>
        <v>60792</v>
      </c>
      <c r="E77">
        <f t="shared" si="6"/>
        <v>60792</v>
      </c>
      <c r="F77" t="str">
        <f t="shared" si="7"/>
        <v/>
      </c>
    </row>
    <row r="78" spans="1:7" x14ac:dyDescent="0.45">
      <c r="A78" t="s">
        <v>182</v>
      </c>
      <c r="C78">
        <f t="shared" si="4"/>
        <v>3</v>
      </c>
      <c r="D78" t="str">
        <f t="shared" si="5"/>
        <v>60842</v>
      </c>
      <c r="E78">
        <f t="shared" si="6"/>
        <v>60842</v>
      </c>
      <c r="F78" t="str">
        <f t="shared" si="7"/>
        <v/>
      </c>
    </row>
    <row r="79" spans="1:7" x14ac:dyDescent="0.45">
      <c r="A79" t="s">
        <v>183</v>
      </c>
      <c r="C79">
        <f t="shared" si="4"/>
        <v>3</v>
      </c>
      <c r="D79" t="str">
        <f t="shared" si="5"/>
        <v>60892</v>
      </c>
      <c r="E79">
        <f t="shared" si="6"/>
        <v>60892</v>
      </c>
      <c r="F79" t="str">
        <f t="shared" si="7"/>
        <v/>
      </c>
    </row>
    <row r="80" spans="1:7" x14ac:dyDescent="0.45">
      <c r="A80" t="s">
        <v>184</v>
      </c>
      <c r="C80">
        <f t="shared" si="4"/>
        <v>3</v>
      </c>
      <c r="D80" t="str">
        <f t="shared" si="5"/>
        <v>60942</v>
      </c>
      <c r="E80">
        <f t="shared" si="6"/>
        <v>60942</v>
      </c>
      <c r="F80" t="str">
        <f t="shared" si="7"/>
        <v/>
      </c>
    </row>
    <row r="81" spans="1:7" x14ac:dyDescent="0.45">
      <c r="A81" t="s">
        <v>185</v>
      </c>
      <c r="C81">
        <f t="shared" si="4"/>
        <v>3</v>
      </c>
      <c r="D81" t="str">
        <f t="shared" si="5"/>
        <v>60992</v>
      </c>
      <c r="E81">
        <f t="shared" si="6"/>
        <v>60992</v>
      </c>
      <c r="F81" t="str">
        <f t="shared" si="7"/>
        <v/>
      </c>
    </row>
    <row r="82" spans="1:7" x14ac:dyDescent="0.45">
      <c r="A82" t="s">
        <v>186</v>
      </c>
      <c r="C82">
        <f t="shared" si="4"/>
        <v>3</v>
      </c>
      <c r="D82" t="str">
        <f t="shared" si="5"/>
        <v>61042</v>
      </c>
      <c r="E82">
        <f t="shared" si="6"/>
        <v>61042</v>
      </c>
      <c r="F82" t="str">
        <f t="shared" si="7"/>
        <v/>
      </c>
    </row>
    <row r="83" spans="1:7" x14ac:dyDescent="0.45">
      <c r="A83" t="s">
        <v>187</v>
      </c>
      <c r="C83">
        <f t="shared" si="4"/>
        <v>3</v>
      </c>
      <c r="D83" t="str">
        <f t="shared" si="5"/>
        <v>61092</v>
      </c>
      <c r="E83">
        <f t="shared" si="6"/>
        <v>61092</v>
      </c>
      <c r="F83" t="str">
        <f t="shared" si="7"/>
        <v/>
      </c>
    </row>
    <row r="84" spans="1:7" x14ac:dyDescent="0.45">
      <c r="A84" t="s">
        <v>188</v>
      </c>
      <c r="C84">
        <f t="shared" si="4"/>
        <v>3</v>
      </c>
      <c r="D84" t="str">
        <f t="shared" si="5"/>
        <v>61142</v>
      </c>
      <c r="E84">
        <f t="shared" si="6"/>
        <v>61142</v>
      </c>
      <c r="F84" t="str">
        <f t="shared" si="7"/>
        <v/>
      </c>
    </row>
    <row r="85" spans="1:7" x14ac:dyDescent="0.45">
      <c r="A85" t="s">
        <v>189</v>
      </c>
      <c r="C85">
        <f t="shared" si="4"/>
        <v>3</v>
      </c>
      <c r="D85" t="str">
        <f t="shared" si="5"/>
        <v>61192</v>
      </c>
      <c r="E85">
        <f t="shared" si="6"/>
        <v>61192</v>
      </c>
      <c r="F85" t="str">
        <f t="shared" si="7"/>
        <v/>
      </c>
    </row>
    <row r="86" spans="1:7" x14ac:dyDescent="0.45">
      <c r="A86" t="s">
        <v>190</v>
      </c>
      <c r="C86">
        <f t="shared" si="4"/>
        <v>3</v>
      </c>
      <c r="D86" t="str">
        <f t="shared" si="5"/>
        <v>61242</v>
      </c>
      <c r="E86">
        <f t="shared" si="6"/>
        <v>61242</v>
      </c>
      <c r="F86" t="str">
        <f t="shared" si="7"/>
        <v/>
      </c>
    </row>
    <row r="87" spans="1:7" x14ac:dyDescent="0.45">
      <c r="A87" t="s">
        <v>191</v>
      </c>
      <c r="C87">
        <f t="shared" si="4"/>
        <v>3</v>
      </c>
      <c r="D87" t="str">
        <f t="shared" si="5"/>
        <v>61542</v>
      </c>
      <c r="E87" t="str">
        <f t="shared" si="6"/>
        <v/>
      </c>
      <c r="F87">
        <f t="shared" si="7"/>
        <v>61542</v>
      </c>
      <c r="G87">
        <f>F87-F71</f>
        <v>1050</v>
      </c>
    </row>
    <row r="88" spans="1:7" x14ac:dyDescent="0.45">
      <c r="A88" t="s">
        <v>192</v>
      </c>
      <c r="C88">
        <f t="shared" si="4"/>
        <v>3</v>
      </c>
      <c r="D88" t="str">
        <f t="shared" si="5"/>
        <v>61592</v>
      </c>
      <c r="E88">
        <f t="shared" si="6"/>
        <v>61592</v>
      </c>
      <c r="F88" t="str">
        <f t="shared" si="7"/>
        <v/>
      </c>
    </row>
    <row r="89" spans="1:7" x14ac:dyDescent="0.45">
      <c r="A89" t="s">
        <v>193</v>
      </c>
      <c r="C89">
        <f t="shared" si="4"/>
        <v>3</v>
      </c>
      <c r="D89" t="str">
        <f t="shared" si="5"/>
        <v>61642</v>
      </c>
      <c r="E89">
        <f t="shared" si="6"/>
        <v>61642</v>
      </c>
      <c r="F89" t="str">
        <f t="shared" si="7"/>
        <v/>
      </c>
    </row>
    <row r="90" spans="1:7" x14ac:dyDescent="0.45">
      <c r="A90" t="s">
        <v>194</v>
      </c>
      <c r="C90">
        <f t="shared" si="4"/>
        <v>3</v>
      </c>
      <c r="D90" t="str">
        <f t="shared" si="5"/>
        <v>61692</v>
      </c>
      <c r="E90">
        <f t="shared" si="6"/>
        <v>61692</v>
      </c>
      <c r="F90" t="str">
        <f t="shared" si="7"/>
        <v/>
      </c>
    </row>
    <row r="91" spans="1:7" x14ac:dyDescent="0.45">
      <c r="A91" t="s">
        <v>195</v>
      </c>
      <c r="C91">
        <f t="shared" si="4"/>
        <v>3</v>
      </c>
      <c r="D91" t="str">
        <f t="shared" si="5"/>
        <v>61742</v>
      </c>
      <c r="E91">
        <f t="shared" si="6"/>
        <v>61742</v>
      </c>
      <c r="F91" t="str">
        <f t="shared" si="7"/>
        <v/>
      </c>
    </row>
    <row r="92" spans="1:7" x14ac:dyDescent="0.45">
      <c r="A92" t="s">
        <v>196</v>
      </c>
      <c r="C92">
        <f t="shared" si="4"/>
        <v>3</v>
      </c>
      <c r="D92" t="str">
        <f t="shared" si="5"/>
        <v>61792</v>
      </c>
      <c r="E92">
        <f t="shared" si="6"/>
        <v>61792</v>
      </c>
      <c r="F92" t="str">
        <f t="shared" si="7"/>
        <v/>
      </c>
    </row>
    <row r="93" spans="1:7" x14ac:dyDescent="0.45">
      <c r="A93" t="s">
        <v>197</v>
      </c>
      <c r="C93">
        <f t="shared" si="4"/>
        <v>3</v>
      </c>
      <c r="D93" t="str">
        <f t="shared" si="5"/>
        <v>61842</v>
      </c>
      <c r="E93">
        <f t="shared" si="6"/>
        <v>61842</v>
      </c>
      <c r="F93" t="str">
        <f t="shared" si="7"/>
        <v/>
      </c>
    </row>
    <row r="94" spans="1:7" x14ac:dyDescent="0.45">
      <c r="A94" t="s">
        <v>198</v>
      </c>
      <c r="C94">
        <f t="shared" si="4"/>
        <v>3</v>
      </c>
      <c r="D94" t="str">
        <f t="shared" si="5"/>
        <v>61892</v>
      </c>
      <c r="E94">
        <f t="shared" si="6"/>
        <v>61892</v>
      </c>
      <c r="F94" t="str">
        <f t="shared" si="7"/>
        <v/>
      </c>
    </row>
    <row r="95" spans="1:7" x14ac:dyDescent="0.45">
      <c r="A95" t="s">
        <v>199</v>
      </c>
      <c r="C95">
        <f t="shared" si="4"/>
        <v>3</v>
      </c>
      <c r="D95" t="str">
        <f t="shared" si="5"/>
        <v>61942</v>
      </c>
      <c r="E95">
        <f t="shared" si="6"/>
        <v>61942</v>
      </c>
      <c r="F95" t="str">
        <f t="shared" si="7"/>
        <v/>
      </c>
    </row>
    <row r="96" spans="1:7" x14ac:dyDescent="0.45">
      <c r="A96" t="s">
        <v>200</v>
      </c>
      <c r="C96">
        <f t="shared" si="4"/>
        <v>3</v>
      </c>
      <c r="D96" t="str">
        <f t="shared" si="5"/>
        <v>61992</v>
      </c>
      <c r="E96">
        <f t="shared" si="6"/>
        <v>61992</v>
      </c>
      <c r="F96" t="str">
        <f t="shared" si="7"/>
        <v/>
      </c>
    </row>
    <row r="97" spans="1:7" x14ac:dyDescent="0.45">
      <c r="A97" t="s">
        <v>201</v>
      </c>
      <c r="C97">
        <f t="shared" si="4"/>
        <v>3</v>
      </c>
      <c r="D97" t="str">
        <f t="shared" si="5"/>
        <v>62042</v>
      </c>
      <c r="E97">
        <f t="shared" si="6"/>
        <v>62042</v>
      </c>
      <c r="F97" t="str">
        <f t="shared" si="7"/>
        <v/>
      </c>
    </row>
    <row r="98" spans="1:7" x14ac:dyDescent="0.45">
      <c r="A98" t="s">
        <v>202</v>
      </c>
      <c r="C98">
        <f t="shared" si="4"/>
        <v>3</v>
      </c>
      <c r="D98" t="str">
        <f t="shared" si="5"/>
        <v>62092</v>
      </c>
      <c r="E98">
        <f t="shared" si="6"/>
        <v>62092</v>
      </c>
      <c r="F98" t="str">
        <f t="shared" si="7"/>
        <v/>
      </c>
    </row>
    <row r="99" spans="1:7" x14ac:dyDescent="0.45">
      <c r="A99" t="s">
        <v>203</v>
      </c>
      <c r="C99">
        <f t="shared" si="4"/>
        <v>3</v>
      </c>
      <c r="D99" t="str">
        <f t="shared" si="5"/>
        <v>62142</v>
      </c>
      <c r="E99">
        <f t="shared" si="6"/>
        <v>62142</v>
      </c>
      <c r="F99" t="str">
        <f t="shared" si="7"/>
        <v/>
      </c>
    </row>
    <row r="100" spans="1:7" x14ac:dyDescent="0.45">
      <c r="A100" t="s">
        <v>204</v>
      </c>
      <c r="C100">
        <f t="shared" si="4"/>
        <v>3</v>
      </c>
      <c r="D100" t="str">
        <f t="shared" si="5"/>
        <v>62192</v>
      </c>
      <c r="E100">
        <f t="shared" si="6"/>
        <v>62192</v>
      </c>
      <c r="F100" t="str">
        <f t="shared" si="7"/>
        <v/>
      </c>
    </row>
    <row r="101" spans="1:7" x14ac:dyDescent="0.45">
      <c r="A101" t="s">
        <v>205</v>
      </c>
      <c r="C101">
        <f t="shared" si="4"/>
        <v>3</v>
      </c>
      <c r="D101" t="str">
        <f t="shared" si="5"/>
        <v>62242</v>
      </c>
      <c r="E101">
        <f t="shared" si="6"/>
        <v>62242</v>
      </c>
      <c r="F101" t="str">
        <f t="shared" si="7"/>
        <v/>
      </c>
    </row>
    <row r="102" spans="1:7" x14ac:dyDescent="0.45">
      <c r="A102" t="s">
        <v>206</v>
      </c>
      <c r="C102">
        <f t="shared" si="4"/>
        <v>3</v>
      </c>
      <c r="D102" t="str">
        <f t="shared" si="5"/>
        <v>62292</v>
      </c>
      <c r="E102">
        <f t="shared" si="6"/>
        <v>62292</v>
      </c>
      <c r="F102" t="str">
        <f t="shared" si="7"/>
        <v/>
      </c>
    </row>
    <row r="103" spans="1:7" x14ac:dyDescent="0.45">
      <c r="A103" t="s">
        <v>207</v>
      </c>
      <c r="C103">
        <f t="shared" si="4"/>
        <v>3</v>
      </c>
      <c r="D103" t="str">
        <f t="shared" si="5"/>
        <v>62592</v>
      </c>
      <c r="E103" t="str">
        <f t="shared" si="6"/>
        <v/>
      </c>
      <c r="F103">
        <f t="shared" si="7"/>
        <v>62592</v>
      </c>
      <c r="G103">
        <f>F103-F87</f>
        <v>1050</v>
      </c>
    </row>
    <row r="104" spans="1:7" x14ac:dyDescent="0.45">
      <c r="A104" t="s">
        <v>208</v>
      </c>
      <c r="C104">
        <f t="shared" si="4"/>
        <v>3</v>
      </c>
      <c r="D104" t="str">
        <f t="shared" si="5"/>
        <v>62642</v>
      </c>
      <c r="E104">
        <f t="shared" si="6"/>
        <v>62642</v>
      </c>
      <c r="F104" t="str">
        <f t="shared" si="7"/>
        <v/>
      </c>
    </row>
    <row r="105" spans="1:7" x14ac:dyDescent="0.45">
      <c r="A105" t="s">
        <v>209</v>
      </c>
      <c r="C105">
        <f t="shared" si="4"/>
        <v>3</v>
      </c>
      <c r="D105" t="str">
        <f t="shared" si="5"/>
        <v>62692</v>
      </c>
      <c r="E105">
        <f t="shared" si="6"/>
        <v>62692</v>
      </c>
      <c r="F105" t="str">
        <f t="shared" si="7"/>
        <v/>
      </c>
    </row>
    <row r="106" spans="1:7" x14ac:dyDescent="0.45">
      <c r="A106" t="s">
        <v>210</v>
      </c>
      <c r="C106">
        <f t="shared" si="4"/>
        <v>3</v>
      </c>
      <c r="D106" t="str">
        <f t="shared" si="5"/>
        <v>62742</v>
      </c>
      <c r="E106">
        <f t="shared" si="6"/>
        <v>62742</v>
      </c>
      <c r="F106" t="str">
        <f t="shared" si="7"/>
        <v/>
      </c>
    </row>
    <row r="107" spans="1:7" x14ac:dyDescent="0.45">
      <c r="A107" t="s">
        <v>211</v>
      </c>
      <c r="C107">
        <f t="shared" si="4"/>
        <v>3</v>
      </c>
      <c r="D107" t="str">
        <f t="shared" si="5"/>
        <v>62792</v>
      </c>
      <c r="E107">
        <f t="shared" si="6"/>
        <v>62792</v>
      </c>
      <c r="F107" t="str">
        <f t="shared" si="7"/>
        <v/>
      </c>
    </row>
    <row r="108" spans="1:7" x14ac:dyDescent="0.45">
      <c r="A108" t="s">
        <v>212</v>
      </c>
      <c r="C108">
        <f t="shared" si="4"/>
        <v>3</v>
      </c>
      <c r="D108" t="str">
        <f t="shared" si="5"/>
        <v>62842</v>
      </c>
      <c r="E108">
        <f t="shared" si="6"/>
        <v>62842</v>
      </c>
      <c r="F108" t="str">
        <f t="shared" si="7"/>
        <v/>
      </c>
    </row>
    <row r="109" spans="1:7" x14ac:dyDescent="0.45">
      <c r="A109" t="s">
        <v>213</v>
      </c>
      <c r="C109">
        <f t="shared" si="4"/>
        <v>3</v>
      </c>
      <c r="D109" t="str">
        <f t="shared" si="5"/>
        <v>62892</v>
      </c>
      <c r="E109">
        <f t="shared" si="6"/>
        <v>62892</v>
      </c>
      <c r="F109" t="str">
        <f t="shared" si="7"/>
        <v/>
      </c>
    </row>
    <row r="110" spans="1:7" x14ac:dyDescent="0.45">
      <c r="A110" t="s">
        <v>214</v>
      </c>
      <c r="C110">
        <f t="shared" si="4"/>
        <v>3</v>
      </c>
      <c r="D110" t="str">
        <f t="shared" si="5"/>
        <v>62942</v>
      </c>
      <c r="E110">
        <f t="shared" si="6"/>
        <v>62942</v>
      </c>
      <c r="F110" t="str">
        <f t="shared" si="7"/>
        <v/>
      </c>
    </row>
    <row r="111" spans="1:7" x14ac:dyDescent="0.45">
      <c r="A111" t="s">
        <v>215</v>
      </c>
      <c r="C111">
        <f t="shared" si="4"/>
        <v>3</v>
      </c>
      <c r="D111" t="str">
        <f t="shared" si="5"/>
        <v>62992</v>
      </c>
      <c r="E111">
        <f t="shared" si="6"/>
        <v>62992</v>
      </c>
      <c r="F111" t="str">
        <f t="shared" si="7"/>
        <v/>
      </c>
    </row>
    <row r="112" spans="1:7" x14ac:dyDescent="0.45">
      <c r="A112" t="s">
        <v>216</v>
      </c>
      <c r="C112">
        <f t="shared" si="4"/>
        <v>3</v>
      </c>
      <c r="D112" t="str">
        <f t="shared" si="5"/>
        <v>63042</v>
      </c>
      <c r="E112">
        <f t="shared" si="6"/>
        <v>63042</v>
      </c>
      <c r="F112" t="str">
        <f t="shared" si="7"/>
        <v/>
      </c>
    </row>
    <row r="113" spans="1:6" x14ac:dyDescent="0.45">
      <c r="A113" t="s">
        <v>217</v>
      </c>
      <c r="C113">
        <f t="shared" si="4"/>
        <v>3</v>
      </c>
      <c r="D113" t="str">
        <f t="shared" si="5"/>
        <v>63092</v>
      </c>
      <c r="E113">
        <f t="shared" si="6"/>
        <v>63092</v>
      </c>
      <c r="F113" t="str">
        <f t="shared" si="7"/>
        <v/>
      </c>
    </row>
    <row r="114" spans="1:6" x14ac:dyDescent="0.45">
      <c r="A114" t="s">
        <v>218</v>
      </c>
      <c r="C114">
        <f t="shared" si="4"/>
        <v>3</v>
      </c>
      <c r="D114" t="str">
        <f t="shared" si="5"/>
        <v>63142</v>
      </c>
      <c r="E114">
        <f t="shared" si="6"/>
        <v>63142</v>
      </c>
      <c r="F114" t="str">
        <f t="shared" si="7"/>
        <v/>
      </c>
    </row>
    <row r="115" spans="1:6" x14ac:dyDescent="0.45">
      <c r="A115" t="s">
        <v>219</v>
      </c>
      <c r="C115">
        <f t="shared" si="4"/>
        <v>3</v>
      </c>
      <c r="D115" t="str">
        <f t="shared" si="5"/>
        <v>63192</v>
      </c>
      <c r="E115">
        <f t="shared" si="6"/>
        <v>63192</v>
      </c>
      <c r="F115" t="str">
        <f t="shared" si="7"/>
        <v/>
      </c>
    </row>
    <row r="116" spans="1:6" x14ac:dyDescent="0.45">
      <c r="A116" t="s">
        <v>220</v>
      </c>
      <c r="C116">
        <f t="shared" si="4"/>
        <v>3</v>
      </c>
      <c r="D116" t="str">
        <f t="shared" si="5"/>
        <v>63242</v>
      </c>
      <c r="E116">
        <f t="shared" si="6"/>
        <v>63242</v>
      </c>
      <c r="F116" t="str">
        <f t="shared" si="7"/>
        <v/>
      </c>
    </row>
    <row r="117" spans="1:6" x14ac:dyDescent="0.45">
      <c r="A117" t="s">
        <v>221</v>
      </c>
      <c r="C117">
        <f t="shared" si="4"/>
        <v>3</v>
      </c>
      <c r="D117" t="str">
        <f t="shared" si="5"/>
        <v>63292</v>
      </c>
      <c r="E117">
        <f t="shared" si="6"/>
        <v>63292</v>
      </c>
      <c r="F117" t="str">
        <f t="shared" si="7"/>
        <v/>
      </c>
    </row>
    <row r="118" spans="1:6" x14ac:dyDescent="0.45">
      <c r="A118" t="s">
        <v>222</v>
      </c>
      <c r="C118">
        <f t="shared" si="4"/>
        <v>3</v>
      </c>
      <c r="D118" t="str">
        <f t="shared" si="5"/>
        <v>63342</v>
      </c>
      <c r="E118">
        <f t="shared" si="6"/>
        <v>63342</v>
      </c>
      <c r="F118" t="str">
        <f t="shared" si="7"/>
        <v/>
      </c>
    </row>
    <row r="119" spans="1:6" x14ac:dyDescent="0.45">
      <c r="A119" t="s">
        <v>223</v>
      </c>
      <c r="C119">
        <f t="shared" si="4"/>
        <v>3</v>
      </c>
      <c r="D119" t="str">
        <f t="shared" si="5"/>
        <v>63642</v>
      </c>
      <c r="E119" t="str">
        <f t="shared" si="6"/>
        <v/>
      </c>
      <c r="F119">
        <f t="shared" si="7"/>
        <v>63642</v>
      </c>
    </row>
    <row r="120" spans="1:6" x14ac:dyDescent="0.45">
      <c r="A120" t="s">
        <v>224</v>
      </c>
      <c r="C120">
        <f t="shared" si="4"/>
        <v>3</v>
      </c>
      <c r="D120" t="str">
        <f t="shared" si="5"/>
        <v>63692</v>
      </c>
      <c r="E120">
        <f t="shared" si="6"/>
        <v>63692</v>
      </c>
      <c r="F120" t="str">
        <f t="shared" si="7"/>
        <v/>
      </c>
    </row>
    <row r="121" spans="1:6" x14ac:dyDescent="0.45">
      <c r="A121" t="s">
        <v>225</v>
      </c>
      <c r="C121">
        <f t="shared" si="4"/>
        <v>3</v>
      </c>
      <c r="D121" t="str">
        <f t="shared" si="5"/>
        <v>63742</v>
      </c>
      <c r="E121">
        <f t="shared" si="6"/>
        <v>63742</v>
      </c>
      <c r="F121" t="str">
        <f t="shared" si="7"/>
        <v/>
      </c>
    </row>
    <row r="122" spans="1:6" x14ac:dyDescent="0.45">
      <c r="A122" t="s">
        <v>226</v>
      </c>
      <c r="C122">
        <f t="shared" si="4"/>
        <v>3</v>
      </c>
      <c r="D122" t="str">
        <f t="shared" si="5"/>
        <v>63792</v>
      </c>
      <c r="E122">
        <f t="shared" si="6"/>
        <v>63792</v>
      </c>
      <c r="F122" t="str">
        <f t="shared" si="7"/>
        <v/>
      </c>
    </row>
    <row r="123" spans="1:6" x14ac:dyDescent="0.45">
      <c r="A123" t="s">
        <v>227</v>
      </c>
      <c r="C123">
        <f t="shared" si="4"/>
        <v>3</v>
      </c>
      <c r="D123" t="str">
        <f t="shared" si="5"/>
        <v>63842</v>
      </c>
      <c r="E123">
        <f t="shared" si="6"/>
        <v>63842</v>
      </c>
      <c r="F123" t="str">
        <f t="shared" si="7"/>
        <v/>
      </c>
    </row>
    <row r="124" spans="1:6" x14ac:dyDescent="0.45">
      <c r="A124" t="s">
        <v>228</v>
      </c>
      <c r="C124">
        <f t="shared" si="4"/>
        <v>3</v>
      </c>
      <c r="D124" t="str">
        <f t="shared" si="5"/>
        <v>63892</v>
      </c>
      <c r="E124">
        <f t="shared" si="6"/>
        <v>63892</v>
      </c>
      <c r="F124" t="str">
        <f t="shared" si="7"/>
        <v/>
      </c>
    </row>
    <row r="125" spans="1:6" x14ac:dyDescent="0.45">
      <c r="A125" t="s">
        <v>229</v>
      </c>
      <c r="C125">
        <f t="shared" si="4"/>
        <v>3</v>
      </c>
      <c r="D125" t="str">
        <f t="shared" si="5"/>
        <v>63942</v>
      </c>
      <c r="E125">
        <f t="shared" si="6"/>
        <v>63942</v>
      </c>
      <c r="F125" t="str">
        <f t="shared" si="7"/>
        <v/>
      </c>
    </row>
    <row r="126" spans="1:6" x14ac:dyDescent="0.45">
      <c r="A126" t="s">
        <v>230</v>
      </c>
      <c r="C126">
        <f t="shared" si="4"/>
        <v>3</v>
      </c>
      <c r="D126" t="str">
        <f t="shared" si="5"/>
        <v>63992</v>
      </c>
      <c r="E126">
        <f t="shared" si="6"/>
        <v>63992</v>
      </c>
      <c r="F126" t="str">
        <f t="shared" si="7"/>
        <v/>
      </c>
    </row>
    <row r="127" spans="1:6" x14ac:dyDescent="0.45">
      <c r="A127" t="s">
        <v>231</v>
      </c>
      <c r="C127">
        <f t="shared" si="4"/>
        <v>3</v>
      </c>
      <c r="D127" t="str">
        <f t="shared" si="5"/>
        <v>64042</v>
      </c>
      <c r="E127">
        <f t="shared" si="6"/>
        <v>64042</v>
      </c>
      <c r="F127" t="str">
        <f t="shared" si="7"/>
        <v/>
      </c>
    </row>
    <row r="128" spans="1:6" x14ac:dyDescent="0.45">
      <c r="A128" t="s">
        <v>232</v>
      </c>
      <c r="C128">
        <f t="shared" si="4"/>
        <v>3</v>
      </c>
      <c r="D128" t="str">
        <f t="shared" si="5"/>
        <v>64092</v>
      </c>
      <c r="E128">
        <f t="shared" si="6"/>
        <v>64092</v>
      </c>
      <c r="F128" t="str">
        <f t="shared" si="7"/>
        <v/>
      </c>
    </row>
    <row r="129" spans="1:6" x14ac:dyDescent="0.45">
      <c r="A129" t="s">
        <v>233</v>
      </c>
      <c r="C129">
        <f t="shared" si="4"/>
        <v>3</v>
      </c>
      <c r="D129" t="str">
        <f t="shared" si="5"/>
        <v>64142</v>
      </c>
      <c r="E129">
        <f t="shared" si="6"/>
        <v>64142</v>
      </c>
      <c r="F129" t="str">
        <f t="shared" si="7"/>
        <v/>
      </c>
    </row>
    <row r="130" spans="1:6" x14ac:dyDescent="0.45">
      <c r="A130" t="s">
        <v>234</v>
      </c>
      <c r="C130">
        <f t="shared" ref="C130:C193" si="8">SEARCH("(",A130)</f>
        <v>3</v>
      </c>
      <c r="D130" t="str">
        <f t="shared" ref="D130:D193" si="9">MID(A130,C130+1,5)</f>
        <v>64192</v>
      </c>
      <c r="E130">
        <f t="shared" ref="E130:E193" si="10">IF(RIGHT(A130,1)="_",VALUE(D130),"")</f>
        <v>64192</v>
      </c>
      <c r="F130" t="str">
        <f t="shared" ref="F130:F193" si="11">IF(RIGHT(A130,1)=".",VALUE(D130),"")</f>
        <v/>
      </c>
    </row>
    <row r="131" spans="1:6" x14ac:dyDescent="0.45">
      <c r="A131" t="s">
        <v>235</v>
      </c>
      <c r="C131">
        <f t="shared" si="8"/>
        <v>3</v>
      </c>
      <c r="D131" t="str">
        <f t="shared" si="9"/>
        <v>64242</v>
      </c>
      <c r="E131">
        <f t="shared" si="10"/>
        <v>64242</v>
      </c>
      <c r="F131" t="str">
        <f t="shared" si="11"/>
        <v/>
      </c>
    </row>
    <row r="132" spans="1:6" x14ac:dyDescent="0.45">
      <c r="A132" t="s">
        <v>236</v>
      </c>
      <c r="C132">
        <f t="shared" si="8"/>
        <v>3</v>
      </c>
      <c r="D132" t="str">
        <f t="shared" si="9"/>
        <v>64292</v>
      </c>
      <c r="E132">
        <f t="shared" si="10"/>
        <v>64292</v>
      </c>
      <c r="F132" t="str">
        <f t="shared" si="11"/>
        <v/>
      </c>
    </row>
    <row r="133" spans="1:6" x14ac:dyDescent="0.45">
      <c r="A133" t="s">
        <v>237</v>
      </c>
      <c r="C133">
        <f t="shared" si="8"/>
        <v>3</v>
      </c>
      <c r="D133" t="str">
        <f t="shared" si="9"/>
        <v>64342</v>
      </c>
      <c r="E133">
        <f t="shared" si="10"/>
        <v>64342</v>
      </c>
      <c r="F133" t="str">
        <f t="shared" si="11"/>
        <v/>
      </c>
    </row>
    <row r="134" spans="1:6" x14ac:dyDescent="0.45">
      <c r="A134" t="s">
        <v>238</v>
      </c>
      <c r="C134">
        <f t="shared" si="8"/>
        <v>3</v>
      </c>
      <c r="D134" t="str">
        <f t="shared" si="9"/>
        <v>64392</v>
      </c>
      <c r="E134">
        <f t="shared" si="10"/>
        <v>64392</v>
      </c>
      <c r="F134" t="str">
        <f t="shared" si="11"/>
        <v/>
      </c>
    </row>
    <row r="135" spans="1:6" x14ac:dyDescent="0.45">
      <c r="A135" t="s">
        <v>239</v>
      </c>
      <c r="C135">
        <f t="shared" si="8"/>
        <v>3</v>
      </c>
      <c r="D135" t="str">
        <f t="shared" si="9"/>
        <v>64692</v>
      </c>
      <c r="E135" t="str">
        <f t="shared" si="10"/>
        <v/>
      </c>
      <c r="F135">
        <f t="shared" si="11"/>
        <v>64692</v>
      </c>
    </row>
    <row r="136" spans="1:6" x14ac:dyDescent="0.45">
      <c r="A136" t="s">
        <v>240</v>
      </c>
      <c r="C136">
        <f t="shared" si="8"/>
        <v>3</v>
      </c>
      <c r="D136" t="str">
        <f t="shared" si="9"/>
        <v>64742</v>
      </c>
      <c r="E136">
        <f t="shared" si="10"/>
        <v>64742</v>
      </c>
      <c r="F136" t="str">
        <f t="shared" si="11"/>
        <v/>
      </c>
    </row>
    <row r="137" spans="1:6" x14ac:dyDescent="0.45">
      <c r="A137" t="s">
        <v>241</v>
      </c>
      <c r="C137">
        <f t="shared" si="8"/>
        <v>3</v>
      </c>
      <c r="D137" t="str">
        <f t="shared" si="9"/>
        <v>64792</v>
      </c>
      <c r="E137">
        <f t="shared" si="10"/>
        <v>64792</v>
      </c>
      <c r="F137" t="str">
        <f t="shared" si="11"/>
        <v/>
      </c>
    </row>
    <row r="138" spans="1:6" x14ac:dyDescent="0.45">
      <c r="A138" t="s">
        <v>242</v>
      </c>
      <c r="C138">
        <f t="shared" si="8"/>
        <v>3</v>
      </c>
      <c r="D138" t="str">
        <f t="shared" si="9"/>
        <v>64842</v>
      </c>
      <c r="E138">
        <f t="shared" si="10"/>
        <v>64842</v>
      </c>
      <c r="F138" t="str">
        <f t="shared" si="11"/>
        <v/>
      </c>
    </row>
    <row r="139" spans="1:6" x14ac:dyDescent="0.45">
      <c r="A139" t="s">
        <v>243</v>
      </c>
      <c r="C139">
        <f t="shared" si="8"/>
        <v>3</v>
      </c>
      <c r="D139" t="str">
        <f t="shared" si="9"/>
        <v>64892</v>
      </c>
      <c r="E139">
        <f t="shared" si="10"/>
        <v>64892</v>
      </c>
      <c r="F139" t="str">
        <f t="shared" si="11"/>
        <v/>
      </c>
    </row>
    <row r="140" spans="1:6" x14ac:dyDescent="0.45">
      <c r="A140" t="s">
        <v>244</v>
      </c>
      <c r="C140">
        <f t="shared" si="8"/>
        <v>3</v>
      </c>
      <c r="D140" t="str">
        <f t="shared" si="9"/>
        <v>64942</v>
      </c>
      <c r="E140">
        <f t="shared" si="10"/>
        <v>64942</v>
      </c>
      <c r="F140" t="str">
        <f t="shared" si="11"/>
        <v/>
      </c>
    </row>
    <row r="141" spans="1:6" x14ac:dyDescent="0.45">
      <c r="A141" t="s">
        <v>245</v>
      </c>
      <c r="C141">
        <f t="shared" si="8"/>
        <v>3</v>
      </c>
      <c r="D141" t="str">
        <f t="shared" si="9"/>
        <v>64992</v>
      </c>
      <c r="E141">
        <f t="shared" si="10"/>
        <v>64992</v>
      </c>
      <c r="F141" t="str">
        <f t="shared" si="11"/>
        <v/>
      </c>
    </row>
    <row r="142" spans="1:6" x14ac:dyDescent="0.45">
      <c r="A142" t="s">
        <v>246</v>
      </c>
      <c r="C142">
        <f t="shared" si="8"/>
        <v>3</v>
      </c>
      <c r="D142" t="str">
        <f t="shared" si="9"/>
        <v>65042</v>
      </c>
      <c r="E142">
        <f t="shared" si="10"/>
        <v>65042</v>
      </c>
      <c r="F142" t="str">
        <f t="shared" si="11"/>
        <v/>
      </c>
    </row>
    <row r="143" spans="1:6" x14ac:dyDescent="0.45">
      <c r="A143" t="s">
        <v>247</v>
      </c>
      <c r="C143">
        <f t="shared" si="8"/>
        <v>3</v>
      </c>
      <c r="D143" t="str">
        <f t="shared" si="9"/>
        <v>65092</v>
      </c>
      <c r="E143">
        <f t="shared" si="10"/>
        <v>65092</v>
      </c>
      <c r="F143" t="str">
        <f t="shared" si="11"/>
        <v/>
      </c>
    </row>
    <row r="144" spans="1:6" x14ac:dyDescent="0.45">
      <c r="A144" t="s">
        <v>248</v>
      </c>
      <c r="C144">
        <f t="shared" si="8"/>
        <v>3</v>
      </c>
      <c r="D144" t="str">
        <f t="shared" si="9"/>
        <v>65142</v>
      </c>
      <c r="E144">
        <f t="shared" si="10"/>
        <v>65142</v>
      </c>
      <c r="F144" t="str">
        <f t="shared" si="11"/>
        <v/>
      </c>
    </row>
    <row r="145" spans="1:6" x14ac:dyDescent="0.45">
      <c r="A145" t="s">
        <v>249</v>
      </c>
      <c r="C145">
        <f t="shared" si="8"/>
        <v>3</v>
      </c>
      <c r="D145" t="str">
        <f t="shared" si="9"/>
        <v>65192</v>
      </c>
      <c r="E145">
        <f t="shared" si="10"/>
        <v>65192</v>
      </c>
      <c r="F145" t="str">
        <f t="shared" si="11"/>
        <v/>
      </c>
    </row>
    <row r="146" spans="1:6" x14ac:dyDescent="0.45">
      <c r="A146" t="s">
        <v>250</v>
      </c>
      <c r="C146">
        <f t="shared" si="8"/>
        <v>3</v>
      </c>
      <c r="D146" t="str">
        <f t="shared" si="9"/>
        <v>65242</v>
      </c>
      <c r="E146">
        <f t="shared" si="10"/>
        <v>65242</v>
      </c>
      <c r="F146" t="str">
        <f t="shared" si="11"/>
        <v/>
      </c>
    </row>
    <row r="147" spans="1:6" x14ac:dyDescent="0.45">
      <c r="A147" t="s">
        <v>251</v>
      </c>
      <c r="C147">
        <f t="shared" si="8"/>
        <v>3</v>
      </c>
      <c r="D147" t="str">
        <f t="shared" si="9"/>
        <v>65292</v>
      </c>
      <c r="E147">
        <f t="shared" si="10"/>
        <v>65292</v>
      </c>
      <c r="F147" t="str">
        <f t="shared" si="11"/>
        <v/>
      </c>
    </row>
    <row r="148" spans="1:6" x14ac:dyDescent="0.45">
      <c r="A148" t="s">
        <v>252</v>
      </c>
      <c r="C148">
        <f t="shared" si="8"/>
        <v>3</v>
      </c>
      <c r="D148" t="str">
        <f t="shared" si="9"/>
        <v>65342</v>
      </c>
      <c r="E148">
        <f t="shared" si="10"/>
        <v>65342</v>
      </c>
      <c r="F148" t="str">
        <f t="shared" si="11"/>
        <v/>
      </c>
    </row>
    <row r="149" spans="1:6" x14ac:dyDescent="0.45">
      <c r="A149" t="s">
        <v>253</v>
      </c>
      <c r="C149">
        <f t="shared" si="8"/>
        <v>3</v>
      </c>
      <c r="D149" t="str">
        <f t="shared" si="9"/>
        <v>65392</v>
      </c>
      <c r="E149">
        <f t="shared" si="10"/>
        <v>65392</v>
      </c>
      <c r="F149" t="str">
        <f t="shared" si="11"/>
        <v/>
      </c>
    </row>
    <row r="150" spans="1:6" x14ac:dyDescent="0.45">
      <c r="A150" t="s">
        <v>254</v>
      </c>
      <c r="C150">
        <f t="shared" si="8"/>
        <v>3</v>
      </c>
      <c r="D150" t="str">
        <f t="shared" si="9"/>
        <v>65442</v>
      </c>
      <c r="E150">
        <f t="shared" si="10"/>
        <v>65442</v>
      </c>
      <c r="F150" t="str">
        <f t="shared" si="11"/>
        <v/>
      </c>
    </row>
    <row r="151" spans="1:6" x14ac:dyDescent="0.45">
      <c r="A151" t="s">
        <v>255</v>
      </c>
      <c r="C151">
        <f t="shared" si="8"/>
        <v>3</v>
      </c>
      <c r="D151" t="str">
        <f t="shared" si="9"/>
        <v>65742</v>
      </c>
      <c r="E151" t="str">
        <f t="shared" si="10"/>
        <v/>
      </c>
      <c r="F151">
        <f t="shared" si="11"/>
        <v>65742</v>
      </c>
    </row>
    <row r="152" spans="1:6" x14ac:dyDescent="0.45">
      <c r="A152" t="s">
        <v>256</v>
      </c>
      <c r="C152">
        <f t="shared" si="8"/>
        <v>3</v>
      </c>
      <c r="D152" t="str">
        <f t="shared" si="9"/>
        <v>65792</v>
      </c>
      <c r="E152">
        <f t="shared" si="10"/>
        <v>65792</v>
      </c>
      <c r="F152" t="str">
        <f t="shared" si="11"/>
        <v/>
      </c>
    </row>
    <row r="153" spans="1:6" x14ac:dyDescent="0.45">
      <c r="A153" t="s">
        <v>257</v>
      </c>
      <c r="C153">
        <f t="shared" si="8"/>
        <v>3</v>
      </c>
      <c r="D153" t="str">
        <f t="shared" si="9"/>
        <v>65842</v>
      </c>
      <c r="E153">
        <f t="shared" si="10"/>
        <v>65842</v>
      </c>
      <c r="F153" t="str">
        <f t="shared" si="11"/>
        <v/>
      </c>
    </row>
    <row r="154" spans="1:6" x14ac:dyDescent="0.45">
      <c r="A154" t="s">
        <v>258</v>
      </c>
      <c r="C154">
        <f t="shared" si="8"/>
        <v>3</v>
      </c>
      <c r="D154" t="str">
        <f t="shared" si="9"/>
        <v>65892</v>
      </c>
      <c r="E154">
        <f t="shared" si="10"/>
        <v>65892</v>
      </c>
      <c r="F154" t="str">
        <f t="shared" si="11"/>
        <v/>
      </c>
    </row>
    <row r="155" spans="1:6" x14ac:dyDescent="0.45">
      <c r="A155" t="s">
        <v>259</v>
      </c>
      <c r="C155">
        <f t="shared" si="8"/>
        <v>3</v>
      </c>
      <c r="D155" t="str">
        <f t="shared" si="9"/>
        <v>65942</v>
      </c>
      <c r="E155">
        <f t="shared" si="10"/>
        <v>65942</v>
      </c>
      <c r="F155" t="str">
        <f t="shared" si="11"/>
        <v/>
      </c>
    </row>
    <row r="156" spans="1:6" x14ac:dyDescent="0.45">
      <c r="A156" t="s">
        <v>260</v>
      </c>
      <c r="C156">
        <f t="shared" si="8"/>
        <v>3</v>
      </c>
      <c r="D156" t="str">
        <f t="shared" si="9"/>
        <v>65992</v>
      </c>
      <c r="E156">
        <f t="shared" si="10"/>
        <v>65992</v>
      </c>
      <c r="F156" t="str">
        <f t="shared" si="11"/>
        <v/>
      </c>
    </row>
    <row r="157" spans="1:6" x14ac:dyDescent="0.45">
      <c r="A157" t="s">
        <v>261</v>
      </c>
      <c r="C157">
        <f t="shared" si="8"/>
        <v>3</v>
      </c>
      <c r="D157" t="str">
        <f t="shared" si="9"/>
        <v>66042</v>
      </c>
      <c r="E157">
        <f t="shared" si="10"/>
        <v>66042</v>
      </c>
      <c r="F157" t="str">
        <f t="shared" si="11"/>
        <v/>
      </c>
    </row>
    <row r="158" spans="1:6" x14ac:dyDescent="0.45">
      <c r="A158" t="s">
        <v>262</v>
      </c>
      <c r="C158">
        <f t="shared" si="8"/>
        <v>3</v>
      </c>
      <c r="D158" t="str">
        <f t="shared" si="9"/>
        <v>66092</v>
      </c>
      <c r="E158">
        <f t="shared" si="10"/>
        <v>66092</v>
      </c>
      <c r="F158" t="str">
        <f t="shared" si="11"/>
        <v/>
      </c>
    </row>
    <row r="159" spans="1:6" x14ac:dyDescent="0.45">
      <c r="A159" t="s">
        <v>263</v>
      </c>
      <c r="C159">
        <f t="shared" si="8"/>
        <v>3</v>
      </c>
      <c r="D159" t="str">
        <f t="shared" si="9"/>
        <v>66142</v>
      </c>
      <c r="E159">
        <f t="shared" si="10"/>
        <v>66142</v>
      </c>
      <c r="F159" t="str">
        <f t="shared" si="11"/>
        <v/>
      </c>
    </row>
    <row r="160" spans="1:6" x14ac:dyDescent="0.45">
      <c r="A160" t="s">
        <v>264</v>
      </c>
      <c r="C160">
        <f t="shared" si="8"/>
        <v>3</v>
      </c>
      <c r="D160" t="str">
        <f t="shared" si="9"/>
        <v>66192</v>
      </c>
      <c r="E160">
        <f t="shared" si="10"/>
        <v>66192</v>
      </c>
      <c r="F160" t="str">
        <f t="shared" si="11"/>
        <v/>
      </c>
    </row>
    <row r="161" spans="1:6" x14ac:dyDescent="0.45">
      <c r="A161" t="s">
        <v>265</v>
      </c>
      <c r="C161">
        <f t="shared" si="8"/>
        <v>3</v>
      </c>
      <c r="D161" t="str">
        <f t="shared" si="9"/>
        <v>66242</v>
      </c>
      <c r="E161">
        <f t="shared" si="10"/>
        <v>66242</v>
      </c>
      <c r="F161" t="str">
        <f t="shared" si="11"/>
        <v/>
      </c>
    </row>
    <row r="162" spans="1:6" x14ac:dyDescent="0.45">
      <c r="A162" t="s">
        <v>266</v>
      </c>
      <c r="C162">
        <f t="shared" si="8"/>
        <v>3</v>
      </c>
      <c r="D162" t="str">
        <f t="shared" si="9"/>
        <v>66292</v>
      </c>
      <c r="E162">
        <f t="shared" si="10"/>
        <v>66292</v>
      </c>
      <c r="F162" t="str">
        <f t="shared" si="11"/>
        <v/>
      </c>
    </row>
    <row r="163" spans="1:6" x14ac:dyDescent="0.45">
      <c r="A163" t="s">
        <v>267</v>
      </c>
      <c r="C163">
        <f t="shared" si="8"/>
        <v>3</v>
      </c>
      <c r="D163" t="str">
        <f t="shared" si="9"/>
        <v>66342</v>
      </c>
      <c r="E163">
        <f t="shared" si="10"/>
        <v>66342</v>
      </c>
      <c r="F163" t="str">
        <f t="shared" si="11"/>
        <v/>
      </c>
    </row>
    <row r="164" spans="1:6" x14ac:dyDescent="0.45">
      <c r="A164" t="s">
        <v>268</v>
      </c>
      <c r="C164">
        <f t="shared" si="8"/>
        <v>3</v>
      </c>
      <c r="D164" t="str">
        <f t="shared" si="9"/>
        <v>66392</v>
      </c>
      <c r="E164">
        <f t="shared" si="10"/>
        <v>66392</v>
      </c>
      <c r="F164" t="str">
        <f t="shared" si="11"/>
        <v/>
      </c>
    </row>
    <row r="165" spans="1:6" x14ac:dyDescent="0.45">
      <c r="A165" t="s">
        <v>269</v>
      </c>
      <c r="C165">
        <f t="shared" si="8"/>
        <v>3</v>
      </c>
      <c r="D165" t="str">
        <f t="shared" si="9"/>
        <v>66442</v>
      </c>
      <c r="E165">
        <f t="shared" si="10"/>
        <v>66442</v>
      </c>
      <c r="F165" t="str">
        <f t="shared" si="11"/>
        <v/>
      </c>
    </row>
    <row r="166" spans="1:6" x14ac:dyDescent="0.45">
      <c r="A166" t="s">
        <v>270</v>
      </c>
      <c r="C166">
        <f t="shared" si="8"/>
        <v>3</v>
      </c>
      <c r="D166" t="str">
        <f t="shared" si="9"/>
        <v>66492</v>
      </c>
      <c r="E166">
        <f t="shared" si="10"/>
        <v>66492</v>
      </c>
      <c r="F166" t="str">
        <f t="shared" si="11"/>
        <v/>
      </c>
    </row>
    <row r="167" spans="1:6" x14ac:dyDescent="0.45">
      <c r="A167" t="s">
        <v>271</v>
      </c>
      <c r="C167">
        <f t="shared" si="8"/>
        <v>3</v>
      </c>
      <c r="D167" t="str">
        <f t="shared" si="9"/>
        <v>66792</v>
      </c>
      <c r="E167" t="str">
        <f t="shared" si="10"/>
        <v/>
      </c>
      <c r="F167">
        <f t="shared" si="11"/>
        <v>66792</v>
      </c>
    </row>
    <row r="168" spans="1:6" x14ac:dyDescent="0.45">
      <c r="A168" t="s">
        <v>272</v>
      </c>
      <c r="C168">
        <f t="shared" si="8"/>
        <v>3</v>
      </c>
      <c r="D168" t="str">
        <f t="shared" si="9"/>
        <v>66842</v>
      </c>
      <c r="E168">
        <f t="shared" si="10"/>
        <v>66842</v>
      </c>
      <c r="F168" t="str">
        <f t="shared" si="11"/>
        <v/>
      </c>
    </row>
    <row r="169" spans="1:6" x14ac:dyDescent="0.45">
      <c r="A169" t="s">
        <v>273</v>
      </c>
      <c r="C169">
        <f t="shared" si="8"/>
        <v>3</v>
      </c>
      <c r="D169" t="str">
        <f t="shared" si="9"/>
        <v>66892</v>
      </c>
      <c r="E169">
        <f t="shared" si="10"/>
        <v>66892</v>
      </c>
      <c r="F169" t="str">
        <f t="shared" si="11"/>
        <v/>
      </c>
    </row>
    <row r="170" spans="1:6" x14ac:dyDescent="0.45">
      <c r="A170" t="s">
        <v>274</v>
      </c>
      <c r="C170">
        <f t="shared" si="8"/>
        <v>3</v>
      </c>
      <c r="D170" t="str">
        <f t="shared" si="9"/>
        <v>66942</v>
      </c>
      <c r="E170">
        <f t="shared" si="10"/>
        <v>66942</v>
      </c>
      <c r="F170" t="str">
        <f t="shared" si="11"/>
        <v/>
      </c>
    </row>
    <row r="171" spans="1:6" x14ac:dyDescent="0.45">
      <c r="A171" t="s">
        <v>275</v>
      </c>
      <c r="C171">
        <f t="shared" si="8"/>
        <v>3</v>
      </c>
      <c r="D171" t="str">
        <f t="shared" si="9"/>
        <v>66992</v>
      </c>
      <c r="E171">
        <f t="shared" si="10"/>
        <v>66992</v>
      </c>
      <c r="F171" t="str">
        <f t="shared" si="11"/>
        <v/>
      </c>
    </row>
    <row r="172" spans="1:6" x14ac:dyDescent="0.45">
      <c r="A172" t="s">
        <v>276</v>
      </c>
      <c r="C172">
        <f t="shared" si="8"/>
        <v>3</v>
      </c>
      <c r="D172" t="str">
        <f t="shared" si="9"/>
        <v>67042</v>
      </c>
      <c r="E172">
        <f t="shared" si="10"/>
        <v>67042</v>
      </c>
      <c r="F172" t="str">
        <f t="shared" si="11"/>
        <v/>
      </c>
    </row>
    <row r="173" spans="1:6" x14ac:dyDescent="0.45">
      <c r="A173" t="s">
        <v>277</v>
      </c>
      <c r="C173">
        <f t="shared" si="8"/>
        <v>3</v>
      </c>
      <c r="D173" t="str">
        <f t="shared" si="9"/>
        <v>67092</v>
      </c>
      <c r="E173">
        <f t="shared" si="10"/>
        <v>67092</v>
      </c>
      <c r="F173" t="str">
        <f t="shared" si="11"/>
        <v/>
      </c>
    </row>
    <row r="174" spans="1:6" x14ac:dyDescent="0.45">
      <c r="A174" t="s">
        <v>278</v>
      </c>
      <c r="C174">
        <f t="shared" si="8"/>
        <v>3</v>
      </c>
      <c r="D174" t="str">
        <f t="shared" si="9"/>
        <v>67142</v>
      </c>
      <c r="E174">
        <f t="shared" si="10"/>
        <v>67142</v>
      </c>
      <c r="F174" t="str">
        <f t="shared" si="11"/>
        <v/>
      </c>
    </row>
    <row r="175" spans="1:6" x14ac:dyDescent="0.45">
      <c r="A175" t="s">
        <v>279</v>
      </c>
      <c r="C175">
        <f t="shared" si="8"/>
        <v>3</v>
      </c>
      <c r="D175" t="str">
        <f t="shared" si="9"/>
        <v>67192</v>
      </c>
      <c r="E175">
        <f t="shared" si="10"/>
        <v>67192</v>
      </c>
      <c r="F175" t="str">
        <f t="shared" si="11"/>
        <v/>
      </c>
    </row>
    <row r="176" spans="1:6" x14ac:dyDescent="0.45">
      <c r="A176" t="s">
        <v>280</v>
      </c>
      <c r="C176">
        <f t="shared" si="8"/>
        <v>3</v>
      </c>
      <c r="D176" t="str">
        <f t="shared" si="9"/>
        <v>67242</v>
      </c>
      <c r="E176">
        <f t="shared" si="10"/>
        <v>67242</v>
      </c>
      <c r="F176" t="str">
        <f t="shared" si="11"/>
        <v/>
      </c>
    </row>
    <row r="177" spans="1:6" x14ac:dyDescent="0.45">
      <c r="A177" t="s">
        <v>281</v>
      </c>
      <c r="C177">
        <f t="shared" si="8"/>
        <v>3</v>
      </c>
      <c r="D177" t="str">
        <f t="shared" si="9"/>
        <v>67292</v>
      </c>
      <c r="E177">
        <f t="shared" si="10"/>
        <v>67292</v>
      </c>
      <c r="F177" t="str">
        <f t="shared" si="11"/>
        <v/>
      </c>
    </row>
    <row r="178" spans="1:6" x14ac:dyDescent="0.45">
      <c r="A178" t="s">
        <v>282</v>
      </c>
      <c r="C178">
        <f t="shared" si="8"/>
        <v>3</v>
      </c>
      <c r="D178" t="str">
        <f t="shared" si="9"/>
        <v>67342</v>
      </c>
      <c r="E178">
        <f t="shared" si="10"/>
        <v>67342</v>
      </c>
      <c r="F178" t="str">
        <f t="shared" si="11"/>
        <v/>
      </c>
    </row>
    <row r="179" spans="1:6" x14ac:dyDescent="0.45">
      <c r="A179" t="s">
        <v>283</v>
      </c>
      <c r="C179">
        <f t="shared" si="8"/>
        <v>3</v>
      </c>
      <c r="D179" t="str">
        <f t="shared" si="9"/>
        <v>67392</v>
      </c>
      <c r="E179">
        <f t="shared" si="10"/>
        <v>67392</v>
      </c>
      <c r="F179" t="str">
        <f t="shared" si="11"/>
        <v/>
      </c>
    </row>
    <row r="180" spans="1:6" x14ac:dyDescent="0.45">
      <c r="A180" t="s">
        <v>284</v>
      </c>
      <c r="C180">
        <f t="shared" si="8"/>
        <v>3</v>
      </c>
      <c r="D180" t="str">
        <f t="shared" si="9"/>
        <v>67442</v>
      </c>
      <c r="E180">
        <f t="shared" si="10"/>
        <v>67442</v>
      </c>
      <c r="F180" t="str">
        <f t="shared" si="11"/>
        <v/>
      </c>
    </row>
    <row r="181" spans="1:6" x14ac:dyDescent="0.45">
      <c r="A181" t="s">
        <v>285</v>
      </c>
      <c r="C181">
        <f t="shared" si="8"/>
        <v>3</v>
      </c>
      <c r="D181" t="str">
        <f t="shared" si="9"/>
        <v>67492</v>
      </c>
      <c r="E181">
        <f t="shared" si="10"/>
        <v>67492</v>
      </c>
      <c r="F181" t="str">
        <f t="shared" si="11"/>
        <v/>
      </c>
    </row>
    <row r="182" spans="1:6" x14ac:dyDescent="0.45">
      <c r="A182" t="s">
        <v>286</v>
      </c>
      <c r="C182">
        <f t="shared" si="8"/>
        <v>3</v>
      </c>
      <c r="D182" t="str">
        <f t="shared" si="9"/>
        <v>67542</v>
      </c>
      <c r="E182">
        <f t="shared" si="10"/>
        <v>67542</v>
      </c>
      <c r="F182" t="str">
        <f t="shared" si="11"/>
        <v/>
      </c>
    </row>
    <row r="183" spans="1:6" x14ac:dyDescent="0.45">
      <c r="A183" t="s">
        <v>287</v>
      </c>
      <c r="C183">
        <f t="shared" si="8"/>
        <v>3</v>
      </c>
      <c r="D183" t="str">
        <f t="shared" si="9"/>
        <v>67842</v>
      </c>
      <c r="E183" t="str">
        <f t="shared" si="10"/>
        <v/>
      </c>
      <c r="F183">
        <f t="shared" si="11"/>
        <v>67842</v>
      </c>
    </row>
    <row r="184" spans="1:6" x14ac:dyDescent="0.45">
      <c r="A184" t="s">
        <v>288</v>
      </c>
      <c r="C184">
        <f t="shared" si="8"/>
        <v>3</v>
      </c>
      <c r="D184" t="str">
        <f t="shared" si="9"/>
        <v>67892</v>
      </c>
      <c r="E184">
        <f t="shared" si="10"/>
        <v>67892</v>
      </c>
      <c r="F184" t="str">
        <f t="shared" si="11"/>
        <v/>
      </c>
    </row>
    <row r="185" spans="1:6" x14ac:dyDescent="0.45">
      <c r="A185" t="s">
        <v>289</v>
      </c>
      <c r="C185">
        <f t="shared" si="8"/>
        <v>3</v>
      </c>
      <c r="D185" t="str">
        <f t="shared" si="9"/>
        <v>67942</v>
      </c>
      <c r="E185">
        <f t="shared" si="10"/>
        <v>67942</v>
      </c>
      <c r="F185" t="str">
        <f t="shared" si="11"/>
        <v/>
      </c>
    </row>
    <row r="186" spans="1:6" x14ac:dyDescent="0.45">
      <c r="A186" t="s">
        <v>290</v>
      </c>
      <c r="C186">
        <f t="shared" si="8"/>
        <v>3</v>
      </c>
      <c r="D186" t="str">
        <f t="shared" si="9"/>
        <v>67992</v>
      </c>
      <c r="E186">
        <f t="shared" si="10"/>
        <v>67992</v>
      </c>
      <c r="F186" t="str">
        <f t="shared" si="11"/>
        <v/>
      </c>
    </row>
    <row r="187" spans="1:6" x14ac:dyDescent="0.45">
      <c r="A187" t="s">
        <v>291</v>
      </c>
      <c r="C187">
        <f t="shared" si="8"/>
        <v>3</v>
      </c>
      <c r="D187" t="str">
        <f t="shared" si="9"/>
        <v>68042</v>
      </c>
      <c r="E187">
        <f t="shared" si="10"/>
        <v>68042</v>
      </c>
      <c r="F187" t="str">
        <f t="shared" si="11"/>
        <v/>
      </c>
    </row>
    <row r="188" spans="1:6" x14ac:dyDescent="0.45">
      <c r="A188" t="s">
        <v>292</v>
      </c>
      <c r="C188">
        <f t="shared" si="8"/>
        <v>3</v>
      </c>
      <c r="D188" t="str">
        <f t="shared" si="9"/>
        <v>68092</v>
      </c>
      <c r="E188">
        <f t="shared" si="10"/>
        <v>68092</v>
      </c>
      <c r="F188" t="str">
        <f t="shared" si="11"/>
        <v/>
      </c>
    </row>
    <row r="189" spans="1:6" x14ac:dyDescent="0.45">
      <c r="A189" t="s">
        <v>293</v>
      </c>
      <c r="C189">
        <f t="shared" si="8"/>
        <v>3</v>
      </c>
      <c r="D189" t="str">
        <f t="shared" si="9"/>
        <v>68142</v>
      </c>
      <c r="E189">
        <f t="shared" si="10"/>
        <v>68142</v>
      </c>
      <c r="F189" t="str">
        <f t="shared" si="11"/>
        <v/>
      </c>
    </row>
    <row r="190" spans="1:6" x14ac:dyDescent="0.45">
      <c r="A190" t="s">
        <v>294</v>
      </c>
      <c r="C190">
        <f t="shared" si="8"/>
        <v>3</v>
      </c>
      <c r="D190" t="str">
        <f t="shared" si="9"/>
        <v>68192</v>
      </c>
      <c r="E190">
        <f t="shared" si="10"/>
        <v>68192</v>
      </c>
      <c r="F190" t="str">
        <f t="shared" si="11"/>
        <v/>
      </c>
    </row>
    <row r="191" spans="1:6" x14ac:dyDescent="0.45">
      <c r="A191" t="s">
        <v>295</v>
      </c>
      <c r="C191">
        <f t="shared" si="8"/>
        <v>3</v>
      </c>
      <c r="D191" t="str">
        <f t="shared" si="9"/>
        <v>68242</v>
      </c>
      <c r="E191">
        <f t="shared" si="10"/>
        <v>68242</v>
      </c>
      <c r="F191" t="str">
        <f t="shared" si="11"/>
        <v/>
      </c>
    </row>
    <row r="192" spans="1:6" x14ac:dyDescent="0.45">
      <c r="A192" t="s">
        <v>296</v>
      </c>
      <c r="C192">
        <f t="shared" si="8"/>
        <v>3</v>
      </c>
      <c r="D192" t="str">
        <f t="shared" si="9"/>
        <v>68292</v>
      </c>
      <c r="E192">
        <f t="shared" si="10"/>
        <v>68292</v>
      </c>
      <c r="F192" t="str">
        <f t="shared" si="11"/>
        <v/>
      </c>
    </row>
    <row r="193" spans="1:6" x14ac:dyDescent="0.45">
      <c r="A193" t="s">
        <v>297</v>
      </c>
      <c r="C193">
        <f t="shared" si="8"/>
        <v>3</v>
      </c>
      <c r="D193" t="str">
        <f t="shared" si="9"/>
        <v>68342</v>
      </c>
      <c r="E193">
        <f t="shared" si="10"/>
        <v>68342</v>
      </c>
      <c r="F193" t="str">
        <f t="shared" si="11"/>
        <v/>
      </c>
    </row>
    <row r="194" spans="1:6" x14ac:dyDescent="0.45">
      <c r="A194" t="s">
        <v>298</v>
      </c>
      <c r="C194">
        <f t="shared" ref="C194:C257" si="12">SEARCH("(",A194)</f>
        <v>3</v>
      </c>
      <c r="D194" t="str">
        <f t="shared" ref="D194:D257" si="13">MID(A194,C194+1,5)</f>
        <v>68392</v>
      </c>
      <c r="E194">
        <f t="shared" ref="E194:E257" si="14">IF(RIGHT(A194,1)="_",VALUE(D194),"")</f>
        <v>68392</v>
      </c>
      <c r="F194" t="str">
        <f t="shared" ref="F194:F257" si="15">IF(RIGHT(A194,1)=".",VALUE(D194),"")</f>
        <v/>
      </c>
    </row>
    <row r="195" spans="1:6" x14ac:dyDescent="0.45">
      <c r="A195" t="s">
        <v>299</v>
      </c>
      <c r="C195">
        <f t="shared" si="12"/>
        <v>3</v>
      </c>
      <c r="D195" t="str">
        <f t="shared" si="13"/>
        <v>68442</v>
      </c>
      <c r="E195">
        <f t="shared" si="14"/>
        <v>68442</v>
      </c>
      <c r="F195" t="str">
        <f t="shared" si="15"/>
        <v/>
      </c>
    </row>
    <row r="196" spans="1:6" x14ac:dyDescent="0.45">
      <c r="A196" t="s">
        <v>300</v>
      </c>
      <c r="C196">
        <f t="shared" si="12"/>
        <v>3</v>
      </c>
      <c r="D196" t="str">
        <f t="shared" si="13"/>
        <v>68492</v>
      </c>
      <c r="E196">
        <f t="shared" si="14"/>
        <v>68492</v>
      </c>
      <c r="F196" t="str">
        <f t="shared" si="15"/>
        <v/>
      </c>
    </row>
    <row r="197" spans="1:6" x14ac:dyDescent="0.45">
      <c r="A197" t="s">
        <v>301</v>
      </c>
      <c r="C197">
        <f t="shared" si="12"/>
        <v>3</v>
      </c>
      <c r="D197" t="str">
        <f t="shared" si="13"/>
        <v>68542</v>
      </c>
      <c r="E197">
        <f t="shared" si="14"/>
        <v>68542</v>
      </c>
      <c r="F197" t="str">
        <f t="shared" si="15"/>
        <v/>
      </c>
    </row>
    <row r="198" spans="1:6" x14ac:dyDescent="0.45">
      <c r="A198" t="s">
        <v>302</v>
      </c>
      <c r="C198">
        <f t="shared" si="12"/>
        <v>3</v>
      </c>
      <c r="D198" t="str">
        <f t="shared" si="13"/>
        <v>68592</v>
      </c>
      <c r="E198">
        <f t="shared" si="14"/>
        <v>68592</v>
      </c>
      <c r="F198" t="str">
        <f t="shared" si="15"/>
        <v/>
      </c>
    </row>
    <row r="199" spans="1:6" x14ac:dyDescent="0.45">
      <c r="A199" t="s">
        <v>303</v>
      </c>
      <c r="C199">
        <f t="shared" si="12"/>
        <v>3</v>
      </c>
      <c r="D199" t="str">
        <f t="shared" si="13"/>
        <v>68892</v>
      </c>
      <c r="E199" t="str">
        <f t="shared" si="14"/>
        <v/>
      </c>
      <c r="F199">
        <f t="shared" si="15"/>
        <v>68892</v>
      </c>
    </row>
    <row r="200" spans="1:6" x14ac:dyDescent="0.45">
      <c r="A200" t="s">
        <v>304</v>
      </c>
      <c r="C200">
        <f t="shared" si="12"/>
        <v>3</v>
      </c>
      <c r="D200" t="str">
        <f t="shared" si="13"/>
        <v>68942</v>
      </c>
      <c r="E200">
        <f t="shared" si="14"/>
        <v>68942</v>
      </c>
      <c r="F200" t="str">
        <f t="shared" si="15"/>
        <v/>
      </c>
    </row>
    <row r="201" spans="1:6" x14ac:dyDescent="0.45">
      <c r="A201" t="s">
        <v>305</v>
      </c>
      <c r="C201">
        <f t="shared" si="12"/>
        <v>3</v>
      </c>
      <c r="D201" t="str">
        <f t="shared" si="13"/>
        <v>68992</v>
      </c>
      <c r="E201">
        <f t="shared" si="14"/>
        <v>68992</v>
      </c>
      <c r="F201" t="str">
        <f t="shared" si="15"/>
        <v/>
      </c>
    </row>
    <row r="202" spans="1:6" x14ac:dyDescent="0.45">
      <c r="A202" t="s">
        <v>306</v>
      </c>
      <c r="C202">
        <f t="shared" si="12"/>
        <v>3</v>
      </c>
      <c r="D202" t="str">
        <f t="shared" si="13"/>
        <v>69042</v>
      </c>
      <c r="E202">
        <f t="shared" si="14"/>
        <v>69042</v>
      </c>
      <c r="F202" t="str">
        <f t="shared" si="15"/>
        <v/>
      </c>
    </row>
    <row r="203" spans="1:6" x14ac:dyDescent="0.45">
      <c r="A203" t="s">
        <v>307</v>
      </c>
      <c r="C203">
        <f t="shared" si="12"/>
        <v>3</v>
      </c>
      <c r="D203" t="str">
        <f t="shared" si="13"/>
        <v>69092</v>
      </c>
      <c r="E203">
        <f t="shared" si="14"/>
        <v>69092</v>
      </c>
      <c r="F203" t="str">
        <f t="shared" si="15"/>
        <v/>
      </c>
    </row>
    <row r="204" spans="1:6" x14ac:dyDescent="0.45">
      <c r="A204" t="s">
        <v>308</v>
      </c>
      <c r="C204">
        <f t="shared" si="12"/>
        <v>3</v>
      </c>
      <c r="D204" t="str">
        <f t="shared" si="13"/>
        <v>69142</v>
      </c>
      <c r="E204">
        <f t="shared" si="14"/>
        <v>69142</v>
      </c>
      <c r="F204" t="str">
        <f t="shared" si="15"/>
        <v/>
      </c>
    </row>
    <row r="205" spans="1:6" x14ac:dyDescent="0.45">
      <c r="A205" t="s">
        <v>309</v>
      </c>
      <c r="C205">
        <f t="shared" si="12"/>
        <v>3</v>
      </c>
      <c r="D205" t="str">
        <f t="shared" si="13"/>
        <v>69192</v>
      </c>
      <c r="E205">
        <f t="shared" si="14"/>
        <v>69192</v>
      </c>
      <c r="F205" t="str">
        <f t="shared" si="15"/>
        <v/>
      </c>
    </row>
    <row r="206" spans="1:6" x14ac:dyDescent="0.45">
      <c r="A206" t="s">
        <v>310</v>
      </c>
      <c r="C206">
        <f t="shared" si="12"/>
        <v>3</v>
      </c>
      <c r="D206" t="str">
        <f t="shared" si="13"/>
        <v>69242</v>
      </c>
      <c r="E206">
        <f t="shared" si="14"/>
        <v>69242</v>
      </c>
      <c r="F206" t="str">
        <f t="shared" si="15"/>
        <v/>
      </c>
    </row>
    <row r="207" spans="1:6" x14ac:dyDescent="0.45">
      <c r="A207" t="s">
        <v>311</v>
      </c>
      <c r="C207">
        <f t="shared" si="12"/>
        <v>3</v>
      </c>
      <c r="D207" t="str">
        <f t="shared" si="13"/>
        <v>69292</v>
      </c>
      <c r="E207">
        <f t="shared" si="14"/>
        <v>69292</v>
      </c>
      <c r="F207" t="str">
        <f t="shared" si="15"/>
        <v/>
      </c>
    </row>
    <row r="208" spans="1:6" x14ac:dyDescent="0.45">
      <c r="A208" t="s">
        <v>312</v>
      </c>
      <c r="C208">
        <f t="shared" si="12"/>
        <v>3</v>
      </c>
      <c r="D208" t="str">
        <f t="shared" si="13"/>
        <v>69342</v>
      </c>
      <c r="E208">
        <f t="shared" si="14"/>
        <v>69342</v>
      </c>
      <c r="F208" t="str">
        <f t="shared" si="15"/>
        <v/>
      </c>
    </row>
    <row r="209" spans="1:6" x14ac:dyDescent="0.45">
      <c r="A209" t="s">
        <v>313</v>
      </c>
      <c r="C209">
        <f t="shared" si="12"/>
        <v>3</v>
      </c>
      <c r="D209" t="str">
        <f t="shared" si="13"/>
        <v>69392</v>
      </c>
      <c r="E209">
        <f t="shared" si="14"/>
        <v>69392</v>
      </c>
      <c r="F209" t="str">
        <f t="shared" si="15"/>
        <v/>
      </c>
    </row>
    <row r="210" spans="1:6" x14ac:dyDescent="0.45">
      <c r="A210" t="s">
        <v>314</v>
      </c>
      <c r="C210">
        <f t="shared" si="12"/>
        <v>3</v>
      </c>
      <c r="D210" t="str">
        <f t="shared" si="13"/>
        <v>69442</v>
      </c>
      <c r="E210">
        <f t="shared" si="14"/>
        <v>69442</v>
      </c>
      <c r="F210" t="str">
        <f t="shared" si="15"/>
        <v/>
      </c>
    </row>
    <row r="211" spans="1:6" x14ac:dyDescent="0.45">
      <c r="A211" t="s">
        <v>315</v>
      </c>
      <c r="C211">
        <f t="shared" si="12"/>
        <v>3</v>
      </c>
      <c r="D211" t="str">
        <f t="shared" si="13"/>
        <v>69492</v>
      </c>
      <c r="E211">
        <f t="shared" si="14"/>
        <v>69492</v>
      </c>
      <c r="F211" t="str">
        <f t="shared" si="15"/>
        <v/>
      </c>
    </row>
    <row r="212" spans="1:6" x14ac:dyDescent="0.45">
      <c r="A212" t="s">
        <v>316</v>
      </c>
      <c r="C212">
        <f t="shared" si="12"/>
        <v>3</v>
      </c>
      <c r="D212" t="str">
        <f t="shared" si="13"/>
        <v>69542</v>
      </c>
      <c r="E212">
        <f t="shared" si="14"/>
        <v>69542</v>
      </c>
      <c r="F212" t="str">
        <f t="shared" si="15"/>
        <v/>
      </c>
    </row>
    <row r="213" spans="1:6" x14ac:dyDescent="0.45">
      <c r="A213" t="s">
        <v>317</v>
      </c>
      <c r="C213">
        <f t="shared" si="12"/>
        <v>3</v>
      </c>
      <c r="D213" t="str">
        <f t="shared" si="13"/>
        <v>69592</v>
      </c>
      <c r="E213">
        <f t="shared" si="14"/>
        <v>69592</v>
      </c>
      <c r="F213" t="str">
        <f t="shared" si="15"/>
        <v/>
      </c>
    </row>
    <row r="214" spans="1:6" x14ac:dyDescent="0.45">
      <c r="A214" t="s">
        <v>318</v>
      </c>
      <c r="C214">
        <f t="shared" si="12"/>
        <v>3</v>
      </c>
      <c r="D214" t="str">
        <f t="shared" si="13"/>
        <v>69642</v>
      </c>
      <c r="E214">
        <f t="shared" si="14"/>
        <v>69642</v>
      </c>
      <c r="F214" t="str">
        <f t="shared" si="15"/>
        <v/>
      </c>
    </row>
    <row r="215" spans="1:6" x14ac:dyDescent="0.45">
      <c r="A215" t="s">
        <v>319</v>
      </c>
      <c r="C215">
        <f t="shared" si="12"/>
        <v>3</v>
      </c>
      <c r="D215" t="str">
        <f t="shared" si="13"/>
        <v>69942</v>
      </c>
      <c r="E215" t="str">
        <f t="shared" si="14"/>
        <v/>
      </c>
      <c r="F215">
        <f t="shared" si="15"/>
        <v>69942</v>
      </c>
    </row>
    <row r="216" spans="1:6" x14ac:dyDescent="0.45">
      <c r="A216" t="s">
        <v>320</v>
      </c>
      <c r="C216">
        <f t="shared" si="12"/>
        <v>3</v>
      </c>
      <c r="D216" t="str">
        <f t="shared" si="13"/>
        <v>69992</v>
      </c>
      <c r="E216">
        <f t="shared" si="14"/>
        <v>69992</v>
      </c>
      <c r="F216" t="str">
        <f t="shared" si="15"/>
        <v/>
      </c>
    </row>
    <row r="217" spans="1:6" x14ac:dyDescent="0.45">
      <c r="A217" t="s">
        <v>321</v>
      </c>
      <c r="C217">
        <f t="shared" si="12"/>
        <v>3</v>
      </c>
      <c r="D217" t="str">
        <f t="shared" si="13"/>
        <v>70042</v>
      </c>
      <c r="E217">
        <f t="shared" si="14"/>
        <v>70042</v>
      </c>
      <c r="F217" t="str">
        <f t="shared" si="15"/>
        <v/>
      </c>
    </row>
    <row r="218" spans="1:6" x14ac:dyDescent="0.45">
      <c r="A218" t="s">
        <v>322</v>
      </c>
      <c r="C218">
        <f t="shared" si="12"/>
        <v>3</v>
      </c>
      <c r="D218" t="str">
        <f t="shared" si="13"/>
        <v>70092</v>
      </c>
      <c r="E218">
        <f t="shared" si="14"/>
        <v>70092</v>
      </c>
      <c r="F218" t="str">
        <f t="shared" si="15"/>
        <v/>
      </c>
    </row>
    <row r="219" spans="1:6" x14ac:dyDescent="0.45">
      <c r="A219" t="s">
        <v>323</v>
      </c>
      <c r="C219">
        <f t="shared" si="12"/>
        <v>3</v>
      </c>
      <c r="D219" t="str">
        <f t="shared" si="13"/>
        <v>70142</v>
      </c>
      <c r="E219">
        <f t="shared" si="14"/>
        <v>70142</v>
      </c>
      <c r="F219" t="str">
        <f t="shared" si="15"/>
        <v/>
      </c>
    </row>
    <row r="220" spans="1:6" x14ac:dyDescent="0.45">
      <c r="A220" t="s">
        <v>324</v>
      </c>
      <c r="C220">
        <f t="shared" si="12"/>
        <v>3</v>
      </c>
      <c r="D220" t="str">
        <f t="shared" si="13"/>
        <v>70192</v>
      </c>
      <c r="E220">
        <f t="shared" si="14"/>
        <v>70192</v>
      </c>
      <c r="F220" t="str">
        <f t="shared" si="15"/>
        <v/>
      </c>
    </row>
    <row r="221" spans="1:6" x14ac:dyDescent="0.45">
      <c r="A221" t="s">
        <v>325</v>
      </c>
      <c r="C221">
        <f t="shared" si="12"/>
        <v>3</v>
      </c>
      <c r="D221" t="str">
        <f t="shared" si="13"/>
        <v>70242</v>
      </c>
      <c r="E221">
        <f t="shared" si="14"/>
        <v>70242</v>
      </c>
      <c r="F221" t="str">
        <f t="shared" si="15"/>
        <v/>
      </c>
    </row>
    <row r="222" spans="1:6" x14ac:dyDescent="0.45">
      <c r="A222" t="s">
        <v>326</v>
      </c>
      <c r="C222">
        <f t="shared" si="12"/>
        <v>3</v>
      </c>
      <c r="D222" t="str">
        <f t="shared" si="13"/>
        <v>70292</v>
      </c>
      <c r="E222">
        <f t="shared" si="14"/>
        <v>70292</v>
      </c>
      <c r="F222" t="str">
        <f t="shared" si="15"/>
        <v/>
      </c>
    </row>
    <row r="223" spans="1:6" x14ac:dyDescent="0.45">
      <c r="A223" t="s">
        <v>327</v>
      </c>
      <c r="C223">
        <f t="shared" si="12"/>
        <v>3</v>
      </c>
      <c r="D223" t="str">
        <f t="shared" si="13"/>
        <v>70342</v>
      </c>
      <c r="E223">
        <f t="shared" si="14"/>
        <v>70342</v>
      </c>
      <c r="F223" t="str">
        <f t="shared" si="15"/>
        <v/>
      </c>
    </row>
    <row r="224" spans="1:6" x14ac:dyDescent="0.45">
      <c r="A224" t="s">
        <v>328</v>
      </c>
      <c r="C224">
        <f t="shared" si="12"/>
        <v>3</v>
      </c>
      <c r="D224" t="str">
        <f t="shared" si="13"/>
        <v>70392</v>
      </c>
      <c r="E224">
        <f t="shared" si="14"/>
        <v>70392</v>
      </c>
      <c r="F224" t="str">
        <f t="shared" si="15"/>
        <v/>
      </c>
    </row>
    <row r="225" spans="1:6" x14ac:dyDescent="0.45">
      <c r="A225" t="s">
        <v>329</v>
      </c>
      <c r="C225">
        <f t="shared" si="12"/>
        <v>3</v>
      </c>
      <c r="D225" t="str">
        <f t="shared" si="13"/>
        <v>70442</v>
      </c>
      <c r="E225">
        <f t="shared" si="14"/>
        <v>70442</v>
      </c>
      <c r="F225" t="str">
        <f t="shared" si="15"/>
        <v/>
      </c>
    </row>
    <row r="226" spans="1:6" x14ac:dyDescent="0.45">
      <c r="A226" t="s">
        <v>330</v>
      </c>
      <c r="C226">
        <f t="shared" si="12"/>
        <v>3</v>
      </c>
      <c r="D226" t="str">
        <f t="shared" si="13"/>
        <v>70492</v>
      </c>
      <c r="E226">
        <f t="shared" si="14"/>
        <v>70492</v>
      </c>
      <c r="F226" t="str">
        <f t="shared" si="15"/>
        <v/>
      </c>
    </row>
    <row r="227" spans="1:6" x14ac:dyDescent="0.45">
      <c r="A227" t="s">
        <v>331</v>
      </c>
      <c r="C227">
        <f t="shared" si="12"/>
        <v>3</v>
      </c>
      <c r="D227" t="str">
        <f t="shared" si="13"/>
        <v>70542</v>
      </c>
      <c r="E227">
        <f t="shared" si="14"/>
        <v>70542</v>
      </c>
      <c r="F227" t="str">
        <f t="shared" si="15"/>
        <v/>
      </c>
    </row>
    <row r="228" spans="1:6" x14ac:dyDescent="0.45">
      <c r="A228" t="s">
        <v>332</v>
      </c>
      <c r="C228">
        <f t="shared" si="12"/>
        <v>3</v>
      </c>
      <c r="D228" t="str">
        <f t="shared" si="13"/>
        <v>70592</v>
      </c>
      <c r="E228">
        <f t="shared" si="14"/>
        <v>70592</v>
      </c>
      <c r="F228" t="str">
        <f t="shared" si="15"/>
        <v/>
      </c>
    </row>
    <row r="229" spans="1:6" x14ac:dyDescent="0.45">
      <c r="A229" t="s">
        <v>333</v>
      </c>
      <c r="C229">
        <f t="shared" si="12"/>
        <v>3</v>
      </c>
      <c r="D229" t="str">
        <f t="shared" si="13"/>
        <v>70642</v>
      </c>
      <c r="E229">
        <f t="shared" si="14"/>
        <v>70642</v>
      </c>
      <c r="F229" t="str">
        <f t="shared" si="15"/>
        <v/>
      </c>
    </row>
    <row r="230" spans="1:6" x14ac:dyDescent="0.45">
      <c r="A230" t="s">
        <v>334</v>
      </c>
      <c r="C230">
        <f t="shared" si="12"/>
        <v>3</v>
      </c>
      <c r="D230" t="str">
        <f t="shared" si="13"/>
        <v>70692</v>
      </c>
      <c r="E230">
        <f t="shared" si="14"/>
        <v>70692</v>
      </c>
      <c r="F230" t="str">
        <f t="shared" si="15"/>
        <v/>
      </c>
    </row>
    <row r="231" spans="1:6" x14ac:dyDescent="0.45">
      <c r="A231" t="s">
        <v>335</v>
      </c>
      <c r="C231">
        <f t="shared" si="12"/>
        <v>3</v>
      </c>
      <c r="D231" t="str">
        <f t="shared" si="13"/>
        <v>70992</v>
      </c>
      <c r="E231" t="str">
        <f t="shared" si="14"/>
        <v/>
      </c>
      <c r="F231">
        <f t="shared" si="15"/>
        <v>70992</v>
      </c>
    </row>
    <row r="232" spans="1:6" x14ac:dyDescent="0.45">
      <c r="A232" t="s">
        <v>336</v>
      </c>
      <c r="C232">
        <f t="shared" si="12"/>
        <v>3</v>
      </c>
      <c r="D232" t="str">
        <f t="shared" si="13"/>
        <v>71042</v>
      </c>
      <c r="E232">
        <f t="shared" si="14"/>
        <v>71042</v>
      </c>
      <c r="F232" t="str">
        <f t="shared" si="15"/>
        <v/>
      </c>
    </row>
    <row r="233" spans="1:6" x14ac:dyDescent="0.45">
      <c r="A233" t="s">
        <v>337</v>
      </c>
      <c r="C233">
        <f t="shared" si="12"/>
        <v>3</v>
      </c>
      <c r="D233" t="str">
        <f t="shared" si="13"/>
        <v>71092</v>
      </c>
      <c r="E233">
        <f t="shared" si="14"/>
        <v>71092</v>
      </c>
      <c r="F233" t="str">
        <f t="shared" si="15"/>
        <v/>
      </c>
    </row>
    <row r="234" spans="1:6" x14ac:dyDescent="0.45">
      <c r="A234" t="s">
        <v>338</v>
      </c>
      <c r="C234">
        <f t="shared" si="12"/>
        <v>3</v>
      </c>
      <c r="D234" t="str">
        <f t="shared" si="13"/>
        <v>71142</v>
      </c>
      <c r="E234">
        <f t="shared" si="14"/>
        <v>71142</v>
      </c>
      <c r="F234" t="str">
        <f t="shared" si="15"/>
        <v/>
      </c>
    </row>
    <row r="235" spans="1:6" x14ac:dyDescent="0.45">
      <c r="A235" t="s">
        <v>339</v>
      </c>
      <c r="C235">
        <f t="shared" si="12"/>
        <v>3</v>
      </c>
      <c r="D235" t="str">
        <f t="shared" si="13"/>
        <v>71192</v>
      </c>
      <c r="E235">
        <f t="shared" si="14"/>
        <v>71192</v>
      </c>
      <c r="F235" t="str">
        <f t="shared" si="15"/>
        <v/>
      </c>
    </row>
    <row r="236" spans="1:6" x14ac:dyDescent="0.45">
      <c r="A236" t="s">
        <v>340</v>
      </c>
      <c r="C236">
        <f t="shared" si="12"/>
        <v>3</v>
      </c>
      <c r="D236" t="str">
        <f t="shared" si="13"/>
        <v>71242</v>
      </c>
      <c r="E236">
        <f t="shared" si="14"/>
        <v>71242</v>
      </c>
      <c r="F236" t="str">
        <f t="shared" si="15"/>
        <v/>
      </c>
    </row>
    <row r="237" spans="1:6" x14ac:dyDescent="0.45">
      <c r="A237" t="s">
        <v>341</v>
      </c>
      <c r="C237">
        <f t="shared" si="12"/>
        <v>3</v>
      </c>
      <c r="D237" t="str">
        <f t="shared" si="13"/>
        <v>71292</v>
      </c>
      <c r="E237">
        <f t="shared" si="14"/>
        <v>71292</v>
      </c>
      <c r="F237" t="str">
        <f t="shared" si="15"/>
        <v/>
      </c>
    </row>
    <row r="238" spans="1:6" x14ac:dyDescent="0.45">
      <c r="A238" t="s">
        <v>342</v>
      </c>
      <c r="C238">
        <f t="shared" si="12"/>
        <v>3</v>
      </c>
      <c r="D238" t="str">
        <f t="shared" si="13"/>
        <v>71342</v>
      </c>
      <c r="E238">
        <f t="shared" si="14"/>
        <v>71342</v>
      </c>
      <c r="F238" t="str">
        <f t="shared" si="15"/>
        <v/>
      </c>
    </row>
    <row r="239" spans="1:6" x14ac:dyDescent="0.45">
      <c r="A239" t="s">
        <v>343</v>
      </c>
      <c r="C239">
        <f t="shared" si="12"/>
        <v>3</v>
      </c>
      <c r="D239" t="str">
        <f t="shared" si="13"/>
        <v>71392</v>
      </c>
      <c r="E239">
        <f t="shared" si="14"/>
        <v>71392</v>
      </c>
      <c r="F239" t="str">
        <f t="shared" si="15"/>
        <v/>
      </c>
    </row>
    <row r="240" spans="1:6" x14ac:dyDescent="0.45">
      <c r="A240" t="s">
        <v>344</v>
      </c>
      <c r="C240">
        <f t="shared" si="12"/>
        <v>3</v>
      </c>
      <c r="D240" t="str">
        <f t="shared" si="13"/>
        <v>71442</v>
      </c>
      <c r="E240">
        <f t="shared" si="14"/>
        <v>71442</v>
      </c>
      <c r="F240" t="str">
        <f t="shared" si="15"/>
        <v/>
      </c>
    </row>
    <row r="241" spans="1:6" x14ac:dyDescent="0.45">
      <c r="A241" t="s">
        <v>345</v>
      </c>
      <c r="C241">
        <f t="shared" si="12"/>
        <v>3</v>
      </c>
      <c r="D241" t="str">
        <f t="shared" si="13"/>
        <v>71492</v>
      </c>
      <c r="E241">
        <f t="shared" si="14"/>
        <v>71492</v>
      </c>
      <c r="F241" t="str">
        <f t="shared" si="15"/>
        <v/>
      </c>
    </row>
    <row r="242" spans="1:6" x14ac:dyDescent="0.45">
      <c r="A242" t="s">
        <v>346</v>
      </c>
      <c r="C242">
        <f t="shared" si="12"/>
        <v>3</v>
      </c>
      <c r="D242" t="str">
        <f t="shared" si="13"/>
        <v>71542</v>
      </c>
      <c r="E242">
        <f t="shared" si="14"/>
        <v>71542</v>
      </c>
      <c r="F242" t="str">
        <f t="shared" si="15"/>
        <v/>
      </c>
    </row>
    <row r="243" spans="1:6" x14ac:dyDescent="0.45">
      <c r="A243" t="s">
        <v>347</v>
      </c>
      <c r="C243">
        <f t="shared" si="12"/>
        <v>3</v>
      </c>
      <c r="D243" t="str">
        <f t="shared" si="13"/>
        <v>71592</v>
      </c>
      <c r="E243">
        <f t="shared" si="14"/>
        <v>71592</v>
      </c>
      <c r="F243" t="str">
        <f t="shared" si="15"/>
        <v/>
      </c>
    </row>
    <row r="244" spans="1:6" x14ac:dyDescent="0.45">
      <c r="A244" t="s">
        <v>348</v>
      </c>
      <c r="C244">
        <f t="shared" si="12"/>
        <v>3</v>
      </c>
      <c r="D244" t="str">
        <f t="shared" si="13"/>
        <v>71642</v>
      </c>
      <c r="E244">
        <f t="shared" si="14"/>
        <v>71642</v>
      </c>
      <c r="F244" t="str">
        <f t="shared" si="15"/>
        <v/>
      </c>
    </row>
    <row r="245" spans="1:6" x14ac:dyDescent="0.45">
      <c r="A245" t="s">
        <v>349</v>
      </c>
      <c r="C245">
        <f t="shared" si="12"/>
        <v>3</v>
      </c>
      <c r="D245" t="str">
        <f t="shared" si="13"/>
        <v>71692</v>
      </c>
      <c r="E245">
        <f t="shared" si="14"/>
        <v>71692</v>
      </c>
      <c r="F245" t="str">
        <f t="shared" si="15"/>
        <v/>
      </c>
    </row>
    <row r="246" spans="1:6" x14ac:dyDescent="0.45">
      <c r="A246" t="s">
        <v>350</v>
      </c>
      <c r="C246">
        <f t="shared" si="12"/>
        <v>3</v>
      </c>
      <c r="D246" t="str">
        <f t="shared" si="13"/>
        <v>71742</v>
      </c>
      <c r="E246">
        <f t="shared" si="14"/>
        <v>71742</v>
      </c>
      <c r="F246" t="str">
        <f t="shared" si="15"/>
        <v/>
      </c>
    </row>
    <row r="247" spans="1:6" x14ac:dyDescent="0.45">
      <c r="A247" t="s">
        <v>351</v>
      </c>
      <c r="C247">
        <f t="shared" si="12"/>
        <v>3</v>
      </c>
      <c r="D247" t="str">
        <f t="shared" si="13"/>
        <v>72042</v>
      </c>
      <c r="E247" t="str">
        <f t="shared" si="14"/>
        <v/>
      </c>
      <c r="F247">
        <f t="shared" si="15"/>
        <v>72042</v>
      </c>
    </row>
    <row r="248" spans="1:6" x14ac:dyDescent="0.45">
      <c r="A248" t="s">
        <v>352</v>
      </c>
      <c r="C248">
        <f t="shared" si="12"/>
        <v>3</v>
      </c>
      <c r="D248" t="str">
        <f t="shared" si="13"/>
        <v>72092</v>
      </c>
      <c r="E248">
        <f t="shared" si="14"/>
        <v>72092</v>
      </c>
      <c r="F248" t="str">
        <f t="shared" si="15"/>
        <v/>
      </c>
    </row>
    <row r="249" spans="1:6" x14ac:dyDescent="0.45">
      <c r="A249" t="s">
        <v>353</v>
      </c>
      <c r="C249">
        <f t="shared" si="12"/>
        <v>3</v>
      </c>
      <c r="D249" t="str">
        <f t="shared" si="13"/>
        <v>72142</v>
      </c>
      <c r="E249">
        <f t="shared" si="14"/>
        <v>72142</v>
      </c>
      <c r="F249" t="str">
        <f t="shared" si="15"/>
        <v/>
      </c>
    </row>
    <row r="250" spans="1:6" x14ac:dyDescent="0.45">
      <c r="A250" t="s">
        <v>354</v>
      </c>
      <c r="C250">
        <f t="shared" si="12"/>
        <v>3</v>
      </c>
      <c r="D250" t="str">
        <f t="shared" si="13"/>
        <v>72192</v>
      </c>
      <c r="E250">
        <f t="shared" si="14"/>
        <v>72192</v>
      </c>
      <c r="F250" t="str">
        <f t="shared" si="15"/>
        <v/>
      </c>
    </row>
    <row r="251" spans="1:6" x14ac:dyDescent="0.45">
      <c r="A251" t="s">
        <v>355</v>
      </c>
      <c r="C251">
        <f t="shared" si="12"/>
        <v>3</v>
      </c>
      <c r="D251" t="str">
        <f t="shared" si="13"/>
        <v>72242</v>
      </c>
      <c r="E251">
        <f t="shared" si="14"/>
        <v>72242</v>
      </c>
      <c r="F251" t="str">
        <f t="shared" si="15"/>
        <v/>
      </c>
    </row>
    <row r="252" spans="1:6" x14ac:dyDescent="0.45">
      <c r="A252" t="s">
        <v>356</v>
      </c>
      <c r="C252">
        <f t="shared" si="12"/>
        <v>3</v>
      </c>
      <c r="D252" t="str">
        <f t="shared" si="13"/>
        <v>72292</v>
      </c>
      <c r="E252">
        <f t="shared" si="14"/>
        <v>72292</v>
      </c>
      <c r="F252" t="str">
        <f t="shared" si="15"/>
        <v/>
      </c>
    </row>
    <row r="253" spans="1:6" x14ac:dyDescent="0.45">
      <c r="A253" t="s">
        <v>357</v>
      </c>
      <c r="C253">
        <f t="shared" si="12"/>
        <v>3</v>
      </c>
      <c r="D253" t="str">
        <f t="shared" si="13"/>
        <v>72342</v>
      </c>
      <c r="E253">
        <f t="shared" si="14"/>
        <v>72342</v>
      </c>
      <c r="F253" t="str">
        <f t="shared" si="15"/>
        <v/>
      </c>
    </row>
    <row r="254" spans="1:6" x14ac:dyDescent="0.45">
      <c r="A254" t="s">
        <v>358</v>
      </c>
      <c r="C254">
        <f t="shared" si="12"/>
        <v>3</v>
      </c>
      <c r="D254" t="str">
        <f t="shared" si="13"/>
        <v>72392</v>
      </c>
      <c r="E254">
        <f t="shared" si="14"/>
        <v>72392</v>
      </c>
      <c r="F254" t="str">
        <f t="shared" si="15"/>
        <v/>
      </c>
    </row>
    <row r="255" spans="1:6" x14ac:dyDescent="0.45">
      <c r="A255" t="s">
        <v>359</v>
      </c>
      <c r="C255">
        <f t="shared" si="12"/>
        <v>3</v>
      </c>
      <c r="D255" t="str">
        <f t="shared" si="13"/>
        <v>72442</v>
      </c>
      <c r="E255">
        <f t="shared" si="14"/>
        <v>72442</v>
      </c>
      <c r="F255" t="str">
        <f t="shared" si="15"/>
        <v/>
      </c>
    </row>
    <row r="256" spans="1:6" x14ac:dyDescent="0.45">
      <c r="A256" t="s">
        <v>360</v>
      </c>
      <c r="C256">
        <f t="shared" si="12"/>
        <v>3</v>
      </c>
      <c r="D256" t="str">
        <f t="shared" si="13"/>
        <v>72492</v>
      </c>
      <c r="E256">
        <f t="shared" si="14"/>
        <v>72492</v>
      </c>
      <c r="F256" t="str">
        <f t="shared" si="15"/>
        <v/>
      </c>
    </row>
    <row r="257" spans="1:6" x14ac:dyDescent="0.45">
      <c r="A257" t="s">
        <v>361</v>
      </c>
      <c r="C257">
        <f t="shared" si="12"/>
        <v>3</v>
      </c>
      <c r="D257" t="str">
        <f t="shared" si="13"/>
        <v>72542</v>
      </c>
      <c r="E257">
        <f t="shared" si="14"/>
        <v>72542</v>
      </c>
      <c r="F257" t="str">
        <f t="shared" si="15"/>
        <v/>
      </c>
    </row>
    <row r="258" spans="1:6" x14ac:dyDescent="0.45">
      <c r="A258" t="s">
        <v>362</v>
      </c>
      <c r="C258">
        <f t="shared" ref="C258:C321" si="16">SEARCH("(",A258)</f>
        <v>3</v>
      </c>
      <c r="D258" t="str">
        <f t="shared" ref="D258:D321" si="17">MID(A258,C258+1,5)</f>
        <v>72592</v>
      </c>
      <c r="E258">
        <f t="shared" ref="E258:E321" si="18">IF(RIGHT(A258,1)="_",VALUE(D258),"")</f>
        <v>72592</v>
      </c>
      <c r="F258" t="str">
        <f t="shared" ref="F258:F321" si="19">IF(RIGHT(A258,1)=".",VALUE(D258),"")</f>
        <v/>
      </c>
    </row>
    <row r="259" spans="1:6" x14ac:dyDescent="0.45">
      <c r="A259" t="s">
        <v>363</v>
      </c>
      <c r="C259">
        <f t="shared" si="16"/>
        <v>3</v>
      </c>
      <c r="D259" t="str">
        <f t="shared" si="17"/>
        <v>72642</v>
      </c>
      <c r="E259">
        <f t="shared" si="18"/>
        <v>72642</v>
      </c>
      <c r="F259" t="str">
        <f t="shared" si="19"/>
        <v/>
      </c>
    </row>
    <row r="260" spans="1:6" x14ac:dyDescent="0.45">
      <c r="A260" t="s">
        <v>364</v>
      </c>
      <c r="C260">
        <f t="shared" si="16"/>
        <v>3</v>
      </c>
      <c r="D260" t="str">
        <f t="shared" si="17"/>
        <v>72692</v>
      </c>
      <c r="E260">
        <f t="shared" si="18"/>
        <v>72692</v>
      </c>
      <c r="F260" t="str">
        <f t="shared" si="19"/>
        <v/>
      </c>
    </row>
    <row r="261" spans="1:6" x14ac:dyDescent="0.45">
      <c r="A261" t="s">
        <v>365</v>
      </c>
      <c r="C261">
        <f t="shared" si="16"/>
        <v>3</v>
      </c>
      <c r="D261" t="str">
        <f t="shared" si="17"/>
        <v>72742</v>
      </c>
      <c r="E261">
        <f t="shared" si="18"/>
        <v>72742</v>
      </c>
      <c r="F261" t="str">
        <f t="shared" si="19"/>
        <v/>
      </c>
    </row>
    <row r="262" spans="1:6" x14ac:dyDescent="0.45">
      <c r="A262" t="s">
        <v>366</v>
      </c>
      <c r="C262">
        <f t="shared" si="16"/>
        <v>3</v>
      </c>
      <c r="D262" t="str">
        <f t="shared" si="17"/>
        <v>72792</v>
      </c>
      <c r="E262">
        <f t="shared" si="18"/>
        <v>72792</v>
      </c>
      <c r="F262" t="str">
        <f t="shared" si="19"/>
        <v/>
      </c>
    </row>
    <row r="263" spans="1:6" x14ac:dyDescent="0.45">
      <c r="A263" t="s">
        <v>367</v>
      </c>
      <c r="C263">
        <f t="shared" si="16"/>
        <v>3</v>
      </c>
      <c r="D263" t="str">
        <f t="shared" si="17"/>
        <v>73092</v>
      </c>
      <c r="E263" t="str">
        <f t="shared" si="18"/>
        <v/>
      </c>
      <c r="F263">
        <f t="shared" si="19"/>
        <v>73092</v>
      </c>
    </row>
    <row r="264" spans="1:6" x14ac:dyDescent="0.45">
      <c r="A264" t="s">
        <v>368</v>
      </c>
      <c r="C264">
        <f t="shared" si="16"/>
        <v>3</v>
      </c>
      <c r="D264" t="str">
        <f t="shared" si="17"/>
        <v>73142</v>
      </c>
      <c r="E264">
        <f t="shared" si="18"/>
        <v>73142</v>
      </c>
      <c r="F264" t="str">
        <f t="shared" si="19"/>
        <v/>
      </c>
    </row>
    <row r="265" spans="1:6" x14ac:dyDescent="0.45">
      <c r="A265" t="s">
        <v>369</v>
      </c>
      <c r="C265">
        <f t="shared" si="16"/>
        <v>3</v>
      </c>
      <c r="D265" t="str">
        <f t="shared" si="17"/>
        <v>73192</v>
      </c>
      <c r="E265">
        <f t="shared" si="18"/>
        <v>73192</v>
      </c>
      <c r="F265" t="str">
        <f t="shared" si="19"/>
        <v/>
      </c>
    </row>
    <row r="266" spans="1:6" x14ac:dyDescent="0.45">
      <c r="A266" t="s">
        <v>370</v>
      </c>
      <c r="C266">
        <f t="shared" si="16"/>
        <v>3</v>
      </c>
      <c r="D266" t="str">
        <f t="shared" si="17"/>
        <v>73242</v>
      </c>
      <c r="E266">
        <f t="shared" si="18"/>
        <v>73242</v>
      </c>
      <c r="F266" t="str">
        <f t="shared" si="19"/>
        <v/>
      </c>
    </row>
    <row r="267" spans="1:6" x14ac:dyDescent="0.45">
      <c r="A267" t="s">
        <v>371</v>
      </c>
      <c r="C267">
        <f t="shared" si="16"/>
        <v>3</v>
      </c>
      <c r="D267" t="str">
        <f t="shared" si="17"/>
        <v>73292</v>
      </c>
      <c r="E267">
        <f t="shared" si="18"/>
        <v>73292</v>
      </c>
      <c r="F267" t="str">
        <f t="shared" si="19"/>
        <v/>
      </c>
    </row>
    <row r="268" spans="1:6" x14ac:dyDescent="0.45">
      <c r="A268" t="s">
        <v>372</v>
      </c>
      <c r="C268">
        <f t="shared" si="16"/>
        <v>3</v>
      </c>
      <c r="D268" t="str">
        <f t="shared" si="17"/>
        <v>73342</v>
      </c>
      <c r="E268">
        <f t="shared" si="18"/>
        <v>73342</v>
      </c>
      <c r="F268" t="str">
        <f t="shared" si="19"/>
        <v/>
      </c>
    </row>
    <row r="269" spans="1:6" x14ac:dyDescent="0.45">
      <c r="A269" t="s">
        <v>373</v>
      </c>
      <c r="C269">
        <f t="shared" si="16"/>
        <v>3</v>
      </c>
      <c r="D269" t="str">
        <f t="shared" si="17"/>
        <v>73392</v>
      </c>
      <c r="E269">
        <f t="shared" si="18"/>
        <v>73392</v>
      </c>
      <c r="F269" t="str">
        <f t="shared" si="19"/>
        <v/>
      </c>
    </row>
    <row r="270" spans="1:6" x14ac:dyDescent="0.45">
      <c r="A270" t="s">
        <v>374</v>
      </c>
      <c r="C270">
        <f t="shared" si="16"/>
        <v>3</v>
      </c>
      <c r="D270" t="str">
        <f t="shared" si="17"/>
        <v>73442</v>
      </c>
      <c r="E270">
        <f t="shared" si="18"/>
        <v>73442</v>
      </c>
      <c r="F270" t="str">
        <f t="shared" si="19"/>
        <v/>
      </c>
    </row>
    <row r="271" spans="1:6" x14ac:dyDescent="0.45">
      <c r="A271" t="s">
        <v>375</v>
      </c>
      <c r="C271">
        <f t="shared" si="16"/>
        <v>3</v>
      </c>
      <c r="D271" t="str">
        <f t="shared" si="17"/>
        <v>73492</v>
      </c>
      <c r="E271">
        <f t="shared" si="18"/>
        <v>73492</v>
      </c>
      <c r="F271" t="str">
        <f t="shared" si="19"/>
        <v/>
      </c>
    </row>
    <row r="272" spans="1:6" x14ac:dyDescent="0.45">
      <c r="A272" t="s">
        <v>376</v>
      </c>
      <c r="C272">
        <f t="shared" si="16"/>
        <v>3</v>
      </c>
      <c r="D272" t="str">
        <f t="shared" si="17"/>
        <v>73542</v>
      </c>
      <c r="E272">
        <f t="shared" si="18"/>
        <v>73542</v>
      </c>
      <c r="F272" t="str">
        <f t="shared" si="19"/>
        <v/>
      </c>
    </row>
    <row r="273" spans="1:6" x14ac:dyDescent="0.45">
      <c r="A273" t="s">
        <v>377</v>
      </c>
      <c r="C273">
        <f t="shared" si="16"/>
        <v>3</v>
      </c>
      <c r="D273" t="str">
        <f t="shared" si="17"/>
        <v>73592</v>
      </c>
      <c r="E273">
        <f t="shared" si="18"/>
        <v>73592</v>
      </c>
      <c r="F273" t="str">
        <f t="shared" si="19"/>
        <v/>
      </c>
    </row>
    <row r="274" spans="1:6" x14ac:dyDescent="0.45">
      <c r="A274" t="s">
        <v>378</v>
      </c>
      <c r="C274">
        <f t="shared" si="16"/>
        <v>3</v>
      </c>
      <c r="D274" t="str">
        <f t="shared" si="17"/>
        <v>73642</v>
      </c>
      <c r="E274">
        <f t="shared" si="18"/>
        <v>73642</v>
      </c>
      <c r="F274" t="str">
        <f t="shared" si="19"/>
        <v/>
      </c>
    </row>
    <row r="275" spans="1:6" x14ac:dyDescent="0.45">
      <c r="A275" t="s">
        <v>379</v>
      </c>
      <c r="C275">
        <f t="shared" si="16"/>
        <v>3</v>
      </c>
      <c r="D275" t="str">
        <f t="shared" si="17"/>
        <v>73692</v>
      </c>
      <c r="E275">
        <f t="shared" si="18"/>
        <v>73692</v>
      </c>
      <c r="F275" t="str">
        <f t="shared" si="19"/>
        <v/>
      </c>
    </row>
    <row r="276" spans="1:6" x14ac:dyDescent="0.45">
      <c r="A276" t="s">
        <v>380</v>
      </c>
      <c r="C276">
        <f t="shared" si="16"/>
        <v>3</v>
      </c>
      <c r="D276" t="str">
        <f t="shared" si="17"/>
        <v>73742</v>
      </c>
      <c r="E276">
        <f t="shared" si="18"/>
        <v>73742</v>
      </c>
      <c r="F276" t="str">
        <f t="shared" si="19"/>
        <v/>
      </c>
    </row>
    <row r="277" spans="1:6" x14ac:dyDescent="0.45">
      <c r="A277" t="s">
        <v>381</v>
      </c>
      <c r="C277">
        <f t="shared" si="16"/>
        <v>3</v>
      </c>
      <c r="D277" t="str">
        <f t="shared" si="17"/>
        <v>73792</v>
      </c>
      <c r="E277">
        <f t="shared" si="18"/>
        <v>73792</v>
      </c>
      <c r="F277" t="str">
        <f t="shared" si="19"/>
        <v/>
      </c>
    </row>
    <row r="278" spans="1:6" x14ac:dyDescent="0.45">
      <c r="A278" t="s">
        <v>382</v>
      </c>
      <c r="C278">
        <f t="shared" si="16"/>
        <v>3</v>
      </c>
      <c r="D278" t="str">
        <f t="shared" si="17"/>
        <v>73842</v>
      </c>
      <c r="E278">
        <f t="shared" si="18"/>
        <v>73842</v>
      </c>
      <c r="F278" t="str">
        <f t="shared" si="19"/>
        <v/>
      </c>
    </row>
    <row r="279" spans="1:6" x14ac:dyDescent="0.45">
      <c r="A279" t="s">
        <v>383</v>
      </c>
      <c r="C279">
        <f t="shared" si="16"/>
        <v>3</v>
      </c>
      <c r="D279" t="str">
        <f t="shared" si="17"/>
        <v>74142</v>
      </c>
      <c r="E279" t="str">
        <f t="shared" si="18"/>
        <v/>
      </c>
      <c r="F279">
        <f t="shared" si="19"/>
        <v>74142</v>
      </c>
    </row>
    <row r="280" spans="1:6" x14ac:dyDescent="0.45">
      <c r="A280" t="s">
        <v>384</v>
      </c>
      <c r="C280">
        <f t="shared" si="16"/>
        <v>3</v>
      </c>
      <c r="D280" t="str">
        <f t="shared" si="17"/>
        <v>74192</v>
      </c>
      <c r="E280">
        <f t="shared" si="18"/>
        <v>74192</v>
      </c>
      <c r="F280" t="str">
        <f t="shared" si="19"/>
        <v/>
      </c>
    </row>
    <row r="281" spans="1:6" x14ac:dyDescent="0.45">
      <c r="A281" t="s">
        <v>385</v>
      </c>
      <c r="C281">
        <f t="shared" si="16"/>
        <v>3</v>
      </c>
      <c r="D281" t="str">
        <f t="shared" si="17"/>
        <v>74242</v>
      </c>
      <c r="E281">
        <f t="shared" si="18"/>
        <v>74242</v>
      </c>
      <c r="F281" t="str">
        <f t="shared" si="19"/>
        <v/>
      </c>
    </row>
    <row r="282" spans="1:6" x14ac:dyDescent="0.45">
      <c r="A282" t="s">
        <v>386</v>
      </c>
      <c r="C282">
        <f t="shared" si="16"/>
        <v>3</v>
      </c>
      <c r="D282" t="str">
        <f t="shared" si="17"/>
        <v>74292</v>
      </c>
      <c r="E282">
        <f t="shared" si="18"/>
        <v>74292</v>
      </c>
      <c r="F282" t="str">
        <f t="shared" si="19"/>
        <v/>
      </c>
    </row>
    <row r="283" spans="1:6" x14ac:dyDescent="0.45">
      <c r="A283" t="s">
        <v>387</v>
      </c>
      <c r="C283">
        <f t="shared" si="16"/>
        <v>3</v>
      </c>
      <c r="D283" t="str">
        <f t="shared" si="17"/>
        <v>74342</v>
      </c>
      <c r="E283">
        <f t="shared" si="18"/>
        <v>74342</v>
      </c>
      <c r="F283" t="str">
        <f t="shared" si="19"/>
        <v/>
      </c>
    </row>
    <row r="284" spans="1:6" x14ac:dyDescent="0.45">
      <c r="A284" t="s">
        <v>388</v>
      </c>
      <c r="C284">
        <f t="shared" si="16"/>
        <v>3</v>
      </c>
      <c r="D284" t="str">
        <f t="shared" si="17"/>
        <v>74392</v>
      </c>
      <c r="E284">
        <f t="shared" si="18"/>
        <v>74392</v>
      </c>
      <c r="F284" t="str">
        <f t="shared" si="19"/>
        <v/>
      </c>
    </row>
    <row r="285" spans="1:6" x14ac:dyDescent="0.45">
      <c r="A285" t="s">
        <v>389</v>
      </c>
      <c r="C285">
        <f t="shared" si="16"/>
        <v>3</v>
      </c>
      <c r="D285" t="str">
        <f t="shared" si="17"/>
        <v>74442</v>
      </c>
      <c r="E285">
        <f t="shared" si="18"/>
        <v>74442</v>
      </c>
      <c r="F285" t="str">
        <f t="shared" si="19"/>
        <v/>
      </c>
    </row>
    <row r="286" spans="1:6" x14ac:dyDescent="0.45">
      <c r="A286" t="s">
        <v>390</v>
      </c>
      <c r="C286">
        <f t="shared" si="16"/>
        <v>3</v>
      </c>
      <c r="D286" t="str">
        <f t="shared" si="17"/>
        <v>74492</v>
      </c>
      <c r="E286">
        <f t="shared" si="18"/>
        <v>74492</v>
      </c>
      <c r="F286" t="str">
        <f t="shared" si="19"/>
        <v/>
      </c>
    </row>
    <row r="287" spans="1:6" x14ac:dyDescent="0.45">
      <c r="A287" t="s">
        <v>391</v>
      </c>
      <c r="C287">
        <f t="shared" si="16"/>
        <v>3</v>
      </c>
      <c r="D287" t="str">
        <f t="shared" si="17"/>
        <v>74542</v>
      </c>
      <c r="E287">
        <f t="shared" si="18"/>
        <v>74542</v>
      </c>
      <c r="F287" t="str">
        <f t="shared" si="19"/>
        <v/>
      </c>
    </row>
    <row r="288" spans="1:6" x14ac:dyDescent="0.45">
      <c r="A288" t="s">
        <v>392</v>
      </c>
      <c r="C288">
        <f t="shared" si="16"/>
        <v>3</v>
      </c>
      <c r="D288" t="str">
        <f t="shared" si="17"/>
        <v>74592</v>
      </c>
      <c r="E288">
        <f t="shared" si="18"/>
        <v>74592</v>
      </c>
      <c r="F288" t="str">
        <f t="shared" si="19"/>
        <v/>
      </c>
    </row>
    <row r="289" spans="1:6" x14ac:dyDescent="0.45">
      <c r="A289" t="s">
        <v>393</v>
      </c>
      <c r="C289">
        <f t="shared" si="16"/>
        <v>3</v>
      </c>
      <c r="D289" t="str">
        <f t="shared" si="17"/>
        <v>74642</v>
      </c>
      <c r="E289">
        <f t="shared" si="18"/>
        <v>74642</v>
      </c>
      <c r="F289" t="str">
        <f t="shared" si="19"/>
        <v/>
      </c>
    </row>
    <row r="290" spans="1:6" x14ac:dyDescent="0.45">
      <c r="A290" t="s">
        <v>394</v>
      </c>
      <c r="C290">
        <f t="shared" si="16"/>
        <v>3</v>
      </c>
      <c r="D290" t="str">
        <f t="shared" si="17"/>
        <v>74692</v>
      </c>
      <c r="E290">
        <f t="shared" si="18"/>
        <v>74692</v>
      </c>
      <c r="F290" t="str">
        <f t="shared" si="19"/>
        <v/>
      </c>
    </row>
    <row r="291" spans="1:6" x14ac:dyDescent="0.45">
      <c r="A291" t="s">
        <v>395</v>
      </c>
      <c r="C291">
        <f t="shared" si="16"/>
        <v>3</v>
      </c>
      <c r="D291" t="str">
        <f t="shared" si="17"/>
        <v>74742</v>
      </c>
      <c r="E291">
        <f t="shared" si="18"/>
        <v>74742</v>
      </c>
      <c r="F291" t="str">
        <f t="shared" si="19"/>
        <v/>
      </c>
    </row>
    <row r="292" spans="1:6" x14ac:dyDescent="0.45">
      <c r="A292" t="s">
        <v>396</v>
      </c>
      <c r="C292">
        <f t="shared" si="16"/>
        <v>3</v>
      </c>
      <c r="D292" t="str">
        <f t="shared" si="17"/>
        <v>74792</v>
      </c>
      <c r="E292">
        <f t="shared" si="18"/>
        <v>74792</v>
      </c>
      <c r="F292" t="str">
        <f t="shared" si="19"/>
        <v/>
      </c>
    </row>
    <row r="293" spans="1:6" x14ac:dyDescent="0.45">
      <c r="A293" t="s">
        <v>397</v>
      </c>
      <c r="C293">
        <f t="shared" si="16"/>
        <v>3</v>
      </c>
      <c r="D293" t="str">
        <f t="shared" si="17"/>
        <v>74842</v>
      </c>
      <c r="E293">
        <f t="shared" si="18"/>
        <v>74842</v>
      </c>
      <c r="F293" t="str">
        <f t="shared" si="19"/>
        <v/>
      </c>
    </row>
    <row r="294" spans="1:6" x14ac:dyDescent="0.45">
      <c r="A294" t="s">
        <v>398</v>
      </c>
      <c r="C294">
        <f t="shared" si="16"/>
        <v>3</v>
      </c>
      <c r="D294" t="str">
        <f t="shared" si="17"/>
        <v>74892</v>
      </c>
      <c r="E294">
        <f t="shared" si="18"/>
        <v>74892</v>
      </c>
      <c r="F294" t="str">
        <f t="shared" si="19"/>
        <v/>
      </c>
    </row>
    <row r="295" spans="1:6" x14ac:dyDescent="0.45">
      <c r="A295" t="s">
        <v>399</v>
      </c>
      <c r="C295">
        <f t="shared" si="16"/>
        <v>3</v>
      </c>
      <c r="D295" t="str">
        <f t="shared" si="17"/>
        <v>75192</v>
      </c>
      <c r="E295" t="str">
        <f t="shared" si="18"/>
        <v/>
      </c>
      <c r="F295">
        <f t="shared" si="19"/>
        <v>75192</v>
      </c>
    </row>
    <row r="296" spans="1:6" x14ac:dyDescent="0.45">
      <c r="A296" t="s">
        <v>400</v>
      </c>
      <c r="C296">
        <f t="shared" si="16"/>
        <v>3</v>
      </c>
      <c r="D296" t="str">
        <f t="shared" si="17"/>
        <v>75242</v>
      </c>
      <c r="E296">
        <f t="shared" si="18"/>
        <v>75242</v>
      </c>
      <c r="F296" t="str">
        <f t="shared" si="19"/>
        <v/>
      </c>
    </row>
    <row r="297" spans="1:6" x14ac:dyDescent="0.45">
      <c r="A297" t="s">
        <v>401</v>
      </c>
      <c r="C297">
        <f t="shared" si="16"/>
        <v>3</v>
      </c>
      <c r="D297" t="str">
        <f t="shared" si="17"/>
        <v>75292</v>
      </c>
      <c r="E297">
        <f t="shared" si="18"/>
        <v>75292</v>
      </c>
      <c r="F297" t="str">
        <f t="shared" si="19"/>
        <v/>
      </c>
    </row>
    <row r="298" spans="1:6" x14ac:dyDescent="0.45">
      <c r="A298" t="s">
        <v>402</v>
      </c>
      <c r="C298">
        <f t="shared" si="16"/>
        <v>3</v>
      </c>
      <c r="D298" t="str">
        <f t="shared" si="17"/>
        <v>75342</v>
      </c>
      <c r="E298">
        <f t="shared" si="18"/>
        <v>75342</v>
      </c>
      <c r="F298" t="str">
        <f t="shared" si="19"/>
        <v/>
      </c>
    </row>
    <row r="299" spans="1:6" x14ac:dyDescent="0.45">
      <c r="A299" t="s">
        <v>403</v>
      </c>
      <c r="C299">
        <f t="shared" si="16"/>
        <v>3</v>
      </c>
      <c r="D299" t="str">
        <f t="shared" si="17"/>
        <v>75392</v>
      </c>
      <c r="E299">
        <f t="shared" si="18"/>
        <v>75392</v>
      </c>
      <c r="F299" t="str">
        <f t="shared" si="19"/>
        <v/>
      </c>
    </row>
    <row r="300" spans="1:6" x14ac:dyDescent="0.45">
      <c r="A300" t="s">
        <v>404</v>
      </c>
      <c r="C300">
        <f t="shared" si="16"/>
        <v>3</v>
      </c>
      <c r="D300" t="str">
        <f t="shared" si="17"/>
        <v>75442</v>
      </c>
      <c r="E300">
        <f t="shared" si="18"/>
        <v>75442</v>
      </c>
      <c r="F300" t="str">
        <f t="shared" si="19"/>
        <v/>
      </c>
    </row>
    <row r="301" spans="1:6" x14ac:dyDescent="0.45">
      <c r="A301" t="s">
        <v>405</v>
      </c>
      <c r="C301">
        <f t="shared" si="16"/>
        <v>3</v>
      </c>
      <c r="D301" t="str">
        <f t="shared" si="17"/>
        <v>75492</v>
      </c>
      <c r="E301">
        <f t="shared" si="18"/>
        <v>75492</v>
      </c>
      <c r="F301" t="str">
        <f t="shared" si="19"/>
        <v/>
      </c>
    </row>
    <row r="302" spans="1:6" x14ac:dyDescent="0.45">
      <c r="A302" t="s">
        <v>406</v>
      </c>
      <c r="C302">
        <f t="shared" si="16"/>
        <v>3</v>
      </c>
      <c r="D302" t="str">
        <f t="shared" si="17"/>
        <v>75542</v>
      </c>
      <c r="E302">
        <f t="shared" si="18"/>
        <v>75542</v>
      </c>
      <c r="F302" t="str">
        <f t="shared" si="19"/>
        <v/>
      </c>
    </row>
    <row r="303" spans="1:6" x14ac:dyDescent="0.45">
      <c r="A303" t="s">
        <v>407</v>
      </c>
      <c r="C303">
        <f t="shared" si="16"/>
        <v>3</v>
      </c>
      <c r="D303" t="str">
        <f t="shared" si="17"/>
        <v>75592</v>
      </c>
      <c r="E303">
        <f t="shared" si="18"/>
        <v>75592</v>
      </c>
      <c r="F303" t="str">
        <f t="shared" si="19"/>
        <v/>
      </c>
    </row>
    <row r="304" spans="1:6" x14ac:dyDescent="0.45">
      <c r="A304" t="s">
        <v>408</v>
      </c>
      <c r="C304">
        <f t="shared" si="16"/>
        <v>3</v>
      </c>
      <c r="D304" t="str">
        <f t="shared" si="17"/>
        <v>75642</v>
      </c>
      <c r="E304">
        <f t="shared" si="18"/>
        <v>75642</v>
      </c>
      <c r="F304" t="str">
        <f t="shared" si="19"/>
        <v/>
      </c>
    </row>
    <row r="305" spans="1:6" x14ac:dyDescent="0.45">
      <c r="A305" t="s">
        <v>409</v>
      </c>
      <c r="C305">
        <f t="shared" si="16"/>
        <v>3</v>
      </c>
      <c r="D305" t="str">
        <f t="shared" si="17"/>
        <v>75692</v>
      </c>
      <c r="E305">
        <f t="shared" si="18"/>
        <v>75692</v>
      </c>
      <c r="F305" t="str">
        <f t="shared" si="19"/>
        <v/>
      </c>
    </row>
    <row r="306" spans="1:6" x14ac:dyDescent="0.45">
      <c r="A306" t="s">
        <v>410</v>
      </c>
      <c r="C306">
        <f t="shared" si="16"/>
        <v>3</v>
      </c>
      <c r="D306" t="str">
        <f t="shared" si="17"/>
        <v>75742</v>
      </c>
      <c r="E306">
        <f t="shared" si="18"/>
        <v>75742</v>
      </c>
      <c r="F306" t="str">
        <f t="shared" si="19"/>
        <v/>
      </c>
    </row>
    <row r="307" spans="1:6" x14ac:dyDescent="0.45">
      <c r="A307" t="s">
        <v>411</v>
      </c>
      <c r="C307">
        <f t="shared" si="16"/>
        <v>3</v>
      </c>
      <c r="D307" t="str">
        <f t="shared" si="17"/>
        <v>75792</v>
      </c>
      <c r="E307">
        <f t="shared" si="18"/>
        <v>75792</v>
      </c>
      <c r="F307" t="str">
        <f t="shared" si="19"/>
        <v/>
      </c>
    </row>
    <row r="308" spans="1:6" x14ac:dyDescent="0.45">
      <c r="A308" t="s">
        <v>412</v>
      </c>
      <c r="C308">
        <f t="shared" si="16"/>
        <v>3</v>
      </c>
      <c r="D308" t="str">
        <f t="shared" si="17"/>
        <v>75842</v>
      </c>
      <c r="E308">
        <f t="shared" si="18"/>
        <v>75842</v>
      </c>
      <c r="F308" t="str">
        <f t="shared" si="19"/>
        <v/>
      </c>
    </row>
    <row r="309" spans="1:6" x14ac:dyDescent="0.45">
      <c r="A309" t="s">
        <v>413</v>
      </c>
      <c r="C309">
        <f t="shared" si="16"/>
        <v>3</v>
      </c>
      <c r="D309" t="str">
        <f t="shared" si="17"/>
        <v>75892</v>
      </c>
      <c r="E309">
        <f t="shared" si="18"/>
        <v>75892</v>
      </c>
      <c r="F309" t="str">
        <f t="shared" si="19"/>
        <v/>
      </c>
    </row>
    <row r="310" spans="1:6" x14ac:dyDescent="0.45">
      <c r="A310" t="s">
        <v>414</v>
      </c>
      <c r="C310">
        <f t="shared" si="16"/>
        <v>3</v>
      </c>
      <c r="D310" t="str">
        <f t="shared" si="17"/>
        <v>75942</v>
      </c>
      <c r="E310">
        <f t="shared" si="18"/>
        <v>75942</v>
      </c>
      <c r="F310" t="str">
        <f t="shared" si="19"/>
        <v/>
      </c>
    </row>
    <row r="311" spans="1:6" x14ac:dyDescent="0.45">
      <c r="A311" t="s">
        <v>415</v>
      </c>
      <c r="C311">
        <f t="shared" si="16"/>
        <v>3</v>
      </c>
      <c r="D311" t="str">
        <f t="shared" si="17"/>
        <v>76242</v>
      </c>
      <c r="E311" t="str">
        <f t="shared" si="18"/>
        <v/>
      </c>
      <c r="F311">
        <f t="shared" si="19"/>
        <v>76242</v>
      </c>
    </row>
    <row r="312" spans="1:6" x14ac:dyDescent="0.45">
      <c r="A312" t="s">
        <v>416</v>
      </c>
      <c r="C312">
        <f t="shared" si="16"/>
        <v>3</v>
      </c>
      <c r="D312" t="str">
        <f t="shared" si="17"/>
        <v>76292</v>
      </c>
      <c r="E312">
        <f t="shared" si="18"/>
        <v>76292</v>
      </c>
      <c r="F312" t="str">
        <f t="shared" si="19"/>
        <v/>
      </c>
    </row>
    <row r="313" spans="1:6" x14ac:dyDescent="0.45">
      <c r="A313" t="s">
        <v>417</v>
      </c>
      <c r="C313">
        <f t="shared" si="16"/>
        <v>3</v>
      </c>
      <c r="D313" t="str">
        <f t="shared" si="17"/>
        <v>76342</v>
      </c>
      <c r="E313">
        <f t="shared" si="18"/>
        <v>76342</v>
      </c>
      <c r="F313" t="str">
        <f t="shared" si="19"/>
        <v/>
      </c>
    </row>
    <row r="314" spans="1:6" x14ac:dyDescent="0.45">
      <c r="A314" t="s">
        <v>418</v>
      </c>
      <c r="C314">
        <f t="shared" si="16"/>
        <v>3</v>
      </c>
      <c r="D314" t="str">
        <f t="shared" si="17"/>
        <v>76392</v>
      </c>
      <c r="E314">
        <f t="shared" si="18"/>
        <v>76392</v>
      </c>
      <c r="F314" t="str">
        <f t="shared" si="19"/>
        <v/>
      </c>
    </row>
    <row r="315" spans="1:6" x14ac:dyDescent="0.45">
      <c r="A315" t="s">
        <v>419</v>
      </c>
      <c r="C315">
        <f t="shared" si="16"/>
        <v>3</v>
      </c>
      <c r="D315" t="str">
        <f t="shared" si="17"/>
        <v>76442</v>
      </c>
      <c r="E315">
        <f t="shared" si="18"/>
        <v>76442</v>
      </c>
      <c r="F315" t="str">
        <f t="shared" si="19"/>
        <v/>
      </c>
    </row>
    <row r="316" spans="1:6" x14ac:dyDescent="0.45">
      <c r="A316" t="s">
        <v>420</v>
      </c>
      <c r="C316">
        <f t="shared" si="16"/>
        <v>3</v>
      </c>
      <c r="D316" t="str">
        <f t="shared" si="17"/>
        <v>76492</v>
      </c>
      <c r="E316">
        <f t="shared" si="18"/>
        <v>76492</v>
      </c>
      <c r="F316" t="str">
        <f t="shared" si="19"/>
        <v/>
      </c>
    </row>
    <row r="317" spans="1:6" x14ac:dyDescent="0.45">
      <c r="A317" t="s">
        <v>421</v>
      </c>
      <c r="C317">
        <f t="shared" si="16"/>
        <v>3</v>
      </c>
      <c r="D317" t="str">
        <f t="shared" si="17"/>
        <v>76542</v>
      </c>
      <c r="E317">
        <f t="shared" si="18"/>
        <v>76542</v>
      </c>
      <c r="F317" t="str">
        <f t="shared" si="19"/>
        <v/>
      </c>
    </row>
    <row r="318" spans="1:6" x14ac:dyDescent="0.45">
      <c r="A318" t="s">
        <v>422</v>
      </c>
      <c r="C318">
        <f t="shared" si="16"/>
        <v>3</v>
      </c>
      <c r="D318" t="str">
        <f t="shared" si="17"/>
        <v>76592</v>
      </c>
      <c r="E318">
        <f t="shared" si="18"/>
        <v>76592</v>
      </c>
      <c r="F318" t="str">
        <f t="shared" si="19"/>
        <v/>
      </c>
    </row>
    <row r="319" spans="1:6" x14ac:dyDescent="0.45">
      <c r="A319" t="s">
        <v>423</v>
      </c>
      <c r="C319">
        <f t="shared" si="16"/>
        <v>3</v>
      </c>
      <c r="D319" t="str">
        <f t="shared" si="17"/>
        <v>76642</v>
      </c>
      <c r="E319">
        <f t="shared" si="18"/>
        <v>76642</v>
      </c>
      <c r="F319" t="str">
        <f t="shared" si="19"/>
        <v/>
      </c>
    </row>
    <row r="320" spans="1:6" x14ac:dyDescent="0.45">
      <c r="A320" t="s">
        <v>424</v>
      </c>
      <c r="C320">
        <f t="shared" si="16"/>
        <v>3</v>
      </c>
      <c r="D320" t="str">
        <f t="shared" si="17"/>
        <v>76692</v>
      </c>
      <c r="E320">
        <f t="shared" si="18"/>
        <v>76692</v>
      </c>
      <c r="F320" t="str">
        <f t="shared" si="19"/>
        <v/>
      </c>
    </row>
    <row r="321" spans="1:7" x14ac:dyDescent="0.45">
      <c r="A321" t="s">
        <v>425</v>
      </c>
      <c r="C321">
        <f t="shared" si="16"/>
        <v>3</v>
      </c>
      <c r="D321" t="str">
        <f t="shared" si="17"/>
        <v>76742</v>
      </c>
      <c r="E321">
        <f t="shared" si="18"/>
        <v>76742</v>
      </c>
      <c r="F321" t="str">
        <f t="shared" si="19"/>
        <v/>
      </c>
    </row>
    <row r="322" spans="1:7" x14ac:dyDescent="0.45">
      <c r="A322" t="s">
        <v>426</v>
      </c>
      <c r="C322">
        <f t="shared" ref="C322:C331" si="20">SEARCH("(",A322)</f>
        <v>3</v>
      </c>
      <c r="D322" t="str">
        <f t="shared" ref="D322:D331" si="21">MID(A322,C322+1,5)</f>
        <v>76792</v>
      </c>
      <c r="E322">
        <f t="shared" ref="E322:E331" si="22">IF(RIGHT(A322,1)="_",VALUE(D322),"")</f>
        <v>76792</v>
      </c>
      <c r="F322" t="str">
        <f t="shared" ref="F322:F331" si="23">IF(RIGHT(A322,1)=".",VALUE(D322),"")</f>
        <v/>
      </c>
    </row>
    <row r="323" spans="1:7" x14ac:dyDescent="0.45">
      <c r="A323" t="s">
        <v>427</v>
      </c>
      <c r="C323">
        <f t="shared" si="20"/>
        <v>3</v>
      </c>
      <c r="D323" t="str">
        <f t="shared" si="21"/>
        <v>76842</v>
      </c>
      <c r="E323">
        <f t="shared" si="22"/>
        <v>76842</v>
      </c>
      <c r="F323" t="str">
        <f t="shared" si="23"/>
        <v/>
      </c>
    </row>
    <row r="324" spans="1:7" x14ac:dyDescent="0.45">
      <c r="A324" t="s">
        <v>428</v>
      </c>
      <c r="C324">
        <f t="shared" si="20"/>
        <v>3</v>
      </c>
      <c r="D324" t="str">
        <f t="shared" si="21"/>
        <v>76892</v>
      </c>
      <c r="E324">
        <f t="shared" si="22"/>
        <v>76892</v>
      </c>
      <c r="F324" t="str">
        <f t="shared" si="23"/>
        <v/>
      </c>
    </row>
    <row r="325" spans="1:7" x14ac:dyDescent="0.45">
      <c r="A325" t="s">
        <v>429</v>
      </c>
      <c r="C325">
        <f t="shared" si="20"/>
        <v>3</v>
      </c>
      <c r="D325" t="str">
        <f t="shared" si="21"/>
        <v>76942</v>
      </c>
      <c r="E325">
        <f t="shared" si="22"/>
        <v>76942</v>
      </c>
      <c r="F325" t="str">
        <f t="shared" si="23"/>
        <v/>
      </c>
    </row>
    <row r="326" spans="1:7" x14ac:dyDescent="0.45">
      <c r="A326" t="s">
        <v>430</v>
      </c>
      <c r="C326">
        <f t="shared" si="20"/>
        <v>3</v>
      </c>
      <c r="D326" t="str">
        <f t="shared" si="21"/>
        <v>76992</v>
      </c>
      <c r="E326">
        <f t="shared" si="22"/>
        <v>76992</v>
      </c>
      <c r="F326" t="str">
        <f t="shared" si="23"/>
        <v/>
      </c>
    </row>
    <row r="327" spans="1:7" x14ac:dyDescent="0.45">
      <c r="A327" t="s">
        <v>431</v>
      </c>
      <c r="C327">
        <f t="shared" si="20"/>
        <v>3</v>
      </c>
      <c r="D327" t="str">
        <f t="shared" si="21"/>
        <v>77292</v>
      </c>
      <c r="E327" t="str">
        <f t="shared" si="22"/>
        <v/>
      </c>
      <c r="F327">
        <f t="shared" si="23"/>
        <v>77292</v>
      </c>
    </row>
    <row r="328" spans="1:7" x14ac:dyDescent="0.45">
      <c r="A328" t="s">
        <v>432</v>
      </c>
      <c r="C328">
        <f t="shared" si="20"/>
        <v>3</v>
      </c>
      <c r="D328" t="str">
        <f t="shared" si="21"/>
        <v>77342</v>
      </c>
      <c r="E328">
        <f t="shared" si="22"/>
        <v>77342</v>
      </c>
      <c r="F328" t="str">
        <f t="shared" si="23"/>
        <v/>
      </c>
    </row>
    <row r="329" spans="1:7" x14ac:dyDescent="0.45">
      <c r="A329" t="s">
        <v>433</v>
      </c>
      <c r="C329">
        <f t="shared" si="20"/>
        <v>3</v>
      </c>
      <c r="D329" t="str">
        <f t="shared" si="21"/>
        <v>77392</v>
      </c>
      <c r="E329">
        <f t="shared" si="22"/>
        <v>77392</v>
      </c>
      <c r="F329" t="str">
        <f t="shared" si="23"/>
        <v/>
      </c>
    </row>
    <row r="330" spans="1:7" x14ac:dyDescent="0.45">
      <c r="A330" t="s">
        <v>434</v>
      </c>
      <c r="C330">
        <f t="shared" si="20"/>
        <v>3</v>
      </c>
      <c r="D330" t="str">
        <f t="shared" si="21"/>
        <v>77442</v>
      </c>
      <c r="E330">
        <f t="shared" si="22"/>
        <v>77442</v>
      </c>
      <c r="F330" t="str">
        <f t="shared" si="23"/>
        <v/>
      </c>
    </row>
    <row r="331" spans="1:7" x14ac:dyDescent="0.45">
      <c r="A331" t="s">
        <v>435</v>
      </c>
      <c r="C331">
        <f t="shared" ref="C331:C340" si="24">SEARCH("(",A331)</f>
        <v>3</v>
      </c>
      <c r="D331" t="str">
        <f t="shared" ref="D331:D340" si="25">MID(A331,C331+1,5)</f>
        <v>27663</v>
      </c>
      <c r="E331">
        <f t="shared" ref="E331:E340" si="26">IF(RIGHT(A331,1)="_",VALUE(D331),"")</f>
        <v>27663</v>
      </c>
      <c r="F331" t="str">
        <f t="shared" ref="F331:F340" si="27">IF(RIGHT(A331,1)=".",VALUE(D331),"")</f>
        <v/>
      </c>
    </row>
    <row r="332" spans="1:7" x14ac:dyDescent="0.45">
      <c r="A332" t="s">
        <v>436</v>
      </c>
      <c r="C332">
        <f t="shared" si="24"/>
        <v>3</v>
      </c>
      <c r="D332" t="str">
        <f t="shared" si="25"/>
        <v>28923</v>
      </c>
      <c r="E332" t="str">
        <f t="shared" si="26"/>
        <v/>
      </c>
      <c r="F332">
        <f t="shared" si="27"/>
        <v>28923</v>
      </c>
    </row>
    <row r="333" spans="1:7" x14ac:dyDescent="0.45">
      <c r="A333" t="s">
        <v>437</v>
      </c>
      <c r="C333">
        <f t="shared" si="24"/>
        <v>3</v>
      </c>
      <c r="D333" t="str">
        <f t="shared" si="25"/>
        <v>28973</v>
      </c>
      <c r="E333">
        <f t="shared" si="26"/>
        <v>28973</v>
      </c>
      <c r="F333" t="str">
        <f t="shared" si="27"/>
        <v/>
      </c>
    </row>
    <row r="334" spans="1:7" x14ac:dyDescent="0.45">
      <c r="A334" t="s">
        <v>438</v>
      </c>
      <c r="C334">
        <f t="shared" si="24"/>
        <v>3</v>
      </c>
      <c r="D334" t="str">
        <f t="shared" si="25"/>
        <v>30233</v>
      </c>
      <c r="E334" t="str">
        <f t="shared" si="26"/>
        <v/>
      </c>
      <c r="F334">
        <f t="shared" si="27"/>
        <v>30233</v>
      </c>
      <c r="G334">
        <f>F334-F332</f>
        <v>1310</v>
      </c>
    </row>
    <row r="335" spans="1:7" x14ac:dyDescent="0.45">
      <c r="A335" t="s">
        <v>439</v>
      </c>
      <c r="C335">
        <f t="shared" si="24"/>
        <v>3</v>
      </c>
      <c r="D335" t="str">
        <f t="shared" si="25"/>
        <v>30283</v>
      </c>
      <c r="E335">
        <f t="shared" si="26"/>
        <v>30283</v>
      </c>
      <c r="F335" t="str">
        <f t="shared" si="27"/>
        <v/>
      </c>
    </row>
    <row r="336" spans="1:7" x14ac:dyDescent="0.45">
      <c r="A336" t="s">
        <v>440</v>
      </c>
      <c r="C336">
        <f t="shared" si="24"/>
        <v>3</v>
      </c>
      <c r="D336" t="str">
        <f t="shared" si="25"/>
        <v>31543</v>
      </c>
      <c r="E336" t="str">
        <f t="shared" si="26"/>
        <v/>
      </c>
      <c r="F336">
        <f t="shared" si="27"/>
        <v>31543</v>
      </c>
      <c r="G336">
        <f>F336-F334</f>
        <v>1310</v>
      </c>
    </row>
    <row r="337" spans="1:12" x14ac:dyDescent="0.45">
      <c r="A337" t="s">
        <v>441</v>
      </c>
      <c r="C337">
        <f t="shared" si="24"/>
        <v>3</v>
      </c>
      <c r="D337" t="str">
        <f t="shared" si="25"/>
        <v>31593</v>
      </c>
      <c r="E337">
        <f t="shared" si="26"/>
        <v>31593</v>
      </c>
      <c r="F337" t="str">
        <f t="shared" si="27"/>
        <v/>
      </c>
    </row>
    <row r="338" spans="1:12" x14ac:dyDescent="0.45">
      <c r="A338" t="s">
        <v>442</v>
      </c>
      <c r="C338">
        <f t="shared" si="24"/>
        <v>3</v>
      </c>
      <c r="D338" t="str">
        <f t="shared" si="25"/>
        <v>32853</v>
      </c>
      <c r="E338" t="str">
        <f t="shared" si="26"/>
        <v/>
      </c>
      <c r="F338">
        <f t="shared" si="27"/>
        <v>32853</v>
      </c>
      <c r="G338">
        <f>F338-F336</f>
        <v>1310</v>
      </c>
    </row>
    <row r="339" spans="1:12" x14ac:dyDescent="0.45">
      <c r="A339" t="s">
        <v>443</v>
      </c>
      <c r="C339">
        <f t="shared" si="24"/>
        <v>3</v>
      </c>
      <c r="D339" t="str">
        <f t="shared" si="25"/>
        <v>32903</v>
      </c>
      <c r="E339">
        <f t="shared" si="26"/>
        <v>32903</v>
      </c>
      <c r="F339" t="str">
        <f t="shared" si="27"/>
        <v/>
      </c>
    </row>
    <row r="340" spans="1:12" x14ac:dyDescent="0.45">
      <c r="A340" t="s">
        <v>444</v>
      </c>
      <c r="C340">
        <f t="shared" si="24"/>
        <v>3</v>
      </c>
      <c r="D340" t="str">
        <f t="shared" si="25"/>
        <v>34163</v>
      </c>
      <c r="E340" t="str">
        <f t="shared" si="26"/>
        <v/>
      </c>
      <c r="F340">
        <f t="shared" si="27"/>
        <v>34163</v>
      </c>
      <c r="G340">
        <f>F340-F338</f>
        <v>1310</v>
      </c>
    </row>
    <row r="344" spans="1:12" x14ac:dyDescent="0.45">
      <c r="A344" t="s">
        <v>445</v>
      </c>
    </row>
    <row r="345" spans="1:12" x14ac:dyDescent="0.45">
      <c r="A345" t="s">
        <v>446</v>
      </c>
      <c r="G345" t="s">
        <v>484</v>
      </c>
    </row>
    <row r="346" spans="1:12" x14ac:dyDescent="0.45">
      <c r="A346" t="s">
        <v>447</v>
      </c>
      <c r="G346" t="s">
        <v>485</v>
      </c>
    </row>
    <row r="347" spans="1:12" x14ac:dyDescent="0.45">
      <c r="A347" t="s">
        <v>448</v>
      </c>
      <c r="G347" t="s">
        <v>486</v>
      </c>
    </row>
    <row r="348" spans="1:12" x14ac:dyDescent="0.45">
      <c r="A348" t="s">
        <v>449</v>
      </c>
      <c r="G348" t="s">
        <v>487</v>
      </c>
    </row>
    <row r="349" spans="1:12" x14ac:dyDescent="0.45">
      <c r="A349" t="s">
        <v>450</v>
      </c>
      <c r="G349" t="s">
        <v>488</v>
      </c>
    </row>
    <row r="350" spans="1:12" x14ac:dyDescent="0.45">
      <c r="A350" t="s">
        <v>451</v>
      </c>
      <c r="G350" t="s">
        <v>489</v>
      </c>
      <c r="L350">
        <f>46423/1000000</f>
        <v>4.6422999999999999E-2</v>
      </c>
    </row>
    <row r="351" spans="1:12" x14ac:dyDescent="0.45">
      <c r="A351" t="s">
        <v>452</v>
      </c>
      <c r="G351" t="s">
        <v>490</v>
      </c>
      <c r="L351">
        <f>1/L350</f>
        <v>21.541046464037223</v>
      </c>
    </row>
    <row r="352" spans="1:12" x14ac:dyDescent="0.45">
      <c r="A352" t="s">
        <v>453</v>
      </c>
      <c r="G352" t="s">
        <v>491</v>
      </c>
    </row>
    <row r="353" spans="1:7" x14ac:dyDescent="0.45">
      <c r="A353" t="s">
        <v>454</v>
      </c>
      <c r="G353" t="s">
        <v>492</v>
      </c>
    </row>
    <row r="354" spans="1:7" x14ac:dyDescent="0.45">
      <c r="A354" t="s">
        <v>455</v>
      </c>
      <c r="G354" t="s">
        <v>493</v>
      </c>
    </row>
    <row r="355" spans="1:7" x14ac:dyDescent="0.45">
      <c r="A355" t="s">
        <v>456</v>
      </c>
      <c r="G355" t="s">
        <v>494</v>
      </c>
    </row>
    <row r="356" spans="1:7" x14ac:dyDescent="0.45">
      <c r="A356" t="s">
        <v>457</v>
      </c>
      <c r="G356" t="s">
        <v>495</v>
      </c>
    </row>
    <row r="357" spans="1:7" x14ac:dyDescent="0.45">
      <c r="A357" t="s">
        <v>458</v>
      </c>
      <c r="G357" t="s">
        <v>496</v>
      </c>
    </row>
    <row r="358" spans="1:7" x14ac:dyDescent="0.45">
      <c r="A358" t="s">
        <v>459</v>
      </c>
      <c r="G358" t="s">
        <v>497</v>
      </c>
    </row>
    <row r="359" spans="1:7" x14ac:dyDescent="0.45">
      <c r="A359" t="s">
        <v>460</v>
      </c>
      <c r="G359" t="s">
        <v>498</v>
      </c>
    </row>
    <row r="360" spans="1:7" x14ac:dyDescent="0.45">
      <c r="A360" t="s">
        <v>461</v>
      </c>
      <c r="G360" t="s">
        <v>499</v>
      </c>
    </row>
    <row r="361" spans="1:7" x14ac:dyDescent="0.45">
      <c r="A361" t="s">
        <v>462</v>
      </c>
      <c r="G361" t="s">
        <v>500</v>
      </c>
    </row>
    <row r="362" spans="1:7" x14ac:dyDescent="0.45">
      <c r="A362" t="s">
        <v>463</v>
      </c>
      <c r="G362" t="s">
        <v>501</v>
      </c>
    </row>
    <row r="363" spans="1:7" x14ac:dyDescent="0.45">
      <c r="A363" t="s">
        <v>464</v>
      </c>
      <c r="G363" t="s">
        <v>502</v>
      </c>
    </row>
    <row r="364" spans="1:7" x14ac:dyDescent="0.45">
      <c r="A364" t="s">
        <v>465</v>
      </c>
      <c r="G364" t="s">
        <v>503</v>
      </c>
    </row>
    <row r="365" spans="1:7" x14ac:dyDescent="0.45">
      <c r="A365" t="s">
        <v>466</v>
      </c>
      <c r="G365" t="s">
        <v>504</v>
      </c>
    </row>
    <row r="366" spans="1:7" x14ac:dyDescent="0.45">
      <c r="A366" t="s">
        <v>467</v>
      </c>
    </row>
    <row r="367" spans="1:7" x14ac:dyDescent="0.45">
      <c r="A367" t="s">
        <v>468</v>
      </c>
    </row>
    <row r="368" spans="1:7" x14ac:dyDescent="0.45">
      <c r="A368" t="s">
        <v>469</v>
      </c>
    </row>
    <row r="369" spans="1:1" x14ac:dyDescent="0.45">
      <c r="A369" t="s">
        <v>470</v>
      </c>
    </row>
    <row r="370" spans="1:1" x14ac:dyDescent="0.45">
      <c r="A370" t="s">
        <v>471</v>
      </c>
    </row>
    <row r="371" spans="1:1" x14ac:dyDescent="0.45">
      <c r="A371" t="s">
        <v>472</v>
      </c>
    </row>
    <row r="372" spans="1:1" x14ac:dyDescent="0.45">
      <c r="A372" t="s">
        <v>473</v>
      </c>
    </row>
    <row r="373" spans="1:1" x14ac:dyDescent="0.45">
      <c r="A373" t="s">
        <v>474</v>
      </c>
    </row>
    <row r="374" spans="1:1" x14ac:dyDescent="0.45">
      <c r="A374" t="s">
        <v>475</v>
      </c>
    </row>
    <row r="375" spans="1:1" x14ac:dyDescent="0.45">
      <c r="A375" t="s">
        <v>476</v>
      </c>
    </row>
    <row r="376" spans="1:1" x14ac:dyDescent="0.45">
      <c r="A376" t="s">
        <v>477</v>
      </c>
    </row>
    <row r="377" spans="1:1" x14ac:dyDescent="0.45">
      <c r="A377" t="s">
        <v>478</v>
      </c>
    </row>
    <row r="378" spans="1:1" x14ac:dyDescent="0.45">
      <c r="A378" t="s">
        <v>479</v>
      </c>
    </row>
    <row r="379" spans="1:1" x14ac:dyDescent="0.45">
      <c r="A379" t="s">
        <v>480</v>
      </c>
    </row>
    <row r="380" spans="1:1" x14ac:dyDescent="0.45">
      <c r="A380" t="s">
        <v>481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CBDAB-00D5-431B-8CF1-C9D570B575C5}">
  <dimension ref="A1:Q39"/>
  <sheetViews>
    <sheetView workbookViewId="0">
      <selection activeCell="A23" sqref="A23"/>
    </sheetView>
  </sheetViews>
  <sheetFormatPr defaultRowHeight="14.25" x14ac:dyDescent="0.45"/>
  <cols>
    <col min="1" max="1" width="26.3984375" bestFit="1" customWidth="1"/>
  </cols>
  <sheetData>
    <row r="1" spans="1:17" x14ac:dyDescent="0.45">
      <c r="C1" t="s">
        <v>17</v>
      </c>
      <c r="G1" t="s">
        <v>19</v>
      </c>
      <c r="K1" t="s">
        <v>18</v>
      </c>
      <c r="O1" t="s">
        <v>56</v>
      </c>
      <c r="P1" t="s">
        <v>57</v>
      </c>
      <c r="Q1" t="s">
        <v>58</v>
      </c>
    </row>
    <row r="2" spans="1:17" x14ac:dyDescent="0.45">
      <c r="A2" t="s">
        <v>20</v>
      </c>
      <c r="C2">
        <f>SEARCH(C$1,$A2)</f>
        <v>1</v>
      </c>
      <c r="D2" t="str">
        <f>MID($A2,C2+4,4)</f>
        <v>1241</v>
      </c>
      <c r="E2">
        <f t="shared" ref="E2:E39" si="0">VALUE(D2)</f>
        <v>1241</v>
      </c>
      <c r="G2">
        <f>SEARCH(G$1,$A2)</f>
        <v>13</v>
      </c>
      <c r="H2" t="str">
        <f>MID($A2,G2+4,4)</f>
        <v>1380</v>
      </c>
      <c r="I2">
        <f t="shared" ref="I2:I12" si="1">VALUE(H2)</f>
        <v>1380</v>
      </c>
      <c r="K2">
        <f>SEARCH(K$1,$A2)</f>
        <v>25</v>
      </c>
      <c r="L2" t="str">
        <f>MID($A2,K2+4,4)</f>
        <v>1010</v>
      </c>
      <c r="M2">
        <f t="shared" ref="M2:M12" si="2">VALUE(L2)</f>
        <v>1010</v>
      </c>
      <c r="O2">
        <f>E2</f>
        <v>1241</v>
      </c>
      <c r="P2">
        <f>I2</f>
        <v>1380</v>
      </c>
      <c r="Q2">
        <f>M2</f>
        <v>1010</v>
      </c>
    </row>
    <row r="3" spans="1:17" x14ac:dyDescent="0.45">
      <c r="A3" t="s">
        <v>21</v>
      </c>
      <c r="C3">
        <f t="shared" ref="C3:C39" si="3">SEARCH(C$1,$A3)</f>
        <v>1</v>
      </c>
      <c r="D3" t="str">
        <f t="shared" ref="D3:D39" si="4">MID($A3,C3+4,4)</f>
        <v>1245</v>
      </c>
      <c r="E3">
        <f t="shared" si="0"/>
        <v>1245</v>
      </c>
      <c r="G3">
        <f t="shared" ref="G3:G12" si="5">SEARCH(G$1,$A3)</f>
        <v>13</v>
      </c>
      <c r="H3" t="str">
        <f t="shared" ref="H3:H12" si="6">MID($A3,G3+4,4)</f>
        <v>1382</v>
      </c>
      <c r="I3">
        <f t="shared" si="1"/>
        <v>1382</v>
      </c>
      <c r="K3">
        <f t="shared" ref="K3:K12" si="7">SEARCH(K$1,$A3)</f>
        <v>25</v>
      </c>
      <c r="L3" t="str">
        <f t="shared" ref="L3:L12" si="8">MID($A3,K3+4,4)</f>
        <v>1014</v>
      </c>
      <c r="M3">
        <f t="shared" si="2"/>
        <v>1014</v>
      </c>
      <c r="O3">
        <f t="shared" ref="O3:O39" si="9">E3</f>
        <v>1245</v>
      </c>
      <c r="P3">
        <f t="shared" ref="P3:P39" si="10">I3</f>
        <v>1382</v>
      </c>
      <c r="Q3">
        <f t="shared" ref="Q3:Q39" si="11">M3</f>
        <v>1014</v>
      </c>
    </row>
    <row r="4" spans="1:17" x14ac:dyDescent="0.45">
      <c r="A4" t="s">
        <v>22</v>
      </c>
      <c r="C4">
        <f t="shared" si="3"/>
        <v>1</v>
      </c>
      <c r="D4" t="str">
        <f t="shared" si="4"/>
        <v>1246</v>
      </c>
      <c r="E4">
        <f t="shared" si="0"/>
        <v>1246</v>
      </c>
      <c r="G4">
        <f t="shared" si="5"/>
        <v>13</v>
      </c>
      <c r="H4" t="str">
        <f t="shared" si="6"/>
        <v>1382</v>
      </c>
      <c r="I4">
        <f t="shared" si="1"/>
        <v>1382</v>
      </c>
      <c r="K4">
        <f t="shared" si="7"/>
        <v>25</v>
      </c>
      <c r="L4" t="str">
        <f t="shared" si="8"/>
        <v>1014</v>
      </c>
      <c r="M4">
        <f t="shared" si="2"/>
        <v>1014</v>
      </c>
      <c r="O4">
        <f t="shared" si="9"/>
        <v>1246</v>
      </c>
      <c r="P4">
        <f t="shared" si="10"/>
        <v>1382</v>
      </c>
      <c r="Q4">
        <f t="shared" si="11"/>
        <v>1014</v>
      </c>
    </row>
    <row r="5" spans="1:17" x14ac:dyDescent="0.45">
      <c r="A5" t="s">
        <v>23</v>
      </c>
      <c r="C5">
        <f t="shared" si="3"/>
        <v>1</v>
      </c>
      <c r="D5" t="str">
        <f t="shared" si="4"/>
        <v>1247</v>
      </c>
      <c r="E5">
        <f t="shared" si="0"/>
        <v>1247</v>
      </c>
      <c r="G5">
        <f t="shared" si="5"/>
        <v>13</v>
      </c>
      <c r="H5" t="str">
        <f t="shared" si="6"/>
        <v>1382</v>
      </c>
      <c r="I5">
        <f t="shared" si="1"/>
        <v>1382</v>
      </c>
      <c r="K5">
        <f t="shared" si="7"/>
        <v>25</v>
      </c>
      <c r="L5" t="str">
        <f t="shared" si="8"/>
        <v>1015</v>
      </c>
      <c r="M5">
        <f t="shared" si="2"/>
        <v>1015</v>
      </c>
      <c r="O5">
        <f t="shared" si="9"/>
        <v>1247</v>
      </c>
      <c r="P5">
        <f t="shared" si="10"/>
        <v>1382</v>
      </c>
      <c r="Q5">
        <f t="shared" si="11"/>
        <v>1015</v>
      </c>
    </row>
    <row r="6" spans="1:17" x14ac:dyDescent="0.45">
      <c r="A6" t="s">
        <v>24</v>
      </c>
      <c r="C6">
        <f t="shared" si="3"/>
        <v>1</v>
      </c>
      <c r="D6" t="str">
        <f t="shared" si="4"/>
        <v>1247</v>
      </c>
      <c r="E6">
        <f t="shared" si="0"/>
        <v>1247</v>
      </c>
      <c r="G6">
        <f t="shared" si="5"/>
        <v>13</v>
      </c>
      <c r="H6" t="str">
        <f t="shared" si="6"/>
        <v>1383</v>
      </c>
      <c r="I6">
        <f t="shared" si="1"/>
        <v>1383</v>
      </c>
      <c r="K6">
        <f t="shared" si="7"/>
        <v>25</v>
      </c>
      <c r="L6" t="str">
        <f t="shared" si="8"/>
        <v>1015</v>
      </c>
      <c r="M6">
        <f t="shared" si="2"/>
        <v>1015</v>
      </c>
      <c r="O6">
        <f t="shared" si="9"/>
        <v>1247</v>
      </c>
      <c r="P6">
        <f t="shared" si="10"/>
        <v>1383</v>
      </c>
      <c r="Q6">
        <f t="shared" si="11"/>
        <v>1015</v>
      </c>
    </row>
    <row r="7" spans="1:17" x14ac:dyDescent="0.45">
      <c r="A7" t="s">
        <v>23</v>
      </c>
      <c r="C7">
        <f t="shared" si="3"/>
        <v>1</v>
      </c>
      <c r="D7" t="str">
        <f t="shared" si="4"/>
        <v>1247</v>
      </c>
      <c r="E7">
        <f t="shared" si="0"/>
        <v>1247</v>
      </c>
      <c r="G7">
        <f t="shared" si="5"/>
        <v>13</v>
      </c>
      <c r="H7" t="str">
        <f t="shared" si="6"/>
        <v>1382</v>
      </c>
      <c r="I7">
        <f t="shared" si="1"/>
        <v>1382</v>
      </c>
      <c r="K7">
        <f t="shared" si="7"/>
        <v>25</v>
      </c>
      <c r="L7" t="str">
        <f t="shared" si="8"/>
        <v>1015</v>
      </c>
      <c r="M7">
        <f t="shared" si="2"/>
        <v>1015</v>
      </c>
      <c r="O7">
        <f t="shared" si="9"/>
        <v>1247</v>
      </c>
      <c r="P7">
        <f t="shared" si="10"/>
        <v>1382</v>
      </c>
      <c r="Q7">
        <f t="shared" si="11"/>
        <v>1015</v>
      </c>
    </row>
    <row r="8" spans="1:17" x14ac:dyDescent="0.45">
      <c r="A8" t="s">
        <v>25</v>
      </c>
      <c r="C8">
        <f t="shared" si="3"/>
        <v>1</v>
      </c>
      <c r="D8" t="str">
        <f t="shared" si="4"/>
        <v>1248</v>
      </c>
      <c r="E8">
        <f t="shared" si="0"/>
        <v>1248</v>
      </c>
      <c r="G8">
        <f t="shared" si="5"/>
        <v>13</v>
      </c>
      <c r="H8" t="str">
        <f t="shared" si="6"/>
        <v>1383</v>
      </c>
      <c r="I8">
        <f t="shared" si="1"/>
        <v>1383</v>
      </c>
      <c r="K8">
        <f t="shared" si="7"/>
        <v>25</v>
      </c>
      <c r="L8" t="str">
        <f t="shared" si="8"/>
        <v>1015</v>
      </c>
      <c r="M8">
        <f t="shared" si="2"/>
        <v>1015</v>
      </c>
      <c r="O8">
        <f t="shared" si="9"/>
        <v>1248</v>
      </c>
      <c r="P8">
        <f t="shared" si="10"/>
        <v>1383</v>
      </c>
      <c r="Q8">
        <f t="shared" si="11"/>
        <v>1015</v>
      </c>
    </row>
    <row r="9" spans="1:17" x14ac:dyDescent="0.45">
      <c r="A9" t="s">
        <v>22</v>
      </c>
      <c r="C9">
        <f t="shared" si="3"/>
        <v>1</v>
      </c>
      <c r="D9" t="str">
        <f t="shared" si="4"/>
        <v>1246</v>
      </c>
      <c r="E9">
        <f t="shared" si="0"/>
        <v>1246</v>
      </c>
      <c r="G9">
        <f t="shared" si="5"/>
        <v>13</v>
      </c>
      <c r="H9" t="str">
        <f t="shared" si="6"/>
        <v>1382</v>
      </c>
      <c r="I9">
        <f t="shared" si="1"/>
        <v>1382</v>
      </c>
      <c r="K9">
        <f t="shared" si="7"/>
        <v>25</v>
      </c>
      <c r="L9" t="str">
        <f t="shared" si="8"/>
        <v>1014</v>
      </c>
      <c r="M9">
        <f t="shared" si="2"/>
        <v>1014</v>
      </c>
      <c r="O9">
        <f t="shared" si="9"/>
        <v>1246</v>
      </c>
      <c r="P9">
        <f t="shared" si="10"/>
        <v>1382</v>
      </c>
      <c r="Q9">
        <f t="shared" si="11"/>
        <v>1014</v>
      </c>
    </row>
    <row r="10" spans="1:17" x14ac:dyDescent="0.45">
      <c r="A10" t="s">
        <v>26</v>
      </c>
      <c r="C10">
        <f t="shared" si="3"/>
        <v>1</v>
      </c>
      <c r="D10" t="str">
        <f t="shared" si="4"/>
        <v xml:space="preserve"> 772</v>
      </c>
      <c r="E10">
        <f t="shared" si="0"/>
        <v>772</v>
      </c>
      <c r="G10">
        <f t="shared" si="5"/>
        <v>13</v>
      </c>
      <c r="H10" t="str">
        <f t="shared" si="6"/>
        <v>1165</v>
      </c>
      <c r="I10">
        <f t="shared" si="1"/>
        <v>1165</v>
      </c>
      <c r="K10">
        <f t="shared" si="7"/>
        <v>25</v>
      </c>
      <c r="L10" t="str">
        <f t="shared" si="8"/>
        <v xml:space="preserve"> 586</v>
      </c>
      <c r="M10">
        <f t="shared" si="2"/>
        <v>586</v>
      </c>
      <c r="O10">
        <f t="shared" si="9"/>
        <v>772</v>
      </c>
      <c r="P10">
        <f t="shared" si="10"/>
        <v>1165</v>
      </c>
      <c r="Q10">
        <f t="shared" si="11"/>
        <v>586</v>
      </c>
    </row>
    <row r="11" spans="1:17" x14ac:dyDescent="0.45">
      <c r="A11" t="s">
        <v>27</v>
      </c>
      <c r="C11">
        <f t="shared" si="3"/>
        <v>1</v>
      </c>
      <c r="D11" t="str">
        <f t="shared" si="4"/>
        <v xml:space="preserve"> 316</v>
      </c>
      <c r="E11">
        <f t="shared" si="0"/>
        <v>316</v>
      </c>
      <c r="G11">
        <f t="shared" si="5"/>
        <v>13</v>
      </c>
      <c r="H11" t="str">
        <f t="shared" si="6"/>
        <v xml:space="preserve"> 756</v>
      </c>
      <c r="I11">
        <f t="shared" si="1"/>
        <v>756</v>
      </c>
      <c r="K11">
        <f t="shared" si="7"/>
        <v>25</v>
      </c>
      <c r="L11" t="str">
        <f t="shared" si="8"/>
        <v xml:space="preserve"> 247</v>
      </c>
      <c r="M11">
        <f t="shared" si="2"/>
        <v>247</v>
      </c>
      <c r="O11">
        <f t="shared" si="9"/>
        <v>316</v>
      </c>
      <c r="P11">
        <f t="shared" si="10"/>
        <v>756</v>
      </c>
      <c r="Q11">
        <f t="shared" si="11"/>
        <v>247</v>
      </c>
    </row>
    <row r="12" spans="1:17" x14ac:dyDescent="0.45">
      <c r="A12" t="s">
        <v>28</v>
      </c>
      <c r="C12">
        <f t="shared" si="3"/>
        <v>1</v>
      </c>
      <c r="D12" t="str">
        <f t="shared" si="4"/>
        <v xml:space="preserve"> 172</v>
      </c>
      <c r="E12">
        <f t="shared" si="0"/>
        <v>172</v>
      </c>
      <c r="G12">
        <f t="shared" si="5"/>
        <v>13</v>
      </c>
      <c r="H12" t="str">
        <f t="shared" si="6"/>
        <v xml:space="preserve"> 343</v>
      </c>
      <c r="I12">
        <f t="shared" si="1"/>
        <v>343</v>
      </c>
      <c r="K12">
        <f t="shared" si="7"/>
        <v>25</v>
      </c>
      <c r="L12" t="str">
        <f t="shared" si="8"/>
        <v xml:space="preserve"> 102</v>
      </c>
      <c r="M12">
        <f t="shared" si="2"/>
        <v>102</v>
      </c>
      <c r="O12">
        <f t="shared" si="9"/>
        <v>172</v>
      </c>
      <c r="P12">
        <f t="shared" si="10"/>
        <v>343</v>
      </c>
      <c r="Q12">
        <f t="shared" si="11"/>
        <v>102</v>
      </c>
    </row>
    <row r="13" spans="1:17" x14ac:dyDescent="0.45">
      <c r="A13" t="s">
        <v>29</v>
      </c>
      <c r="C13">
        <f t="shared" si="3"/>
        <v>1</v>
      </c>
      <c r="D13" t="str">
        <f t="shared" si="4"/>
        <v xml:space="preserve"> 177</v>
      </c>
      <c r="E13">
        <f t="shared" si="0"/>
        <v>177</v>
      </c>
      <c r="G13">
        <f t="shared" ref="G13:G39" si="12">SEARCH(G$1,$A13)</f>
        <v>13</v>
      </c>
      <c r="H13" t="str">
        <f t="shared" ref="H13:H39" si="13">MID($A13,G13+4,4)</f>
        <v xml:space="preserve"> 285</v>
      </c>
      <c r="I13">
        <f t="shared" ref="I13:I39" si="14">VALUE(H13)</f>
        <v>285</v>
      </c>
      <c r="K13">
        <f t="shared" ref="K13:K39" si="15">SEARCH(K$1,$A13)</f>
        <v>25</v>
      </c>
      <c r="L13" t="str">
        <f t="shared" ref="L13:L39" si="16">MID($A13,K13+4,4)</f>
        <v xml:space="preserve"> 116</v>
      </c>
      <c r="M13">
        <f t="shared" ref="M13:M39" si="17">VALUE(L13)</f>
        <v>116</v>
      </c>
      <c r="O13">
        <f t="shared" si="9"/>
        <v>177</v>
      </c>
      <c r="P13">
        <f t="shared" si="10"/>
        <v>285</v>
      </c>
      <c r="Q13">
        <f t="shared" si="11"/>
        <v>116</v>
      </c>
    </row>
    <row r="14" spans="1:17" x14ac:dyDescent="0.45">
      <c r="A14" t="s">
        <v>30</v>
      </c>
      <c r="C14">
        <f t="shared" si="3"/>
        <v>1</v>
      </c>
      <c r="D14" t="str">
        <f t="shared" si="4"/>
        <v xml:space="preserve"> 111</v>
      </c>
      <c r="E14">
        <f t="shared" si="0"/>
        <v>111</v>
      </c>
      <c r="G14">
        <f t="shared" si="12"/>
        <v>13</v>
      </c>
      <c r="H14" t="str">
        <f t="shared" si="13"/>
        <v xml:space="preserve"> 231</v>
      </c>
      <c r="I14">
        <f t="shared" si="14"/>
        <v>231</v>
      </c>
      <c r="K14">
        <f t="shared" si="15"/>
        <v>25</v>
      </c>
      <c r="L14" t="str">
        <f t="shared" si="16"/>
        <v xml:space="preserve">  64</v>
      </c>
      <c r="M14">
        <f t="shared" si="17"/>
        <v>64</v>
      </c>
      <c r="O14">
        <f t="shared" si="9"/>
        <v>111</v>
      </c>
      <c r="P14">
        <f t="shared" si="10"/>
        <v>231</v>
      </c>
      <c r="Q14">
        <f t="shared" si="11"/>
        <v>64</v>
      </c>
    </row>
    <row r="15" spans="1:17" x14ac:dyDescent="0.45">
      <c r="A15" t="s">
        <v>31</v>
      </c>
      <c r="C15">
        <f t="shared" si="3"/>
        <v>1</v>
      </c>
      <c r="D15" t="str">
        <f t="shared" si="4"/>
        <v xml:space="preserve"> 125</v>
      </c>
      <c r="E15">
        <f t="shared" si="0"/>
        <v>125</v>
      </c>
      <c r="G15">
        <f t="shared" si="12"/>
        <v>13</v>
      </c>
      <c r="H15" t="str">
        <f t="shared" si="13"/>
        <v xml:space="preserve"> 227</v>
      </c>
      <c r="I15">
        <f t="shared" si="14"/>
        <v>227</v>
      </c>
      <c r="K15">
        <f t="shared" si="15"/>
        <v>25</v>
      </c>
      <c r="L15" t="str">
        <f t="shared" si="16"/>
        <v xml:space="preserve">  64</v>
      </c>
      <c r="M15">
        <f t="shared" si="17"/>
        <v>64</v>
      </c>
      <c r="O15">
        <f t="shared" si="9"/>
        <v>125</v>
      </c>
      <c r="P15">
        <f t="shared" si="10"/>
        <v>227</v>
      </c>
      <c r="Q15">
        <f t="shared" si="11"/>
        <v>64</v>
      </c>
    </row>
    <row r="16" spans="1:17" x14ac:dyDescent="0.45">
      <c r="A16" t="s">
        <v>32</v>
      </c>
      <c r="C16">
        <f t="shared" si="3"/>
        <v>1</v>
      </c>
      <c r="D16" t="str">
        <f t="shared" si="4"/>
        <v xml:space="preserve">  80</v>
      </c>
      <c r="E16">
        <f t="shared" si="0"/>
        <v>80</v>
      </c>
      <c r="G16">
        <f t="shared" si="12"/>
        <v>13</v>
      </c>
      <c r="H16" t="str">
        <f t="shared" si="13"/>
        <v xml:space="preserve"> 235</v>
      </c>
      <c r="I16">
        <f t="shared" si="14"/>
        <v>235</v>
      </c>
      <c r="K16">
        <f t="shared" si="15"/>
        <v>25</v>
      </c>
      <c r="L16" t="str">
        <f t="shared" si="16"/>
        <v xml:space="preserve">  47</v>
      </c>
      <c r="M16">
        <f t="shared" si="17"/>
        <v>47</v>
      </c>
      <c r="O16">
        <f t="shared" si="9"/>
        <v>80</v>
      </c>
      <c r="P16">
        <f t="shared" si="10"/>
        <v>235</v>
      </c>
      <c r="Q16">
        <f t="shared" si="11"/>
        <v>47</v>
      </c>
    </row>
    <row r="17" spans="1:17" x14ac:dyDescent="0.45">
      <c r="A17" t="s">
        <v>33</v>
      </c>
      <c r="C17">
        <f t="shared" si="3"/>
        <v>1</v>
      </c>
      <c r="D17" t="str">
        <f t="shared" si="4"/>
        <v xml:space="preserve">  79</v>
      </c>
      <c r="E17">
        <f t="shared" si="0"/>
        <v>79</v>
      </c>
      <c r="G17">
        <f t="shared" si="12"/>
        <v>13</v>
      </c>
      <c r="H17" t="str">
        <f t="shared" si="13"/>
        <v xml:space="preserve"> 214</v>
      </c>
      <c r="I17">
        <f t="shared" si="14"/>
        <v>214</v>
      </c>
      <c r="K17">
        <f t="shared" si="15"/>
        <v>25</v>
      </c>
      <c r="L17" t="str">
        <f t="shared" si="16"/>
        <v xml:space="preserve">  43</v>
      </c>
      <c r="M17">
        <f t="shared" si="17"/>
        <v>43</v>
      </c>
      <c r="O17">
        <f t="shared" si="9"/>
        <v>79</v>
      </c>
      <c r="P17">
        <f t="shared" si="10"/>
        <v>214</v>
      </c>
      <c r="Q17">
        <f t="shared" si="11"/>
        <v>43</v>
      </c>
    </row>
    <row r="18" spans="1:17" x14ac:dyDescent="0.45">
      <c r="A18" t="s">
        <v>34</v>
      </c>
      <c r="C18">
        <f t="shared" si="3"/>
        <v>1</v>
      </c>
      <c r="D18" t="str">
        <f t="shared" si="4"/>
        <v xml:space="preserve"> 108</v>
      </c>
      <c r="E18">
        <f t="shared" si="0"/>
        <v>108</v>
      </c>
      <c r="G18">
        <f t="shared" si="12"/>
        <v>13</v>
      </c>
      <c r="H18" t="str">
        <f t="shared" si="13"/>
        <v xml:space="preserve"> 239</v>
      </c>
      <c r="I18">
        <f t="shared" si="14"/>
        <v>239</v>
      </c>
      <c r="K18">
        <f t="shared" si="15"/>
        <v>25</v>
      </c>
      <c r="L18" t="str">
        <f t="shared" si="16"/>
        <v xml:space="preserve">  71</v>
      </c>
      <c r="M18">
        <f t="shared" si="17"/>
        <v>71</v>
      </c>
      <c r="O18">
        <f t="shared" si="9"/>
        <v>108</v>
      </c>
      <c r="P18">
        <f t="shared" si="10"/>
        <v>239</v>
      </c>
      <c r="Q18">
        <f t="shared" si="11"/>
        <v>71</v>
      </c>
    </row>
    <row r="19" spans="1:17" x14ac:dyDescent="0.45">
      <c r="A19" t="s">
        <v>35</v>
      </c>
      <c r="C19">
        <f t="shared" si="3"/>
        <v>1</v>
      </c>
      <c r="D19" t="str">
        <f t="shared" si="4"/>
        <v xml:space="preserve">  80</v>
      </c>
      <c r="E19">
        <f t="shared" si="0"/>
        <v>80</v>
      </c>
      <c r="G19">
        <f t="shared" si="12"/>
        <v>13</v>
      </c>
      <c r="H19" t="str">
        <f t="shared" si="13"/>
        <v xml:space="preserve"> 194</v>
      </c>
      <c r="I19">
        <f t="shared" si="14"/>
        <v>194</v>
      </c>
      <c r="K19">
        <f t="shared" si="15"/>
        <v>25</v>
      </c>
      <c r="L19" t="str">
        <f t="shared" si="16"/>
        <v xml:space="preserve">  43</v>
      </c>
      <c r="M19">
        <f t="shared" si="17"/>
        <v>43</v>
      </c>
      <c r="O19">
        <f t="shared" si="9"/>
        <v>80</v>
      </c>
      <c r="P19">
        <f t="shared" si="10"/>
        <v>194</v>
      </c>
      <c r="Q19">
        <f t="shared" si="11"/>
        <v>43</v>
      </c>
    </row>
    <row r="20" spans="1:17" x14ac:dyDescent="0.45">
      <c r="A20" t="s">
        <v>36</v>
      </c>
      <c r="C20">
        <f t="shared" si="3"/>
        <v>1</v>
      </c>
      <c r="D20" t="str">
        <f t="shared" si="4"/>
        <v xml:space="preserve"> 119</v>
      </c>
      <c r="E20">
        <f t="shared" si="0"/>
        <v>119</v>
      </c>
      <c r="G20">
        <f t="shared" si="12"/>
        <v>13</v>
      </c>
      <c r="H20" t="str">
        <f t="shared" si="13"/>
        <v xml:space="preserve"> 208</v>
      </c>
      <c r="I20">
        <f t="shared" si="14"/>
        <v>208</v>
      </c>
      <c r="K20">
        <f t="shared" si="15"/>
        <v>25</v>
      </c>
      <c r="L20" t="str">
        <f t="shared" si="16"/>
        <v xml:space="preserve">  67</v>
      </c>
      <c r="M20">
        <f t="shared" si="17"/>
        <v>67</v>
      </c>
      <c r="O20">
        <f t="shared" si="9"/>
        <v>119</v>
      </c>
      <c r="P20">
        <f t="shared" si="10"/>
        <v>208</v>
      </c>
      <c r="Q20">
        <f t="shared" si="11"/>
        <v>67</v>
      </c>
    </row>
    <row r="21" spans="1:17" x14ac:dyDescent="0.45">
      <c r="A21" t="s">
        <v>37</v>
      </c>
      <c r="C21">
        <f t="shared" si="3"/>
        <v>1</v>
      </c>
      <c r="D21" t="str">
        <f t="shared" si="4"/>
        <v xml:space="preserve">  70</v>
      </c>
      <c r="E21">
        <f t="shared" si="0"/>
        <v>70</v>
      </c>
      <c r="G21">
        <f t="shared" si="12"/>
        <v>13</v>
      </c>
      <c r="H21" t="str">
        <f t="shared" si="13"/>
        <v xml:space="preserve"> 193</v>
      </c>
      <c r="I21">
        <f t="shared" si="14"/>
        <v>193</v>
      </c>
      <c r="K21">
        <f t="shared" si="15"/>
        <v>25</v>
      </c>
      <c r="L21" t="str">
        <f t="shared" si="16"/>
        <v xml:space="preserve">  46</v>
      </c>
      <c r="M21">
        <f t="shared" si="17"/>
        <v>46</v>
      </c>
      <c r="O21">
        <f t="shared" si="9"/>
        <v>70</v>
      </c>
      <c r="P21">
        <f t="shared" si="10"/>
        <v>193</v>
      </c>
      <c r="Q21">
        <f t="shared" si="11"/>
        <v>46</v>
      </c>
    </row>
    <row r="22" spans="1:17" x14ac:dyDescent="0.45">
      <c r="A22" t="s">
        <v>38</v>
      </c>
      <c r="C22">
        <f t="shared" si="3"/>
        <v>1</v>
      </c>
      <c r="D22" t="str">
        <f t="shared" si="4"/>
        <v xml:space="preserve">  82</v>
      </c>
      <c r="E22">
        <f t="shared" si="0"/>
        <v>82</v>
      </c>
      <c r="G22">
        <f t="shared" si="12"/>
        <v>13</v>
      </c>
      <c r="H22" t="str">
        <f t="shared" si="13"/>
        <v xml:space="preserve"> 193</v>
      </c>
      <c r="I22">
        <f t="shared" si="14"/>
        <v>193</v>
      </c>
      <c r="K22">
        <f t="shared" si="15"/>
        <v>25</v>
      </c>
      <c r="L22" t="str">
        <f t="shared" si="16"/>
        <v xml:space="preserve">  51</v>
      </c>
      <c r="M22">
        <f t="shared" si="17"/>
        <v>51</v>
      </c>
      <c r="O22">
        <f t="shared" si="9"/>
        <v>82</v>
      </c>
      <c r="P22">
        <f t="shared" si="10"/>
        <v>193</v>
      </c>
      <c r="Q22">
        <f t="shared" si="11"/>
        <v>51</v>
      </c>
    </row>
    <row r="23" spans="1:17" x14ac:dyDescent="0.45">
      <c r="A23" t="s">
        <v>39</v>
      </c>
      <c r="C23">
        <f t="shared" si="3"/>
        <v>1</v>
      </c>
      <c r="D23" t="str">
        <f t="shared" si="4"/>
        <v xml:space="preserve">  69</v>
      </c>
      <c r="E23">
        <f t="shared" si="0"/>
        <v>69</v>
      </c>
      <c r="G23">
        <f t="shared" si="12"/>
        <v>13</v>
      </c>
      <c r="H23" t="str">
        <f t="shared" si="13"/>
        <v xml:space="preserve"> 216</v>
      </c>
      <c r="I23">
        <f t="shared" si="14"/>
        <v>216</v>
      </c>
      <c r="K23">
        <f t="shared" si="15"/>
        <v>25</v>
      </c>
      <c r="L23" t="str">
        <f t="shared" si="16"/>
        <v xml:space="preserve">  53</v>
      </c>
      <c r="M23">
        <f t="shared" si="17"/>
        <v>53</v>
      </c>
      <c r="O23">
        <f t="shared" si="9"/>
        <v>69</v>
      </c>
      <c r="P23">
        <f t="shared" si="10"/>
        <v>216</v>
      </c>
      <c r="Q23">
        <f t="shared" si="11"/>
        <v>53</v>
      </c>
    </row>
    <row r="24" spans="1:17" x14ac:dyDescent="0.45">
      <c r="A24" t="s">
        <v>40</v>
      </c>
      <c r="C24">
        <f t="shared" si="3"/>
        <v>1</v>
      </c>
      <c r="D24" t="str">
        <f t="shared" si="4"/>
        <v xml:space="preserve">  60</v>
      </c>
      <c r="E24">
        <f t="shared" si="0"/>
        <v>60</v>
      </c>
      <c r="G24">
        <f t="shared" si="12"/>
        <v>13</v>
      </c>
      <c r="H24" t="str">
        <f t="shared" si="13"/>
        <v xml:space="preserve"> 184</v>
      </c>
      <c r="I24">
        <f t="shared" si="14"/>
        <v>184</v>
      </c>
      <c r="K24">
        <f t="shared" si="15"/>
        <v>25</v>
      </c>
      <c r="L24" t="str">
        <f t="shared" si="16"/>
        <v xml:space="preserve">  33</v>
      </c>
      <c r="M24">
        <f t="shared" si="17"/>
        <v>33</v>
      </c>
      <c r="O24">
        <f t="shared" si="9"/>
        <v>60</v>
      </c>
      <c r="P24">
        <f t="shared" si="10"/>
        <v>184</v>
      </c>
      <c r="Q24">
        <f t="shared" si="11"/>
        <v>33</v>
      </c>
    </row>
    <row r="25" spans="1:17" x14ac:dyDescent="0.45">
      <c r="A25" t="s">
        <v>41</v>
      </c>
      <c r="C25">
        <f t="shared" si="3"/>
        <v>1</v>
      </c>
      <c r="D25" t="str">
        <f t="shared" si="4"/>
        <v xml:space="preserve"> 108</v>
      </c>
      <c r="E25">
        <f t="shared" si="0"/>
        <v>108</v>
      </c>
      <c r="G25">
        <f t="shared" si="12"/>
        <v>13</v>
      </c>
      <c r="H25" t="str">
        <f t="shared" si="13"/>
        <v xml:space="preserve"> 198</v>
      </c>
      <c r="I25">
        <f t="shared" si="14"/>
        <v>198</v>
      </c>
      <c r="K25">
        <f t="shared" si="15"/>
        <v>25</v>
      </c>
      <c r="L25" t="str">
        <f t="shared" si="16"/>
        <v xml:space="preserve">  69</v>
      </c>
      <c r="M25">
        <f t="shared" si="17"/>
        <v>69</v>
      </c>
      <c r="O25">
        <f t="shared" si="9"/>
        <v>108</v>
      </c>
      <c r="P25">
        <f t="shared" si="10"/>
        <v>198</v>
      </c>
      <c r="Q25">
        <f t="shared" si="11"/>
        <v>69</v>
      </c>
    </row>
    <row r="26" spans="1:17" x14ac:dyDescent="0.45">
      <c r="A26" t="s">
        <v>42</v>
      </c>
      <c r="C26">
        <f t="shared" si="3"/>
        <v>1</v>
      </c>
      <c r="D26" t="str">
        <f t="shared" si="4"/>
        <v xml:space="preserve">  75</v>
      </c>
      <c r="E26">
        <f t="shared" si="0"/>
        <v>75</v>
      </c>
      <c r="G26">
        <f t="shared" si="12"/>
        <v>13</v>
      </c>
      <c r="H26" t="str">
        <f t="shared" si="13"/>
        <v xml:space="preserve"> 167</v>
      </c>
      <c r="I26">
        <f t="shared" si="14"/>
        <v>167</v>
      </c>
      <c r="K26">
        <f t="shared" si="15"/>
        <v>25</v>
      </c>
      <c r="L26" t="str">
        <f t="shared" si="16"/>
        <v xml:space="preserve">  42</v>
      </c>
      <c r="M26">
        <f t="shared" si="17"/>
        <v>42</v>
      </c>
      <c r="O26">
        <f t="shared" si="9"/>
        <v>75</v>
      </c>
      <c r="P26">
        <f t="shared" si="10"/>
        <v>167</v>
      </c>
      <c r="Q26">
        <f t="shared" si="11"/>
        <v>42</v>
      </c>
    </row>
    <row r="27" spans="1:17" x14ac:dyDescent="0.45">
      <c r="A27" t="s">
        <v>43</v>
      </c>
      <c r="C27">
        <f t="shared" si="3"/>
        <v>1</v>
      </c>
      <c r="D27" t="str">
        <f t="shared" si="4"/>
        <v xml:space="preserve">  89</v>
      </c>
      <c r="E27">
        <f t="shared" si="0"/>
        <v>89</v>
      </c>
      <c r="G27">
        <f t="shared" si="12"/>
        <v>13</v>
      </c>
      <c r="H27" t="str">
        <f t="shared" si="13"/>
        <v xml:space="preserve"> 180</v>
      </c>
      <c r="I27">
        <f t="shared" si="14"/>
        <v>180</v>
      </c>
      <c r="K27">
        <f t="shared" si="15"/>
        <v>25</v>
      </c>
      <c r="L27" t="str">
        <f t="shared" si="16"/>
        <v xml:space="preserve">  61</v>
      </c>
      <c r="M27">
        <f t="shared" si="17"/>
        <v>61</v>
      </c>
      <c r="O27">
        <f t="shared" si="9"/>
        <v>89</v>
      </c>
      <c r="P27">
        <f t="shared" si="10"/>
        <v>180</v>
      </c>
      <c r="Q27">
        <f t="shared" si="11"/>
        <v>61</v>
      </c>
    </row>
    <row r="28" spans="1:17" x14ac:dyDescent="0.45">
      <c r="A28" t="s">
        <v>44</v>
      </c>
      <c r="C28">
        <f t="shared" si="3"/>
        <v>1</v>
      </c>
      <c r="D28" t="str">
        <f t="shared" si="4"/>
        <v xml:space="preserve">  59</v>
      </c>
      <c r="E28">
        <f t="shared" si="0"/>
        <v>59</v>
      </c>
      <c r="G28">
        <f t="shared" si="12"/>
        <v>13</v>
      </c>
      <c r="H28" t="str">
        <f t="shared" si="13"/>
        <v xml:space="preserve"> 187</v>
      </c>
      <c r="I28">
        <f t="shared" si="14"/>
        <v>187</v>
      </c>
      <c r="K28">
        <f t="shared" si="15"/>
        <v>25</v>
      </c>
      <c r="L28" t="str">
        <f t="shared" si="16"/>
        <v xml:space="preserve">  40</v>
      </c>
      <c r="M28">
        <f t="shared" si="17"/>
        <v>40</v>
      </c>
      <c r="O28">
        <f t="shared" si="9"/>
        <v>59</v>
      </c>
      <c r="P28">
        <f t="shared" si="10"/>
        <v>187</v>
      </c>
      <c r="Q28">
        <f t="shared" si="11"/>
        <v>40</v>
      </c>
    </row>
    <row r="29" spans="1:17" x14ac:dyDescent="0.45">
      <c r="A29" t="s">
        <v>45</v>
      </c>
      <c r="C29">
        <f t="shared" si="3"/>
        <v>1</v>
      </c>
      <c r="D29" t="str">
        <f t="shared" si="4"/>
        <v xml:space="preserve">  64</v>
      </c>
      <c r="E29">
        <f t="shared" si="0"/>
        <v>64</v>
      </c>
      <c r="G29">
        <f t="shared" si="12"/>
        <v>13</v>
      </c>
      <c r="H29" t="str">
        <f t="shared" si="13"/>
        <v xml:space="preserve"> 171</v>
      </c>
      <c r="I29">
        <f t="shared" si="14"/>
        <v>171</v>
      </c>
      <c r="K29">
        <f t="shared" si="15"/>
        <v>25</v>
      </c>
      <c r="L29" t="str">
        <f t="shared" si="16"/>
        <v xml:space="preserve">  38</v>
      </c>
      <c r="M29">
        <f t="shared" si="17"/>
        <v>38</v>
      </c>
      <c r="O29">
        <f t="shared" si="9"/>
        <v>64</v>
      </c>
      <c r="P29">
        <f t="shared" si="10"/>
        <v>171</v>
      </c>
      <c r="Q29">
        <f t="shared" si="11"/>
        <v>38</v>
      </c>
    </row>
    <row r="30" spans="1:17" x14ac:dyDescent="0.45">
      <c r="A30" t="s">
        <v>46</v>
      </c>
      <c r="C30">
        <f t="shared" si="3"/>
        <v>1</v>
      </c>
      <c r="D30" t="str">
        <f t="shared" si="4"/>
        <v xml:space="preserve">  81</v>
      </c>
      <c r="E30">
        <f t="shared" si="0"/>
        <v>81</v>
      </c>
      <c r="G30">
        <f t="shared" si="12"/>
        <v>13</v>
      </c>
      <c r="H30" t="str">
        <f t="shared" si="13"/>
        <v xml:space="preserve"> 193</v>
      </c>
      <c r="I30">
        <f t="shared" si="14"/>
        <v>193</v>
      </c>
      <c r="K30">
        <f t="shared" si="15"/>
        <v>25</v>
      </c>
      <c r="L30" t="str">
        <f t="shared" si="16"/>
        <v xml:space="preserve">  54</v>
      </c>
      <c r="M30">
        <f t="shared" si="17"/>
        <v>54</v>
      </c>
      <c r="O30">
        <f t="shared" si="9"/>
        <v>81</v>
      </c>
      <c r="P30">
        <f t="shared" si="10"/>
        <v>193</v>
      </c>
      <c r="Q30">
        <f t="shared" si="11"/>
        <v>54</v>
      </c>
    </row>
    <row r="31" spans="1:17" x14ac:dyDescent="0.45">
      <c r="A31" t="s">
        <v>47</v>
      </c>
      <c r="C31">
        <f t="shared" si="3"/>
        <v>1</v>
      </c>
      <c r="D31" t="str">
        <f t="shared" si="4"/>
        <v xml:space="preserve">  58</v>
      </c>
      <c r="E31">
        <f t="shared" si="0"/>
        <v>58</v>
      </c>
      <c r="G31">
        <f t="shared" si="12"/>
        <v>13</v>
      </c>
      <c r="H31" t="str">
        <f t="shared" si="13"/>
        <v xml:space="preserve"> 156</v>
      </c>
      <c r="I31">
        <f t="shared" si="14"/>
        <v>156</v>
      </c>
      <c r="K31">
        <f t="shared" si="15"/>
        <v>25</v>
      </c>
      <c r="L31" t="str">
        <f t="shared" si="16"/>
        <v xml:space="preserve">  30</v>
      </c>
      <c r="M31">
        <f t="shared" si="17"/>
        <v>30</v>
      </c>
      <c r="O31">
        <f t="shared" si="9"/>
        <v>58</v>
      </c>
      <c r="P31">
        <f t="shared" si="10"/>
        <v>156</v>
      </c>
      <c r="Q31">
        <f t="shared" si="11"/>
        <v>30</v>
      </c>
    </row>
    <row r="32" spans="1:17" x14ac:dyDescent="0.45">
      <c r="A32" t="s">
        <v>48</v>
      </c>
      <c r="C32">
        <f t="shared" si="3"/>
        <v>1</v>
      </c>
      <c r="D32" t="str">
        <f t="shared" si="4"/>
        <v xml:space="preserve">  96</v>
      </c>
      <c r="E32">
        <f t="shared" si="0"/>
        <v>96</v>
      </c>
      <c r="G32">
        <f t="shared" si="12"/>
        <v>13</v>
      </c>
      <c r="H32" t="str">
        <f t="shared" si="13"/>
        <v xml:space="preserve"> 167</v>
      </c>
      <c r="I32">
        <f t="shared" si="14"/>
        <v>167</v>
      </c>
      <c r="K32">
        <f t="shared" si="15"/>
        <v>25</v>
      </c>
      <c r="L32" t="str">
        <f t="shared" si="16"/>
        <v xml:space="preserve">  68</v>
      </c>
      <c r="M32">
        <f t="shared" si="17"/>
        <v>68</v>
      </c>
      <c r="O32">
        <f t="shared" si="9"/>
        <v>96</v>
      </c>
      <c r="P32">
        <f t="shared" si="10"/>
        <v>167</v>
      </c>
      <c r="Q32">
        <f t="shared" si="11"/>
        <v>68</v>
      </c>
    </row>
    <row r="33" spans="1:17" x14ac:dyDescent="0.45">
      <c r="A33" t="s">
        <v>49</v>
      </c>
      <c r="C33">
        <f t="shared" si="3"/>
        <v>1</v>
      </c>
      <c r="D33" t="str">
        <f t="shared" si="4"/>
        <v xml:space="preserve">  64</v>
      </c>
      <c r="E33">
        <f t="shared" si="0"/>
        <v>64</v>
      </c>
      <c r="G33">
        <f t="shared" si="12"/>
        <v>13</v>
      </c>
      <c r="H33" t="str">
        <f t="shared" si="13"/>
        <v xml:space="preserve"> 146</v>
      </c>
      <c r="I33">
        <f t="shared" si="14"/>
        <v>146</v>
      </c>
      <c r="K33">
        <f t="shared" si="15"/>
        <v>25</v>
      </c>
      <c r="L33" t="str">
        <f t="shared" si="16"/>
        <v xml:space="preserve">  42</v>
      </c>
      <c r="M33">
        <f t="shared" si="17"/>
        <v>42</v>
      </c>
      <c r="O33">
        <f t="shared" si="9"/>
        <v>64</v>
      </c>
      <c r="P33">
        <f t="shared" si="10"/>
        <v>146</v>
      </c>
      <c r="Q33">
        <f t="shared" si="11"/>
        <v>42</v>
      </c>
    </row>
    <row r="34" spans="1:17" x14ac:dyDescent="0.45">
      <c r="A34" t="s">
        <v>50</v>
      </c>
      <c r="C34">
        <f t="shared" si="3"/>
        <v>1</v>
      </c>
      <c r="D34" t="str">
        <f t="shared" si="4"/>
        <v xml:space="preserve">  84</v>
      </c>
      <c r="E34">
        <f t="shared" si="0"/>
        <v>84</v>
      </c>
      <c r="G34">
        <f t="shared" si="12"/>
        <v>13</v>
      </c>
      <c r="H34" t="str">
        <f t="shared" si="13"/>
        <v xml:space="preserve"> 463</v>
      </c>
      <c r="I34">
        <f t="shared" si="14"/>
        <v>463</v>
      </c>
      <c r="K34">
        <f t="shared" si="15"/>
        <v>25</v>
      </c>
      <c r="L34" t="str">
        <f t="shared" si="16"/>
        <v xml:space="preserve">  49</v>
      </c>
      <c r="M34">
        <f t="shared" si="17"/>
        <v>49</v>
      </c>
      <c r="O34">
        <f t="shared" si="9"/>
        <v>84</v>
      </c>
      <c r="P34">
        <f t="shared" si="10"/>
        <v>463</v>
      </c>
      <c r="Q34">
        <f t="shared" si="11"/>
        <v>49</v>
      </c>
    </row>
    <row r="35" spans="1:17" x14ac:dyDescent="0.45">
      <c r="A35" t="s">
        <v>51</v>
      </c>
      <c r="C35">
        <f t="shared" si="3"/>
        <v>1</v>
      </c>
      <c r="D35" t="str">
        <f t="shared" si="4"/>
        <v xml:space="preserve"> 974</v>
      </c>
      <c r="E35">
        <f t="shared" si="0"/>
        <v>974</v>
      </c>
      <c r="G35">
        <f t="shared" si="12"/>
        <v>13</v>
      </c>
      <c r="H35" t="str">
        <f t="shared" si="13"/>
        <v>1223</v>
      </c>
      <c r="I35">
        <f t="shared" si="14"/>
        <v>1223</v>
      </c>
      <c r="K35">
        <f t="shared" si="15"/>
        <v>25</v>
      </c>
      <c r="L35" t="str">
        <f t="shared" si="16"/>
        <v xml:space="preserve"> 832</v>
      </c>
      <c r="M35">
        <f t="shared" si="17"/>
        <v>832</v>
      </c>
      <c r="O35">
        <f t="shared" si="9"/>
        <v>974</v>
      </c>
      <c r="P35">
        <f t="shared" si="10"/>
        <v>1223</v>
      </c>
      <c r="Q35">
        <f t="shared" si="11"/>
        <v>832</v>
      </c>
    </row>
    <row r="36" spans="1:17" x14ac:dyDescent="0.45">
      <c r="A36" t="s">
        <v>52</v>
      </c>
      <c r="C36">
        <f t="shared" si="3"/>
        <v>1</v>
      </c>
      <c r="D36" t="str">
        <f t="shared" si="4"/>
        <v>1186</v>
      </c>
      <c r="E36">
        <f t="shared" si="0"/>
        <v>1186</v>
      </c>
      <c r="G36">
        <f t="shared" si="12"/>
        <v>13</v>
      </c>
      <c r="H36" t="str">
        <f t="shared" si="13"/>
        <v>1351</v>
      </c>
      <c r="I36">
        <f t="shared" si="14"/>
        <v>1351</v>
      </c>
      <c r="K36">
        <f t="shared" si="15"/>
        <v>25</v>
      </c>
      <c r="L36" t="str">
        <f t="shared" si="16"/>
        <v xml:space="preserve"> 971</v>
      </c>
      <c r="M36">
        <f t="shared" si="17"/>
        <v>971</v>
      </c>
      <c r="O36">
        <f t="shared" si="9"/>
        <v>1186</v>
      </c>
      <c r="P36">
        <f t="shared" si="10"/>
        <v>1351</v>
      </c>
      <c r="Q36">
        <f t="shared" si="11"/>
        <v>971</v>
      </c>
    </row>
    <row r="37" spans="1:17" x14ac:dyDescent="0.45">
      <c r="A37" t="s">
        <v>53</v>
      </c>
      <c r="C37">
        <f t="shared" si="3"/>
        <v>1</v>
      </c>
      <c r="D37" t="str">
        <f t="shared" si="4"/>
        <v>1240</v>
      </c>
      <c r="E37">
        <f t="shared" si="0"/>
        <v>1240</v>
      </c>
      <c r="G37">
        <f t="shared" si="12"/>
        <v>13</v>
      </c>
      <c r="H37" t="str">
        <f t="shared" si="13"/>
        <v>1383</v>
      </c>
      <c r="I37">
        <f t="shared" si="14"/>
        <v>1383</v>
      </c>
      <c r="K37">
        <f t="shared" si="15"/>
        <v>25</v>
      </c>
      <c r="L37" t="str">
        <f t="shared" si="16"/>
        <v>1004</v>
      </c>
      <c r="M37">
        <f t="shared" si="17"/>
        <v>1004</v>
      </c>
      <c r="O37">
        <f t="shared" si="9"/>
        <v>1240</v>
      </c>
      <c r="P37">
        <f t="shared" si="10"/>
        <v>1383</v>
      </c>
      <c r="Q37">
        <f t="shared" si="11"/>
        <v>1004</v>
      </c>
    </row>
    <row r="38" spans="1:17" x14ac:dyDescent="0.45">
      <c r="A38" t="s">
        <v>54</v>
      </c>
      <c r="C38">
        <f t="shared" si="3"/>
        <v>1</v>
      </c>
      <c r="D38" t="str">
        <f t="shared" si="4"/>
        <v>1248</v>
      </c>
      <c r="E38">
        <f t="shared" si="0"/>
        <v>1248</v>
      </c>
      <c r="G38">
        <f t="shared" si="12"/>
        <v>13</v>
      </c>
      <c r="H38" t="str">
        <f t="shared" si="13"/>
        <v>1390</v>
      </c>
      <c r="I38">
        <f t="shared" si="14"/>
        <v>1390</v>
      </c>
      <c r="K38">
        <f t="shared" si="15"/>
        <v>25</v>
      </c>
      <c r="L38" t="str">
        <f t="shared" si="16"/>
        <v>1010</v>
      </c>
      <c r="M38">
        <f t="shared" si="17"/>
        <v>1010</v>
      </c>
      <c r="O38">
        <f t="shared" si="9"/>
        <v>1248</v>
      </c>
      <c r="P38">
        <f t="shared" si="10"/>
        <v>1390</v>
      </c>
      <c r="Q38">
        <f t="shared" si="11"/>
        <v>1010</v>
      </c>
    </row>
    <row r="39" spans="1:17" x14ac:dyDescent="0.45">
      <c r="A39" t="s">
        <v>55</v>
      </c>
      <c r="C39">
        <f t="shared" si="3"/>
        <v>1</v>
      </c>
      <c r="D39" t="str">
        <f t="shared" si="4"/>
        <v>1254</v>
      </c>
      <c r="E39">
        <f t="shared" si="0"/>
        <v>1254</v>
      </c>
      <c r="G39">
        <f t="shared" si="12"/>
        <v>13</v>
      </c>
      <c r="H39" t="str">
        <f t="shared" si="13"/>
        <v>1393</v>
      </c>
      <c r="I39">
        <f t="shared" si="14"/>
        <v>1393</v>
      </c>
      <c r="K39">
        <f t="shared" si="15"/>
        <v>25</v>
      </c>
      <c r="L39" t="str">
        <f t="shared" si="16"/>
        <v>1009</v>
      </c>
      <c r="M39">
        <f t="shared" si="17"/>
        <v>1009</v>
      </c>
      <c r="O39">
        <f t="shared" si="9"/>
        <v>1254</v>
      </c>
      <c r="P39">
        <f t="shared" si="10"/>
        <v>1393</v>
      </c>
      <c r="Q39">
        <f t="shared" si="11"/>
        <v>1009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30AEC-070D-4D11-9AC7-3E13EFF8C1AE}">
  <dimension ref="A1:I9"/>
  <sheetViews>
    <sheetView workbookViewId="0">
      <selection activeCell="E1" sqref="E1"/>
    </sheetView>
  </sheetViews>
  <sheetFormatPr defaultRowHeight="16.149999999999999" x14ac:dyDescent="0.55000000000000004"/>
  <cols>
    <col min="1" max="1" width="52.53125" style="6" bestFit="1" customWidth="1"/>
    <col min="7" max="7" width="11.73046875" bestFit="1" customWidth="1"/>
  </cols>
  <sheetData>
    <row r="1" spans="1:9" x14ac:dyDescent="0.55000000000000004">
      <c r="C1" t="s">
        <v>74</v>
      </c>
      <c r="F1" t="s">
        <v>75</v>
      </c>
    </row>
    <row r="2" spans="1:9" x14ac:dyDescent="0.45">
      <c r="A2" s="5" t="s">
        <v>60</v>
      </c>
      <c r="C2" t="s">
        <v>66</v>
      </c>
      <c r="D2" t="s">
        <v>67</v>
      </c>
      <c r="F2" t="s">
        <v>66</v>
      </c>
      <c r="G2" t="s">
        <v>67</v>
      </c>
    </row>
    <row r="3" spans="1:9" x14ac:dyDescent="0.45">
      <c r="A3" s="5" t="s">
        <v>61</v>
      </c>
      <c r="C3" s="4" t="s">
        <v>65</v>
      </c>
      <c r="D3">
        <f>HEX2DEC(C3)</f>
        <v>36864</v>
      </c>
      <c r="F3" s="4" t="s">
        <v>73</v>
      </c>
      <c r="G3">
        <f>HEX2DEC(F3)</f>
        <v>20480</v>
      </c>
    </row>
    <row r="4" spans="1:9" x14ac:dyDescent="0.45">
      <c r="A4" s="5" t="s">
        <v>62</v>
      </c>
      <c r="C4" s="4" t="s">
        <v>68</v>
      </c>
      <c r="D4">
        <f>HEX2DEC(C4)</f>
        <v>57344</v>
      </c>
      <c r="F4" s="4" t="s">
        <v>72</v>
      </c>
      <c r="G4">
        <f>HEX2DEC(F4)</f>
        <v>8192</v>
      </c>
    </row>
    <row r="5" spans="1:9" x14ac:dyDescent="0.45">
      <c r="A5" s="5" t="s">
        <v>63</v>
      </c>
      <c r="C5" s="4" t="s">
        <v>70</v>
      </c>
      <c r="D5">
        <f>HEX2DEC(C5)</f>
        <v>65536</v>
      </c>
      <c r="F5" s="7" t="s">
        <v>71</v>
      </c>
      <c r="G5">
        <f>HEX2DEC(F5)</f>
        <v>4063232</v>
      </c>
    </row>
    <row r="6" spans="1:9" x14ac:dyDescent="0.45">
      <c r="A6" s="5" t="s">
        <v>64</v>
      </c>
      <c r="C6" s="4" t="s">
        <v>69</v>
      </c>
      <c r="D6">
        <f>HEX2DEC(C6)</f>
        <v>4128768</v>
      </c>
      <c r="F6" s="4" t="s">
        <v>70</v>
      </c>
      <c r="G6">
        <f>HEX2DEC(F6)</f>
        <v>65536</v>
      </c>
    </row>
    <row r="8" spans="1:9" x14ac:dyDescent="0.55000000000000004">
      <c r="G8">
        <f>SUM(G3:G6)</f>
        <v>4157440</v>
      </c>
      <c r="H8">
        <f>4*1024^2</f>
        <v>4194304</v>
      </c>
      <c r="I8">
        <f>H8-G8</f>
        <v>36864</v>
      </c>
    </row>
    <row r="9" spans="1:9" x14ac:dyDescent="0.55000000000000004">
      <c r="G9">
        <f>G8/(2^16)</f>
        <v>63.4375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progress</vt:lpstr>
      <vt:lpstr>display</vt:lpstr>
      <vt:lpstr>Sheet1</vt:lpstr>
      <vt:lpstr>capacitive touch</vt:lpstr>
      <vt:lpstr>partition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HenkJan van der Pol</dc:creator>
  <cp:lastModifiedBy>HenkJan van der Pol</cp:lastModifiedBy>
  <dcterms:created xsi:type="dcterms:W3CDTF">2024-10-26T11:29:36Z</dcterms:created>
  <dcterms:modified xsi:type="dcterms:W3CDTF">2024-11-02T21:27:53Z</dcterms:modified>
</cp:coreProperties>
</file>