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03-solar-system\"/>
    </mc:Choice>
  </mc:AlternateContent>
  <xr:revisionPtr revIDLastSave="0" documentId="8_{2DD0A6D9-754F-48B9-AFE2-554F3E9EEB99}" xr6:coauthVersionLast="47" xr6:coauthVersionMax="47" xr10:uidLastSave="{00000000-0000-0000-0000-000000000000}"/>
  <bookViews>
    <workbookView xWindow="-108" yWindow="-108" windowWidth="23256" windowHeight="12576" tabRatio="373" activeTab="2"/>
  </bookViews>
  <sheets>
    <sheet name="Script" sheetId="1" r:id="rId1"/>
    <sheet name="Planets" sheetId="2" r:id="rId2"/>
    <sheet name="Moonloc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2" l="1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16" i="1"/>
  <c r="D15" i="1"/>
  <c r="A16" i="1"/>
  <c r="A15" i="1"/>
  <c r="A8" i="1"/>
  <c r="A9" i="1"/>
  <c r="D37" i="2"/>
  <c r="D35" i="2"/>
  <c r="C4" i="3"/>
  <c r="D4" i="3"/>
  <c r="E4" i="3"/>
  <c r="F4" i="3"/>
  <c r="G4" i="3"/>
  <c r="B6" i="3"/>
  <c r="S6" i="3"/>
  <c r="Y6" i="3"/>
  <c r="A7" i="3"/>
  <c r="A8" i="3"/>
  <c r="A45" i="2"/>
  <c r="A44" i="2"/>
  <c r="A43" i="2"/>
  <c r="A42" i="2"/>
  <c r="A41" i="2"/>
  <c r="A55" i="2"/>
  <c r="A56" i="2"/>
  <c r="A57" i="2"/>
  <c r="A58" i="2"/>
  <c r="A60" i="2"/>
  <c r="A61" i="2"/>
  <c r="A62" i="2"/>
  <c r="A63" i="2"/>
  <c r="A64" i="2"/>
  <c r="A66" i="2"/>
  <c r="A67" i="2"/>
  <c r="A68" i="2"/>
  <c r="C60" i="2"/>
  <c r="C66" i="2"/>
  <c r="C61" i="2"/>
  <c r="C67" i="2"/>
  <c r="C62" i="2"/>
  <c r="C68" i="2"/>
  <c r="C63" i="2"/>
  <c r="C64" i="2"/>
  <c r="A7" i="1"/>
  <c r="B7" i="3"/>
  <c r="R7" i="3"/>
  <c r="X7" i="3"/>
  <c r="B8" i="3"/>
  <c r="A9" i="3"/>
  <c r="O6" i="3"/>
  <c r="U6" i="3"/>
  <c r="P6" i="3"/>
  <c r="V6" i="3"/>
  <c r="O7" i="3"/>
  <c r="U7" i="3"/>
  <c r="Q6" i="3"/>
  <c r="W6" i="3"/>
  <c r="R6" i="3"/>
  <c r="X6" i="3"/>
  <c r="P7" i="3"/>
  <c r="V7" i="3"/>
  <c r="Q7" i="3"/>
  <c r="W7" i="3"/>
  <c r="C6" i="3"/>
  <c r="M6" i="3"/>
  <c r="G6" i="3"/>
  <c r="L6" i="3"/>
  <c r="F6" i="3"/>
  <c r="K6" i="3"/>
  <c r="E6" i="3"/>
  <c r="J6" i="3"/>
  <c r="I6" i="3"/>
  <c r="D6" i="3"/>
  <c r="F7" i="3"/>
  <c r="K7" i="3"/>
  <c r="E7" i="3"/>
  <c r="J7" i="3"/>
  <c r="D7" i="3"/>
  <c r="I7" i="3"/>
  <c r="C7" i="3"/>
  <c r="M7" i="3"/>
  <c r="S7" i="3"/>
  <c r="Y7" i="3"/>
  <c r="L7" i="3"/>
  <c r="G7" i="3"/>
  <c r="A5" i="1"/>
  <c r="A25" i="2"/>
  <c r="A24" i="2"/>
  <c r="A23" i="2"/>
  <c r="A22" i="2"/>
  <c r="A21" i="2"/>
  <c r="A19" i="2"/>
  <c r="A18" i="2"/>
  <c r="A17" i="2"/>
  <c r="A16" i="2"/>
  <c r="A15" i="2"/>
  <c r="A13" i="2"/>
  <c r="A12" i="2"/>
  <c r="A11" i="2"/>
  <c r="A10" i="2"/>
  <c r="A9" i="2"/>
  <c r="A7" i="2"/>
  <c r="A6" i="2"/>
  <c r="A5" i="2"/>
  <c r="A3" i="2"/>
  <c r="A2" i="2"/>
  <c r="M8" i="3"/>
  <c r="G8" i="3"/>
  <c r="L8" i="3"/>
  <c r="F8" i="3"/>
  <c r="K8" i="3"/>
  <c r="E8" i="3"/>
  <c r="J8" i="3"/>
  <c r="D8" i="3"/>
  <c r="I8" i="3"/>
  <c r="C8" i="3"/>
  <c r="S8" i="3"/>
  <c r="Y8" i="3"/>
  <c r="R8" i="3"/>
  <c r="X8" i="3"/>
  <c r="Q8" i="3"/>
  <c r="W8" i="3"/>
  <c r="O8" i="3"/>
  <c r="U8" i="3"/>
  <c r="P8" i="3"/>
  <c r="V8" i="3"/>
  <c r="B9" i="3"/>
  <c r="A10" i="3"/>
  <c r="A4" i="1"/>
  <c r="A11" i="3"/>
  <c r="B10" i="3"/>
  <c r="D9" i="3"/>
  <c r="I9" i="3"/>
  <c r="C9" i="3"/>
  <c r="M9" i="3"/>
  <c r="G9" i="3"/>
  <c r="L9" i="3"/>
  <c r="F9" i="3"/>
  <c r="K9" i="3"/>
  <c r="P9" i="3"/>
  <c r="V9" i="3"/>
  <c r="S9" i="3"/>
  <c r="Y9" i="3"/>
  <c r="O9" i="3"/>
  <c r="U9" i="3"/>
  <c r="R9" i="3"/>
  <c r="X9" i="3"/>
  <c r="Q9" i="3"/>
  <c r="W9" i="3"/>
  <c r="E9" i="3"/>
  <c r="J9" i="3"/>
  <c r="A3" i="1"/>
  <c r="G10" i="3"/>
  <c r="L10" i="3"/>
  <c r="F10" i="3"/>
  <c r="K10" i="3"/>
  <c r="E10" i="3"/>
  <c r="J10" i="3"/>
  <c r="D10" i="3"/>
  <c r="I10" i="3"/>
  <c r="C10" i="3"/>
  <c r="S10" i="3"/>
  <c r="Y10" i="3"/>
  <c r="R10" i="3"/>
  <c r="X10" i="3"/>
  <c r="Q10" i="3"/>
  <c r="W10" i="3"/>
  <c r="P10" i="3"/>
  <c r="V10" i="3"/>
  <c r="O10" i="3"/>
  <c r="U10" i="3"/>
  <c r="M10" i="3"/>
  <c r="A12" i="3"/>
  <c r="B11" i="3"/>
  <c r="A2" i="1"/>
  <c r="M11" i="3"/>
  <c r="G11" i="3"/>
  <c r="L11" i="3"/>
  <c r="F11" i="3"/>
  <c r="K11" i="3"/>
  <c r="E11" i="3"/>
  <c r="J11" i="3"/>
  <c r="D11" i="3"/>
  <c r="I11" i="3"/>
  <c r="O11" i="3"/>
  <c r="U11" i="3"/>
  <c r="S11" i="3"/>
  <c r="Y11" i="3"/>
  <c r="R11" i="3"/>
  <c r="X11" i="3"/>
  <c r="C11" i="3"/>
  <c r="Q11" i="3"/>
  <c r="W11" i="3"/>
  <c r="P11" i="3"/>
  <c r="V11" i="3"/>
  <c r="B12" i="3"/>
  <c r="A13" i="3"/>
  <c r="E12" i="3"/>
  <c r="J12" i="3"/>
  <c r="D12" i="3"/>
  <c r="I12" i="3"/>
  <c r="C12" i="3"/>
  <c r="M12" i="3"/>
  <c r="G12" i="3"/>
  <c r="L12" i="3"/>
  <c r="R12" i="3"/>
  <c r="X12" i="3"/>
  <c r="Q12" i="3"/>
  <c r="W12" i="3"/>
  <c r="O12" i="3"/>
  <c r="U12" i="3"/>
  <c r="P12" i="3"/>
  <c r="V12" i="3"/>
  <c r="F12" i="3"/>
  <c r="K12" i="3"/>
  <c r="S12" i="3"/>
  <c r="Y12" i="3"/>
  <c r="A14" i="3"/>
  <c r="B13" i="3"/>
  <c r="M13" i="3"/>
  <c r="G13" i="3"/>
  <c r="L13" i="3"/>
  <c r="F13" i="3"/>
  <c r="K13" i="3"/>
  <c r="E13" i="3"/>
  <c r="J13" i="3"/>
  <c r="D13" i="3"/>
  <c r="I13" i="3"/>
  <c r="C13" i="3"/>
  <c r="S13" i="3"/>
  <c r="Y13" i="3"/>
  <c r="O13" i="3"/>
  <c r="U13" i="3"/>
  <c r="R13" i="3"/>
  <c r="X13" i="3"/>
  <c r="Q13" i="3"/>
  <c r="W13" i="3"/>
  <c r="P13" i="3"/>
  <c r="V13" i="3"/>
  <c r="A15" i="3"/>
  <c r="B14" i="3"/>
  <c r="B15" i="3"/>
  <c r="A16" i="3"/>
  <c r="C14" i="3"/>
  <c r="M14" i="3"/>
  <c r="G14" i="3"/>
  <c r="L14" i="3"/>
  <c r="F14" i="3"/>
  <c r="K14" i="3"/>
  <c r="E14" i="3"/>
  <c r="J14" i="3"/>
  <c r="D14" i="3"/>
  <c r="I14" i="3"/>
  <c r="S14" i="3"/>
  <c r="Y14" i="3"/>
  <c r="R14" i="3"/>
  <c r="X14" i="3"/>
  <c r="Q14" i="3"/>
  <c r="W14" i="3"/>
  <c r="P14" i="3"/>
  <c r="V14" i="3"/>
  <c r="O14" i="3"/>
  <c r="U14" i="3"/>
  <c r="A17" i="3"/>
  <c r="B16" i="3"/>
  <c r="F15" i="3"/>
  <c r="K15" i="3"/>
  <c r="E15" i="3"/>
  <c r="J15" i="3"/>
  <c r="D15" i="3"/>
  <c r="I15" i="3"/>
  <c r="C15" i="3"/>
  <c r="M15" i="3"/>
  <c r="R15" i="3"/>
  <c r="X15" i="3"/>
  <c r="Q15" i="3"/>
  <c r="W15" i="3"/>
  <c r="G15" i="3"/>
  <c r="L15" i="3"/>
  <c r="P15" i="3"/>
  <c r="V15" i="3"/>
  <c r="O15" i="3"/>
  <c r="U15" i="3"/>
  <c r="S15" i="3"/>
  <c r="Y15" i="3"/>
  <c r="M16" i="3"/>
  <c r="G16" i="3"/>
  <c r="L16" i="3"/>
  <c r="F16" i="3"/>
  <c r="K16" i="3"/>
  <c r="E16" i="3"/>
  <c r="J16" i="3"/>
  <c r="D16" i="3"/>
  <c r="I16" i="3"/>
  <c r="C16" i="3"/>
  <c r="S16" i="3"/>
  <c r="Y16" i="3"/>
  <c r="R16" i="3"/>
  <c r="X16" i="3"/>
  <c r="Q16" i="3"/>
  <c r="W16" i="3"/>
  <c r="O16" i="3"/>
  <c r="U16" i="3"/>
  <c r="P16" i="3"/>
  <c r="V16" i="3"/>
  <c r="A18" i="3"/>
  <c r="B17" i="3"/>
  <c r="D17" i="3"/>
  <c r="I17" i="3"/>
  <c r="C17" i="3"/>
  <c r="M17" i="3"/>
  <c r="G17" i="3"/>
  <c r="L17" i="3"/>
  <c r="F17" i="3"/>
  <c r="K17" i="3"/>
  <c r="P17" i="3"/>
  <c r="V17" i="3"/>
  <c r="E17" i="3"/>
  <c r="J17" i="3"/>
  <c r="O17" i="3"/>
  <c r="U17" i="3"/>
  <c r="S17" i="3"/>
  <c r="Y17" i="3"/>
  <c r="R17" i="3"/>
  <c r="X17" i="3"/>
  <c r="Q17" i="3"/>
  <c r="W17" i="3"/>
  <c r="B18" i="3"/>
  <c r="A19" i="3"/>
  <c r="B19" i="3"/>
  <c r="A20" i="3"/>
  <c r="G18" i="3"/>
  <c r="L18" i="3"/>
  <c r="F18" i="3"/>
  <c r="K18" i="3"/>
  <c r="E18" i="3"/>
  <c r="J18" i="3"/>
  <c r="D18" i="3"/>
  <c r="I18" i="3"/>
  <c r="C18" i="3"/>
  <c r="R18" i="3"/>
  <c r="X18" i="3"/>
  <c r="M18" i="3"/>
  <c r="Q18" i="3"/>
  <c r="W18" i="3"/>
  <c r="P18" i="3"/>
  <c r="V18" i="3"/>
  <c r="O18" i="3"/>
  <c r="U18" i="3"/>
  <c r="S18" i="3"/>
  <c r="Y18" i="3"/>
  <c r="A21" i="3"/>
  <c r="B20" i="3"/>
  <c r="M19" i="3"/>
  <c r="G19" i="3"/>
  <c r="L19" i="3"/>
  <c r="F19" i="3"/>
  <c r="K19" i="3"/>
  <c r="E19" i="3"/>
  <c r="J19" i="3"/>
  <c r="D19" i="3"/>
  <c r="I19" i="3"/>
  <c r="C19" i="3"/>
  <c r="O19" i="3"/>
  <c r="U19" i="3"/>
  <c r="S19" i="3"/>
  <c r="Y19" i="3"/>
  <c r="R19" i="3"/>
  <c r="X19" i="3"/>
  <c r="Q19" i="3"/>
  <c r="W19" i="3"/>
  <c r="P19" i="3"/>
  <c r="V19" i="3"/>
  <c r="E20" i="3"/>
  <c r="J20" i="3"/>
  <c r="D20" i="3"/>
  <c r="I20" i="3"/>
  <c r="C20" i="3"/>
  <c r="M20" i="3"/>
  <c r="G20" i="3"/>
  <c r="L20" i="3"/>
  <c r="F20" i="3"/>
  <c r="K20" i="3"/>
  <c r="Q20" i="3"/>
  <c r="W20" i="3"/>
  <c r="O20" i="3"/>
  <c r="U20" i="3"/>
  <c r="P20" i="3"/>
  <c r="V20" i="3"/>
  <c r="S20" i="3"/>
  <c r="Y20" i="3"/>
  <c r="R20" i="3"/>
  <c r="X20" i="3"/>
  <c r="A22" i="3"/>
  <c r="B21" i="3"/>
  <c r="B22" i="3"/>
  <c r="A23" i="3"/>
  <c r="M21" i="3"/>
  <c r="G21" i="3"/>
  <c r="L21" i="3"/>
  <c r="F21" i="3"/>
  <c r="K21" i="3"/>
  <c r="E21" i="3"/>
  <c r="J21" i="3"/>
  <c r="D21" i="3"/>
  <c r="I21" i="3"/>
  <c r="C21" i="3"/>
  <c r="S21" i="3"/>
  <c r="Y21" i="3"/>
  <c r="R21" i="3"/>
  <c r="X21" i="3"/>
  <c r="Q21" i="3"/>
  <c r="W21" i="3"/>
  <c r="P21" i="3"/>
  <c r="V21" i="3"/>
  <c r="O21" i="3"/>
  <c r="U21" i="3"/>
  <c r="B23" i="3"/>
  <c r="A24" i="3"/>
  <c r="C22" i="3"/>
  <c r="M22" i="3"/>
  <c r="G22" i="3"/>
  <c r="L22" i="3"/>
  <c r="F22" i="3"/>
  <c r="K22" i="3"/>
  <c r="E22" i="3"/>
  <c r="J22" i="3"/>
  <c r="S22" i="3"/>
  <c r="Y22" i="3"/>
  <c r="R22" i="3"/>
  <c r="X22" i="3"/>
  <c r="P22" i="3"/>
  <c r="V22" i="3"/>
  <c r="Q22" i="3"/>
  <c r="W22" i="3"/>
  <c r="O22" i="3"/>
  <c r="U22" i="3"/>
  <c r="D22" i="3"/>
  <c r="I22" i="3"/>
  <c r="A25" i="3"/>
  <c r="B24" i="3"/>
  <c r="F23" i="3"/>
  <c r="K23" i="3"/>
  <c r="E23" i="3"/>
  <c r="J23" i="3"/>
  <c r="D23" i="3"/>
  <c r="I23" i="3"/>
  <c r="C23" i="3"/>
  <c r="M23" i="3"/>
  <c r="Q23" i="3"/>
  <c r="W23" i="3"/>
  <c r="P23" i="3"/>
  <c r="V23" i="3"/>
  <c r="S23" i="3"/>
  <c r="Y23" i="3"/>
  <c r="O23" i="3"/>
  <c r="U23" i="3"/>
  <c r="G23" i="3"/>
  <c r="L23" i="3"/>
  <c r="R23" i="3"/>
  <c r="X23" i="3"/>
  <c r="A26" i="3"/>
  <c r="B25" i="3"/>
  <c r="S24" i="3"/>
  <c r="Y24" i="3"/>
  <c r="M24" i="3"/>
  <c r="G24" i="3"/>
  <c r="L24" i="3"/>
  <c r="F24" i="3"/>
  <c r="K24" i="3"/>
  <c r="E24" i="3"/>
  <c r="J24" i="3"/>
  <c r="D24" i="3"/>
  <c r="I24" i="3"/>
  <c r="C24" i="3"/>
  <c r="R24" i="3"/>
  <c r="X24" i="3"/>
  <c r="Q24" i="3"/>
  <c r="W24" i="3"/>
  <c r="O24" i="3"/>
  <c r="U24" i="3"/>
  <c r="P24" i="3"/>
  <c r="V24" i="3"/>
  <c r="A27" i="3"/>
  <c r="B26" i="3"/>
  <c r="D25" i="3"/>
  <c r="I25" i="3"/>
  <c r="C25" i="3"/>
  <c r="M25" i="3"/>
  <c r="G25" i="3"/>
  <c r="L25" i="3"/>
  <c r="F25" i="3"/>
  <c r="K25" i="3"/>
  <c r="P25" i="3"/>
  <c r="V25" i="3"/>
  <c r="O25" i="3"/>
  <c r="U25" i="3"/>
  <c r="S25" i="3"/>
  <c r="Y25" i="3"/>
  <c r="E25" i="3"/>
  <c r="J25" i="3"/>
  <c r="R25" i="3"/>
  <c r="X25" i="3"/>
  <c r="Q25" i="3"/>
  <c r="W25" i="3"/>
  <c r="G26" i="3"/>
  <c r="L26" i="3"/>
  <c r="P26" i="3"/>
  <c r="V26" i="3"/>
  <c r="F26" i="3"/>
  <c r="K26" i="3"/>
  <c r="E26" i="3"/>
  <c r="J26" i="3"/>
  <c r="D26" i="3"/>
  <c r="I26" i="3"/>
  <c r="C26" i="3"/>
  <c r="S26" i="3"/>
  <c r="Y26" i="3"/>
  <c r="R26" i="3"/>
  <c r="X26" i="3"/>
  <c r="O26" i="3"/>
  <c r="U26" i="3"/>
  <c r="Q26" i="3"/>
  <c r="W26" i="3"/>
  <c r="M26" i="3"/>
  <c r="B27" i="3"/>
  <c r="A28" i="3"/>
  <c r="S27" i="3"/>
  <c r="Y27" i="3"/>
  <c r="M27" i="3"/>
  <c r="G27" i="3"/>
  <c r="L27" i="3"/>
  <c r="F27" i="3"/>
  <c r="K27" i="3"/>
  <c r="E27" i="3"/>
  <c r="J27" i="3"/>
  <c r="D27" i="3"/>
  <c r="I27" i="3"/>
  <c r="O27" i="3"/>
  <c r="U27" i="3"/>
  <c r="C27" i="3"/>
  <c r="R27" i="3"/>
  <c r="X27" i="3"/>
  <c r="Q27" i="3"/>
  <c r="W27" i="3"/>
  <c r="P27" i="3"/>
  <c r="V27" i="3"/>
  <c r="B28" i="3"/>
  <c r="A29" i="3"/>
  <c r="E28" i="3"/>
  <c r="J28" i="3"/>
  <c r="D28" i="3"/>
  <c r="I28" i="3"/>
  <c r="C28" i="3"/>
  <c r="M28" i="3"/>
  <c r="G28" i="3"/>
  <c r="L28" i="3"/>
  <c r="S28" i="3"/>
  <c r="Y28" i="3"/>
  <c r="R28" i="3"/>
  <c r="X28" i="3"/>
  <c r="F28" i="3"/>
  <c r="K28" i="3"/>
  <c r="Q28" i="3"/>
  <c r="W28" i="3"/>
  <c r="P28" i="3"/>
  <c r="V28" i="3"/>
  <c r="O28" i="3"/>
  <c r="U28" i="3"/>
  <c r="A30" i="3"/>
  <c r="B29" i="3"/>
  <c r="B30" i="3"/>
  <c r="A31" i="3"/>
  <c r="M29" i="3"/>
  <c r="G29" i="3"/>
  <c r="L29" i="3"/>
  <c r="F29" i="3"/>
  <c r="K29" i="3"/>
  <c r="E29" i="3"/>
  <c r="J29" i="3"/>
  <c r="D29" i="3"/>
  <c r="I29" i="3"/>
  <c r="C29" i="3"/>
  <c r="S29" i="3"/>
  <c r="Y29" i="3"/>
  <c r="R29" i="3"/>
  <c r="X29" i="3"/>
  <c r="Q29" i="3"/>
  <c r="W29" i="3"/>
  <c r="O29" i="3"/>
  <c r="U29" i="3"/>
  <c r="P29" i="3"/>
  <c r="V29" i="3"/>
  <c r="C30" i="3"/>
  <c r="S30" i="3"/>
  <c r="Y30" i="3"/>
  <c r="R30" i="3"/>
  <c r="X30" i="3"/>
  <c r="M30" i="3"/>
  <c r="G30" i="3"/>
  <c r="L30" i="3"/>
  <c r="P30" i="3"/>
  <c r="V30" i="3"/>
  <c r="F30" i="3"/>
  <c r="K30" i="3"/>
  <c r="E30" i="3"/>
  <c r="J30" i="3"/>
  <c r="D30" i="3"/>
  <c r="I30" i="3"/>
  <c r="Q30" i="3"/>
  <c r="W30" i="3"/>
  <c r="O30" i="3"/>
  <c r="U30" i="3"/>
  <c r="B31" i="3"/>
  <c r="A32" i="3"/>
  <c r="F31" i="3"/>
  <c r="K31" i="3"/>
  <c r="E31" i="3"/>
  <c r="J31" i="3"/>
  <c r="D31" i="3"/>
  <c r="I31" i="3"/>
  <c r="C31" i="3"/>
  <c r="S31" i="3"/>
  <c r="Y31" i="3"/>
  <c r="R31" i="3"/>
  <c r="X31" i="3"/>
  <c r="M31" i="3"/>
  <c r="Q31" i="3"/>
  <c r="W31" i="3"/>
  <c r="G31" i="3"/>
  <c r="L31" i="3"/>
  <c r="P31" i="3"/>
  <c r="V31" i="3"/>
  <c r="O31" i="3"/>
  <c r="U31" i="3"/>
  <c r="B32" i="3"/>
  <c r="A33" i="3"/>
  <c r="R32" i="3"/>
  <c r="X32" i="3"/>
  <c r="M32" i="3"/>
  <c r="Q32" i="3"/>
  <c r="W32" i="3"/>
  <c r="G32" i="3"/>
  <c r="L32" i="3"/>
  <c r="P32" i="3"/>
  <c r="V32" i="3"/>
  <c r="F32" i="3"/>
  <c r="K32" i="3"/>
  <c r="E32" i="3"/>
  <c r="J32" i="3"/>
  <c r="D32" i="3"/>
  <c r="I32" i="3"/>
  <c r="C32" i="3"/>
  <c r="S32" i="3"/>
  <c r="Y32" i="3"/>
  <c r="O32" i="3"/>
  <c r="U32" i="3"/>
  <c r="A34" i="3"/>
  <c r="B33" i="3"/>
  <c r="B34" i="3"/>
  <c r="A35" i="3"/>
  <c r="D33" i="3"/>
  <c r="I33" i="3"/>
  <c r="C33" i="3"/>
  <c r="S33" i="3"/>
  <c r="Y33" i="3"/>
  <c r="M33" i="3"/>
  <c r="R33" i="3"/>
  <c r="X33" i="3"/>
  <c r="G33" i="3"/>
  <c r="L33" i="3"/>
  <c r="Q33" i="3"/>
  <c r="W33" i="3"/>
  <c r="F33" i="3"/>
  <c r="K33" i="3"/>
  <c r="P33" i="3"/>
  <c r="V33" i="3"/>
  <c r="E33" i="3"/>
  <c r="J33" i="3"/>
  <c r="O33" i="3"/>
  <c r="U33" i="3"/>
  <c r="G34" i="3"/>
  <c r="L34" i="3"/>
  <c r="R34" i="3"/>
  <c r="X34" i="3"/>
  <c r="F34" i="3"/>
  <c r="K34" i="3"/>
  <c r="Q34" i="3"/>
  <c r="W34" i="3"/>
  <c r="E34" i="3"/>
  <c r="J34" i="3"/>
  <c r="P34" i="3"/>
  <c r="V34" i="3"/>
  <c r="D34" i="3"/>
  <c r="I34" i="3"/>
  <c r="C34" i="3"/>
  <c r="S34" i="3"/>
  <c r="Y34" i="3"/>
  <c r="O34" i="3"/>
  <c r="U34" i="3"/>
  <c r="M34" i="3"/>
  <c r="A36" i="3"/>
  <c r="B35" i="3"/>
  <c r="A37" i="3"/>
  <c r="B36" i="3"/>
  <c r="S35" i="3"/>
  <c r="Y35" i="3"/>
  <c r="R35" i="3"/>
  <c r="X35" i="3"/>
  <c r="M35" i="3"/>
  <c r="Q35" i="3"/>
  <c r="W35" i="3"/>
  <c r="G35" i="3"/>
  <c r="L35" i="3"/>
  <c r="F35" i="3"/>
  <c r="K35" i="3"/>
  <c r="P35" i="3"/>
  <c r="V35" i="3"/>
  <c r="E35" i="3"/>
  <c r="J35" i="3"/>
  <c r="D35" i="3"/>
  <c r="I35" i="3"/>
  <c r="O35" i="3"/>
  <c r="U35" i="3"/>
  <c r="C35" i="3"/>
  <c r="A38" i="3"/>
  <c r="B37" i="3"/>
  <c r="E36" i="3"/>
  <c r="J36" i="3"/>
  <c r="D36" i="3"/>
  <c r="I36" i="3"/>
  <c r="C36" i="3"/>
  <c r="S36" i="3"/>
  <c r="Y36" i="3"/>
  <c r="R36" i="3"/>
  <c r="X36" i="3"/>
  <c r="M36" i="3"/>
  <c r="Q36" i="3"/>
  <c r="W36" i="3"/>
  <c r="G36" i="3"/>
  <c r="L36" i="3"/>
  <c r="P36" i="3"/>
  <c r="V36" i="3"/>
  <c r="F36" i="3"/>
  <c r="K36" i="3"/>
  <c r="O36" i="3"/>
  <c r="U36" i="3"/>
  <c r="M37" i="3"/>
  <c r="P37" i="3"/>
  <c r="V37" i="3"/>
  <c r="G37" i="3"/>
  <c r="L37" i="3"/>
  <c r="F37" i="3"/>
  <c r="K37" i="3"/>
  <c r="E37" i="3"/>
  <c r="J37" i="3"/>
  <c r="D37" i="3"/>
  <c r="I37" i="3"/>
  <c r="S37" i="3"/>
  <c r="Y37" i="3"/>
  <c r="C37" i="3"/>
  <c r="R37" i="3"/>
  <c r="X37" i="3"/>
  <c r="Q37" i="3"/>
  <c r="W37" i="3"/>
  <c r="O37" i="3"/>
  <c r="U37" i="3"/>
  <c r="B38" i="3"/>
  <c r="A39" i="3"/>
  <c r="B39" i="3"/>
  <c r="A40" i="3"/>
  <c r="C38" i="3"/>
  <c r="R38" i="3"/>
  <c r="X38" i="3"/>
  <c r="Q38" i="3"/>
  <c r="W38" i="3"/>
  <c r="M38" i="3"/>
  <c r="P38" i="3"/>
  <c r="V38" i="3"/>
  <c r="G38" i="3"/>
  <c r="L38" i="3"/>
  <c r="F38" i="3"/>
  <c r="K38" i="3"/>
  <c r="E38" i="3"/>
  <c r="J38" i="3"/>
  <c r="D38" i="3"/>
  <c r="I38" i="3"/>
  <c r="O38" i="3"/>
  <c r="U38" i="3"/>
  <c r="S38" i="3"/>
  <c r="Y38" i="3"/>
  <c r="A41" i="3"/>
  <c r="B40" i="3"/>
  <c r="F39" i="3"/>
  <c r="K39" i="3"/>
  <c r="E39" i="3"/>
  <c r="J39" i="3"/>
  <c r="D39" i="3"/>
  <c r="I39" i="3"/>
  <c r="S39" i="3"/>
  <c r="Y39" i="3"/>
  <c r="C39" i="3"/>
  <c r="R39" i="3"/>
  <c r="X39" i="3"/>
  <c r="Q39" i="3"/>
  <c r="W39" i="3"/>
  <c r="P39" i="3"/>
  <c r="V39" i="3"/>
  <c r="M39" i="3"/>
  <c r="G39" i="3"/>
  <c r="L39" i="3"/>
  <c r="O39" i="3"/>
  <c r="U39" i="3"/>
  <c r="P40" i="3"/>
  <c r="V40" i="3"/>
  <c r="M40" i="3"/>
  <c r="G40" i="3"/>
  <c r="L40" i="3"/>
  <c r="F40" i="3"/>
  <c r="K40" i="3"/>
  <c r="E40" i="3"/>
  <c r="J40" i="3"/>
  <c r="D40" i="3"/>
  <c r="I40" i="3"/>
  <c r="S40" i="3"/>
  <c r="Y40" i="3"/>
  <c r="C40" i="3"/>
  <c r="R40" i="3"/>
  <c r="X40" i="3"/>
  <c r="O40" i="3"/>
  <c r="U40" i="3"/>
  <c r="Q40" i="3"/>
  <c r="W40" i="3"/>
  <c r="A42" i="3"/>
  <c r="B41" i="3"/>
  <c r="D41" i="3"/>
  <c r="I41" i="3"/>
  <c r="R41" i="3"/>
  <c r="X41" i="3"/>
  <c r="C41" i="3"/>
  <c r="Q41" i="3"/>
  <c r="W41" i="3"/>
  <c r="P41" i="3"/>
  <c r="V41" i="3"/>
  <c r="M41" i="3"/>
  <c r="G41" i="3"/>
  <c r="L41" i="3"/>
  <c r="F41" i="3"/>
  <c r="K41" i="3"/>
  <c r="O41" i="3"/>
  <c r="U41" i="3"/>
  <c r="E41" i="3"/>
  <c r="J41" i="3"/>
  <c r="S41" i="3"/>
  <c r="Y41" i="3"/>
  <c r="B42" i="3"/>
  <c r="A43" i="3"/>
  <c r="B43" i="3"/>
  <c r="A44" i="3"/>
  <c r="G42" i="3"/>
  <c r="L42" i="3"/>
  <c r="F42" i="3"/>
  <c r="K42" i="3"/>
  <c r="E42" i="3"/>
  <c r="J42" i="3"/>
  <c r="S42" i="3"/>
  <c r="Y42" i="3"/>
  <c r="D42" i="3"/>
  <c r="I42" i="3"/>
  <c r="C42" i="3"/>
  <c r="R42" i="3"/>
  <c r="X42" i="3"/>
  <c r="Q42" i="3"/>
  <c r="W42" i="3"/>
  <c r="P42" i="3"/>
  <c r="V42" i="3"/>
  <c r="O42" i="3"/>
  <c r="U42" i="3"/>
  <c r="M42" i="3"/>
  <c r="P43" i="3"/>
  <c r="V43" i="3"/>
  <c r="M43" i="3"/>
  <c r="G43" i="3"/>
  <c r="L43" i="3"/>
  <c r="F43" i="3"/>
  <c r="K43" i="3"/>
  <c r="S43" i="3"/>
  <c r="Y43" i="3"/>
  <c r="E43" i="3"/>
  <c r="J43" i="3"/>
  <c r="R43" i="3"/>
  <c r="X43" i="3"/>
  <c r="D43" i="3"/>
  <c r="I43" i="3"/>
  <c r="Q43" i="3"/>
  <c r="W43" i="3"/>
  <c r="C43" i="3"/>
  <c r="O43" i="3"/>
  <c r="U43" i="3"/>
  <c r="B44" i="3"/>
  <c r="A45" i="3"/>
  <c r="A46" i="3"/>
  <c r="B45" i="3"/>
  <c r="E44" i="3"/>
  <c r="J44" i="3"/>
  <c r="S44" i="3"/>
  <c r="Y44" i="3"/>
  <c r="D44" i="3"/>
  <c r="I44" i="3"/>
  <c r="R44" i="3"/>
  <c r="X44" i="3"/>
  <c r="C44" i="3"/>
  <c r="Q44" i="3"/>
  <c r="W44" i="3"/>
  <c r="P44" i="3"/>
  <c r="V44" i="3"/>
  <c r="M44" i="3"/>
  <c r="G44" i="3"/>
  <c r="L44" i="3"/>
  <c r="F44" i="3"/>
  <c r="K44" i="3"/>
  <c r="O44" i="3"/>
  <c r="U44" i="3"/>
  <c r="M45" i="3"/>
  <c r="G45" i="3"/>
  <c r="L45" i="3"/>
  <c r="F45" i="3"/>
  <c r="K45" i="3"/>
  <c r="E45" i="3"/>
  <c r="J45" i="3"/>
  <c r="S45" i="3"/>
  <c r="Y45" i="3"/>
  <c r="D45" i="3"/>
  <c r="I45" i="3"/>
  <c r="R45" i="3"/>
  <c r="X45" i="3"/>
  <c r="C45" i="3"/>
  <c r="Q45" i="3"/>
  <c r="W45" i="3"/>
  <c r="P45" i="3"/>
  <c r="V45" i="3"/>
  <c r="O45" i="3"/>
  <c r="U45" i="3"/>
  <c r="B46" i="3"/>
  <c r="A47" i="3"/>
  <c r="B47" i="3"/>
  <c r="A48" i="3"/>
  <c r="C46" i="3"/>
  <c r="R46" i="3"/>
  <c r="X46" i="3"/>
  <c r="Q46" i="3"/>
  <c r="W46" i="3"/>
  <c r="P46" i="3"/>
  <c r="V46" i="3"/>
  <c r="M46" i="3"/>
  <c r="G46" i="3"/>
  <c r="L46" i="3"/>
  <c r="F46" i="3"/>
  <c r="K46" i="3"/>
  <c r="E46" i="3"/>
  <c r="J46" i="3"/>
  <c r="S46" i="3"/>
  <c r="Y46" i="3"/>
  <c r="D46" i="3"/>
  <c r="I46" i="3"/>
  <c r="O46" i="3"/>
  <c r="U46" i="3"/>
  <c r="B48" i="3"/>
  <c r="A49" i="3"/>
  <c r="F47" i="3"/>
  <c r="K47" i="3"/>
  <c r="S47" i="3"/>
  <c r="Y47" i="3"/>
  <c r="E47" i="3"/>
  <c r="J47" i="3"/>
  <c r="R47" i="3"/>
  <c r="X47" i="3"/>
  <c r="D47" i="3"/>
  <c r="I47" i="3"/>
  <c r="Q47" i="3"/>
  <c r="W47" i="3"/>
  <c r="C47" i="3"/>
  <c r="P47" i="3"/>
  <c r="V47" i="3"/>
  <c r="M47" i="3"/>
  <c r="O47" i="3"/>
  <c r="U47" i="3"/>
  <c r="G47" i="3"/>
  <c r="L47" i="3"/>
  <c r="M48" i="3"/>
  <c r="G48" i="3"/>
  <c r="L48" i="3"/>
  <c r="F48" i="3"/>
  <c r="K48" i="3"/>
  <c r="S48" i="3"/>
  <c r="Y48" i="3"/>
  <c r="E48" i="3"/>
  <c r="J48" i="3"/>
  <c r="D48" i="3"/>
  <c r="I48" i="3"/>
  <c r="R48" i="3"/>
  <c r="X48" i="3"/>
  <c r="C48" i="3"/>
  <c r="Q48" i="3"/>
  <c r="W48" i="3"/>
  <c r="P48" i="3"/>
  <c r="V48" i="3"/>
  <c r="O48" i="3"/>
  <c r="U48" i="3"/>
  <c r="A50" i="3"/>
  <c r="B49" i="3"/>
  <c r="B50" i="3"/>
  <c r="A51" i="3"/>
  <c r="D49" i="3"/>
  <c r="I49" i="3"/>
  <c r="C49" i="3"/>
  <c r="P49" i="3"/>
  <c r="V49" i="3"/>
  <c r="M49" i="3"/>
  <c r="G49" i="3"/>
  <c r="L49" i="3"/>
  <c r="S49" i="3"/>
  <c r="Y49" i="3"/>
  <c r="F49" i="3"/>
  <c r="K49" i="3"/>
  <c r="R49" i="3"/>
  <c r="X49" i="3"/>
  <c r="Q49" i="3"/>
  <c r="W49" i="3"/>
  <c r="O49" i="3"/>
  <c r="U49" i="3"/>
  <c r="E49" i="3"/>
  <c r="J49" i="3"/>
  <c r="B51" i="3"/>
  <c r="A52" i="3"/>
  <c r="G50" i="3"/>
  <c r="L50" i="3"/>
  <c r="F50" i="3"/>
  <c r="K50" i="3"/>
  <c r="S50" i="3"/>
  <c r="Y50" i="3"/>
  <c r="E50" i="3"/>
  <c r="J50" i="3"/>
  <c r="R50" i="3"/>
  <c r="X50" i="3"/>
  <c r="D50" i="3"/>
  <c r="I50" i="3"/>
  <c r="Q50" i="3"/>
  <c r="W50" i="3"/>
  <c r="C50" i="3"/>
  <c r="P50" i="3"/>
  <c r="V50" i="3"/>
  <c r="M50" i="3"/>
  <c r="O50" i="3"/>
  <c r="U50" i="3"/>
  <c r="A53" i="3"/>
  <c r="B52" i="3"/>
  <c r="M51" i="3"/>
  <c r="G51" i="3"/>
  <c r="L51" i="3"/>
  <c r="F51" i="3"/>
  <c r="K51" i="3"/>
  <c r="S51" i="3"/>
  <c r="Y51" i="3"/>
  <c r="E51" i="3"/>
  <c r="J51" i="3"/>
  <c r="R51" i="3"/>
  <c r="X51" i="3"/>
  <c r="D51" i="3"/>
  <c r="I51" i="3"/>
  <c r="Q51" i="3"/>
  <c r="W51" i="3"/>
  <c r="C51" i="3"/>
  <c r="O51" i="3"/>
  <c r="U51" i="3"/>
  <c r="P51" i="3"/>
  <c r="V51" i="3"/>
  <c r="E52" i="3"/>
  <c r="J52" i="3"/>
  <c r="S52" i="3"/>
  <c r="Y52" i="3"/>
  <c r="D52" i="3"/>
  <c r="I52" i="3"/>
  <c r="R52" i="3"/>
  <c r="X52" i="3"/>
  <c r="C52" i="3"/>
  <c r="Q52" i="3"/>
  <c r="W52" i="3"/>
  <c r="P52" i="3"/>
  <c r="V52" i="3"/>
  <c r="M52" i="3"/>
  <c r="G52" i="3"/>
  <c r="L52" i="3"/>
  <c r="F52" i="3"/>
  <c r="K52" i="3"/>
  <c r="O52" i="3"/>
  <c r="U52" i="3"/>
  <c r="A54" i="3"/>
  <c r="B53" i="3"/>
  <c r="B54" i="3"/>
  <c r="A55" i="3"/>
  <c r="M53" i="3"/>
  <c r="G53" i="3"/>
  <c r="L53" i="3"/>
  <c r="F53" i="3"/>
  <c r="K53" i="3"/>
  <c r="S53" i="3"/>
  <c r="Y53" i="3"/>
  <c r="E53" i="3"/>
  <c r="J53" i="3"/>
  <c r="R53" i="3"/>
  <c r="X53" i="3"/>
  <c r="D53" i="3"/>
  <c r="I53" i="3"/>
  <c r="Q53" i="3"/>
  <c r="W53" i="3"/>
  <c r="C53" i="3"/>
  <c r="P53" i="3"/>
  <c r="V53" i="3"/>
  <c r="O53" i="3"/>
  <c r="U53" i="3"/>
  <c r="A56" i="3"/>
  <c r="B56" i="3"/>
  <c r="B55" i="3"/>
  <c r="C54" i="3"/>
  <c r="P54" i="3"/>
  <c r="V54" i="3"/>
  <c r="M54" i="3"/>
  <c r="G54" i="3"/>
  <c r="L54" i="3"/>
  <c r="F54" i="3"/>
  <c r="K54" i="3"/>
  <c r="S54" i="3"/>
  <c r="Y54" i="3"/>
  <c r="E54" i="3"/>
  <c r="J54" i="3"/>
  <c r="R54" i="3"/>
  <c r="X54" i="3"/>
  <c r="D54" i="3"/>
  <c r="I54" i="3"/>
  <c r="O54" i="3"/>
  <c r="U54" i="3"/>
  <c r="Q54" i="3"/>
  <c r="W54" i="3"/>
  <c r="F55" i="3"/>
  <c r="K55" i="3"/>
  <c r="R55" i="3"/>
  <c r="X55" i="3"/>
  <c r="E55" i="3"/>
  <c r="J55" i="3"/>
  <c r="Q55" i="3"/>
  <c r="W55" i="3"/>
  <c r="D55" i="3"/>
  <c r="I55" i="3"/>
  <c r="C55" i="3"/>
  <c r="P55" i="3"/>
  <c r="V55" i="3"/>
  <c r="M55" i="3"/>
  <c r="G55" i="3"/>
  <c r="L55" i="3"/>
  <c r="O55" i="3"/>
  <c r="U55" i="3"/>
  <c r="S55" i="3"/>
  <c r="Y55" i="3"/>
  <c r="M56" i="3"/>
  <c r="G56" i="3"/>
  <c r="L56" i="3"/>
  <c r="S56" i="3"/>
  <c r="Y56" i="3"/>
  <c r="F56" i="3"/>
  <c r="K56" i="3"/>
  <c r="R56" i="3"/>
  <c r="X56" i="3"/>
  <c r="E56" i="3"/>
  <c r="J56" i="3"/>
  <c r="Q56" i="3"/>
  <c r="W56" i="3"/>
  <c r="D56" i="3"/>
  <c r="I56" i="3"/>
  <c r="P56" i="3"/>
  <c r="V56" i="3"/>
  <c r="C56" i="3"/>
  <c r="O56" i="3"/>
  <c r="U56" i="3"/>
</calcChain>
</file>

<file path=xl/sharedStrings.xml><?xml version="1.0" encoding="utf-8"?>
<sst xmlns="http://schemas.openxmlformats.org/spreadsheetml/2006/main" count="179" uniqueCount="34">
  <si>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</si>
  <si>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</si>
  <si>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</si>
  <si>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</si>
  <si>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</si>
  <si>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</si>
  <si>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</si>
  <si>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</si>
  <si>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Background.png</t>
  </si>
  <si>
    <t>Assembly</t>
  </si>
  <si>
    <t>Planets</t>
  </si>
  <si>
    <t>BringToFront</t>
  </si>
  <si>
    <t>Planet</t>
  </si>
  <si>
    <t>Planet.png</t>
  </si>
  <si>
    <t>Moon01</t>
  </si>
  <si>
    <t>Moon02</t>
  </si>
  <si>
    <t>Moon03</t>
  </si>
  <si>
    <t>Moon04</t>
  </si>
  <si>
    <t>Moon05</t>
  </si>
  <si>
    <t>Table</t>
  </si>
  <si>
    <t>Moonlocations</t>
  </si>
  <si>
    <t>SendToBack</t>
  </si>
  <si>
    <t>phi</t>
  </si>
  <si>
    <t>Xpos</t>
  </si>
  <si>
    <t>Ypos</t>
  </si>
  <si>
    <t>AnimatedGIF</t>
  </si>
  <si>
    <t>solar_system.gif</t>
  </si>
  <si>
    <t>Xscale</t>
  </si>
  <si>
    <t>Yscale</t>
  </si>
  <si>
    <t>Xpole</t>
  </si>
  <si>
    <t>Ypole</t>
  </si>
  <si>
    <t>Rotation</t>
  </si>
  <si>
    <t>BackgroundL</t>
  </si>
  <si>
    <t>BackgroundR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</si>
</sst>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00"/>
    <numFmt numFmtId="173" formatCode="0.0"/>
    <numFmt numFmtId="174" formatCode="0.0000"/>
  </numFmts>
  <fonts count="2" x14ac:knownFonts="1"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 applyFont="1" applyAlignment="1">
      <alignment horizontal="right"/>
    </xf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Fill="1" applyBorder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 applyFont="1"/>
    <xf numFmtId="174" fontId="0" fillId="0" borderId="0" xfId="0" applyNumberFormat="1" applyFont="1"/>
    <xf numFmtId="174" fontId="0" fillId="0" borderId="0" xfId="0" applyNumberFormat="1"/>
    <xf numFmtId="0" fontId="0" fillId="0" borderId="0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horizontal="right"/>
    </xf>
    <xf numFmtId="1" fontId="0" fillId="0" borderId="0" xfId="0" applyNumberFormat="1" applyFont="1"/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D1" workbookViewId="0">
      <selection activeCell="F1" sqref="F1"/>
    </sheetView>
  </sheetViews>
  <sheetFormatPr defaultColWidth="11.5546875" defaultRowHeight="14.4" x14ac:dyDescent="0.3"/>
  <cols>
    <col min="1" max="1" width="7.109375" style="1" customWidth="1"/>
    <col min="2" max="2" width="15.77734375" style="1" bestFit="1" customWidth="1"/>
    <col min="3" max="3" width="15.44140625" style="1" customWidth="1"/>
    <col min="4" max="4" width="16.6640625" style="1" customWidth="1"/>
    <col min="5" max="16384" width="11.5546875" style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F1" s="1" t="str">
        <f>"| **"&amp;ROW(A1)&amp;"** | "&amp;A1&amp;" | "&amp;B1&amp;" | "&amp;C1&amp;" | "&amp;D1&amp;" |"</f>
        <v>| **1** | Time | Command | Item | Value |</v>
      </c>
    </row>
    <row r="2" spans="1:6" x14ac:dyDescent="0.3">
      <c r="A2" s="3">
        <f>MIN(A3:A6)-1</f>
        <v>-6</v>
      </c>
      <c r="B2" s="4" t="s">
        <v>4</v>
      </c>
      <c r="C2" s="4">
        <v>15</v>
      </c>
      <c r="D2" s="5"/>
      <c r="F2" s="1" t="str">
        <f t="shared" ref="F2:F16" si="0">"| **"&amp;ROW(A2)&amp;"** | "&amp;A2&amp;" | "&amp;B2&amp;" | "&amp;C2&amp;" | "&amp;D2&amp;" |"</f>
        <v>| **2** | -6 | FramesPerSecond | 15 |  |</v>
      </c>
    </row>
    <row r="3" spans="1:6" x14ac:dyDescent="0.3">
      <c r="A3" s="3">
        <f>MIN(A4:A11)-1</f>
        <v>-5</v>
      </c>
      <c r="B3" s="4" t="s">
        <v>5</v>
      </c>
      <c r="C3" s="6">
        <v>800</v>
      </c>
      <c r="D3" s="5"/>
      <c r="F3" s="1" t="str">
        <f t="shared" si="0"/>
        <v>| **3** | -5 | Width | 800 |  |</v>
      </c>
    </row>
    <row r="4" spans="1:6" x14ac:dyDescent="0.3">
      <c r="A4" s="3">
        <f>MIN(A5:A11)-1</f>
        <v>-4</v>
      </c>
      <c r="B4" s="4" t="s">
        <v>6</v>
      </c>
      <c r="C4" s="6">
        <v>600</v>
      </c>
      <c r="D4" s="5"/>
      <c r="F4" s="1" t="str">
        <f t="shared" si="0"/>
        <v>| **4** | -4 | Height | 600 |  |</v>
      </c>
    </row>
    <row r="5" spans="1:6" x14ac:dyDescent="0.3">
      <c r="A5" s="3">
        <f>MIN(A7:A11)-1</f>
        <v>-3</v>
      </c>
      <c r="B5" s="4" t="s">
        <v>25</v>
      </c>
      <c r="C5" s="7" t="s">
        <v>26</v>
      </c>
      <c r="D5" s="5"/>
      <c r="F5" s="1" t="str">
        <f t="shared" si="0"/>
        <v>| **5** | -3 | AnimatedGIF | solar_system.gif |  |</v>
      </c>
    </row>
    <row r="6" spans="1:6" x14ac:dyDescent="0.3">
      <c r="A6" s="3"/>
      <c r="B6" s="4"/>
      <c r="C6" s="7"/>
      <c r="D6" s="5"/>
      <c r="F6" s="1" t="str">
        <f t="shared" si="0"/>
        <v>| **6** |  |  |  |  |</v>
      </c>
    </row>
    <row r="7" spans="1:6" x14ac:dyDescent="0.3">
      <c r="A7" s="3">
        <f>MIN(A9:A11)-1</f>
        <v>-2</v>
      </c>
      <c r="B7" s="8" t="s">
        <v>7</v>
      </c>
      <c r="C7" s="8" t="s">
        <v>32</v>
      </c>
      <c r="D7" s="5" t="s">
        <v>8</v>
      </c>
      <c r="F7" s="1" t="str">
        <f t="shared" si="0"/>
        <v>| **7** | -2 | Image | BackgroundL | Background.png |</v>
      </c>
    </row>
    <row r="8" spans="1:6" x14ac:dyDescent="0.3">
      <c r="A8" s="3">
        <f>MIN(A10:A12)-1</f>
        <v>-1</v>
      </c>
      <c r="B8" s="8" t="s">
        <v>7</v>
      </c>
      <c r="C8" s="8" t="s">
        <v>33</v>
      </c>
      <c r="D8" s="5" t="s">
        <v>8</v>
      </c>
      <c r="F8" s="1" t="str">
        <f t="shared" si="0"/>
        <v>| **8** | -1 | Image | BackgroundR | Background.png |</v>
      </c>
    </row>
    <row r="9" spans="1:6" x14ac:dyDescent="0.3">
      <c r="A9" s="3">
        <f>MIN(A11:A11)-1</f>
        <v>-1</v>
      </c>
      <c r="B9" s="8" t="s">
        <v>9</v>
      </c>
      <c r="C9" s="8" t="s">
        <v>10</v>
      </c>
      <c r="D9" s="5" t="s">
        <v>10</v>
      </c>
      <c r="F9" s="1" t="str">
        <f t="shared" si="0"/>
        <v>| **9** | -1 | Assembly | Planets | Planets |</v>
      </c>
    </row>
    <row r="10" spans="1:6" x14ac:dyDescent="0.3">
      <c r="A10" s="3"/>
      <c r="B10" s="8"/>
      <c r="C10" s="8"/>
      <c r="D10" s="5"/>
      <c r="F10" s="1" t="str">
        <f t="shared" si="0"/>
        <v>| **10** |  |  |  |  |</v>
      </c>
    </row>
    <row r="11" spans="1:6" x14ac:dyDescent="0.3">
      <c r="A11" s="3">
        <v>0</v>
      </c>
      <c r="B11" s="8" t="s">
        <v>11</v>
      </c>
      <c r="C11" s="8" t="s">
        <v>10</v>
      </c>
      <c r="D11" s="5"/>
      <c r="F11" s="1" t="str">
        <f t="shared" si="0"/>
        <v>| **11** | 0 | BringToFront | Planets |  |</v>
      </c>
    </row>
    <row r="12" spans="1:6" x14ac:dyDescent="0.3">
      <c r="F12" s="1" t="str">
        <f t="shared" si="0"/>
        <v>| **12** |  |  |  |  |</v>
      </c>
    </row>
    <row r="13" spans="1:6" x14ac:dyDescent="0.3">
      <c r="A13" s="3">
        <v>0</v>
      </c>
      <c r="B13" s="1" t="s">
        <v>23</v>
      </c>
      <c r="C13" s="8" t="s">
        <v>32</v>
      </c>
      <c r="D13" s="1">
        <v>0</v>
      </c>
      <c r="F13" s="1" t="str">
        <f t="shared" si="0"/>
        <v>| **13** | 0 | Xpos | BackgroundL | 0 |</v>
      </c>
    </row>
    <row r="14" spans="1:6" x14ac:dyDescent="0.3">
      <c r="A14" s="3">
        <v>5</v>
      </c>
      <c r="B14" s="1" t="s">
        <v>23</v>
      </c>
      <c r="C14" s="8" t="s">
        <v>32</v>
      </c>
      <c r="D14" s="1">
        <v>160</v>
      </c>
      <c r="F14" s="1" t="str">
        <f t="shared" si="0"/>
        <v>| **14** | 5 | Xpos | BackgroundL | 160 |</v>
      </c>
    </row>
    <row r="15" spans="1:6" x14ac:dyDescent="0.3">
      <c r="A15" s="3">
        <f>A13</f>
        <v>0</v>
      </c>
      <c r="B15" s="1" t="s">
        <v>23</v>
      </c>
      <c r="C15" s="8" t="s">
        <v>33</v>
      </c>
      <c r="D15" s="16">
        <f>D13-800</f>
        <v>-800</v>
      </c>
      <c r="F15" s="1" t="str">
        <f t="shared" si="0"/>
        <v>| **15** | 0 | Xpos | BackgroundR | -800 |</v>
      </c>
    </row>
    <row r="16" spans="1:6" x14ac:dyDescent="0.3">
      <c r="A16" s="3">
        <f>A14</f>
        <v>5</v>
      </c>
      <c r="B16" s="1" t="s">
        <v>23</v>
      </c>
      <c r="C16" s="8" t="s">
        <v>33</v>
      </c>
      <c r="D16" s="16">
        <f>D14-800</f>
        <v>-640</v>
      </c>
      <c r="F16" s="1" t="str">
        <f t="shared" si="0"/>
        <v>| **16** | 5 | Xpos | BackgroundR | -640 |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J43" sqref="J43:J44"/>
    </sheetView>
  </sheetViews>
  <sheetFormatPr defaultColWidth="11.5546875" defaultRowHeight="14.4" x14ac:dyDescent="0.3"/>
  <cols>
    <col min="1" max="1" width="6.44140625" style="1" customWidth="1"/>
    <col min="2" max="2" width="11.6640625" style="1" bestFit="1" customWidth="1"/>
    <col min="3" max="3" width="13.33203125" style="1" bestFit="1" customWidth="1"/>
    <col min="4" max="4" width="9.6640625" style="15" bestFit="1" customWidth="1"/>
    <col min="5" max="6" width="11.5546875" style="1"/>
    <col min="7" max="7" width="11.77734375" style="1" bestFit="1" customWidth="1"/>
    <col min="8" max="16384" width="11.5546875" style="1"/>
  </cols>
  <sheetData>
    <row r="1" spans="1:6" x14ac:dyDescent="0.3">
      <c r="A1" s="2" t="s">
        <v>0</v>
      </c>
      <c r="B1" s="2" t="s">
        <v>1</v>
      </c>
      <c r="C1" s="2" t="s">
        <v>2</v>
      </c>
      <c r="D1" s="17" t="s">
        <v>3</v>
      </c>
      <c r="F1" s="1" t="str">
        <f t="shared" ref="F1:F32" si="0">"| **"&amp;ROW(A1)&amp;"** | "&amp;A1&amp;" | "&amp;B1&amp;" | "&amp;C1&amp;" | "&amp;D1&amp;" |"</f>
        <v>| **1** | Time | Command | Item | Value |</v>
      </c>
    </row>
    <row r="2" spans="1:6" x14ac:dyDescent="0.3">
      <c r="A2" s="3">
        <f>MIN(A3:A68)-1</f>
        <v>-27.5</v>
      </c>
      <c r="B2" s="4" t="s">
        <v>5</v>
      </c>
      <c r="C2" s="6">
        <v>800</v>
      </c>
      <c r="D2" s="14"/>
      <c r="F2" s="1" t="str">
        <f t="shared" si="0"/>
        <v>| **2** | -27.5 | Width | 800 |  |</v>
      </c>
    </row>
    <row r="3" spans="1:6" x14ac:dyDescent="0.3">
      <c r="A3" s="3">
        <f>MIN(A4:A69)-1</f>
        <v>-26.5</v>
      </c>
      <c r="B3" s="4" t="s">
        <v>6</v>
      </c>
      <c r="C3" s="6">
        <v>600</v>
      </c>
      <c r="D3" s="14"/>
      <c r="F3" s="1" t="str">
        <f t="shared" si="0"/>
        <v>| **3** | -26.5 | Height | 600 |  |</v>
      </c>
    </row>
    <row r="4" spans="1:6" x14ac:dyDescent="0.3">
      <c r="A4" s="3"/>
      <c r="B4" s="8"/>
      <c r="C4" s="8"/>
      <c r="D4" s="14"/>
      <c r="F4" s="1" t="str">
        <f t="shared" si="0"/>
        <v>| **4** |  |  |  |  |</v>
      </c>
    </row>
    <row r="5" spans="1:6" x14ac:dyDescent="0.3">
      <c r="A5" s="3">
        <f>MIN(A6:A71)-1</f>
        <v>-25.5</v>
      </c>
      <c r="B5" s="8" t="s">
        <v>7</v>
      </c>
      <c r="C5" s="8" t="s">
        <v>12</v>
      </c>
      <c r="D5" s="14" t="s">
        <v>13</v>
      </c>
      <c r="F5" s="1" t="str">
        <f t="shared" si="0"/>
        <v>| **5** | -25.5 | Image | Planet | Planet.png |</v>
      </c>
    </row>
    <row r="6" spans="1:6" x14ac:dyDescent="0.3">
      <c r="A6" s="3">
        <f>MIN(A7:A72)-1</f>
        <v>-24.5</v>
      </c>
      <c r="B6" s="1" t="s">
        <v>23</v>
      </c>
      <c r="C6" s="8" t="s">
        <v>12</v>
      </c>
      <c r="D6" s="15">
        <v>206</v>
      </c>
      <c r="F6" s="1" t="str">
        <f t="shared" si="0"/>
        <v>| **6** | -24.5 | Xpos | Planet | 206 |</v>
      </c>
    </row>
    <row r="7" spans="1:6" x14ac:dyDescent="0.3">
      <c r="A7" s="3">
        <f>MIN(A8:A73)-1</f>
        <v>-23.5</v>
      </c>
      <c r="B7" s="1" t="s">
        <v>24</v>
      </c>
      <c r="C7" s="8" t="s">
        <v>12</v>
      </c>
      <c r="D7" s="15">
        <v>106</v>
      </c>
      <c r="F7" s="1" t="str">
        <f t="shared" si="0"/>
        <v>| **7** | -23.5 | Ypos | Planet | 106 |</v>
      </c>
    </row>
    <row r="8" spans="1:6" x14ac:dyDescent="0.3">
      <c r="A8" s="3"/>
      <c r="B8" s="8"/>
      <c r="C8" s="8"/>
      <c r="D8" s="14"/>
      <c r="F8" s="1" t="str">
        <f t="shared" si="0"/>
        <v>| **8** |  |  |  |  |</v>
      </c>
    </row>
    <row r="9" spans="1:6" x14ac:dyDescent="0.3">
      <c r="A9" s="3">
        <f>MIN(A10:A75)-1</f>
        <v>-22.5</v>
      </c>
      <c r="B9" s="8" t="s">
        <v>7</v>
      </c>
      <c r="C9" s="8" t="s">
        <v>14</v>
      </c>
      <c r="D9" s="14" t="s">
        <v>13</v>
      </c>
      <c r="F9" s="1" t="str">
        <f t="shared" si="0"/>
        <v>| **9** | -22.5 | Image | Moon01 | Planet.png |</v>
      </c>
    </row>
    <row r="10" spans="1:6" x14ac:dyDescent="0.3">
      <c r="A10" s="3">
        <f>MIN(A11:A76)-1</f>
        <v>-21.5</v>
      </c>
      <c r="B10" s="8" t="s">
        <v>7</v>
      </c>
      <c r="C10" s="8" t="s">
        <v>15</v>
      </c>
      <c r="D10" s="14" t="s">
        <v>13</v>
      </c>
      <c r="F10" s="1" t="str">
        <f t="shared" si="0"/>
        <v>| **10** | -21.5 | Image | Moon02 | Planet.png |</v>
      </c>
    </row>
    <row r="11" spans="1:6" x14ac:dyDescent="0.3">
      <c r="A11" s="3">
        <f>MIN(A12:A77)-1</f>
        <v>-20.5</v>
      </c>
      <c r="B11" s="8" t="s">
        <v>7</v>
      </c>
      <c r="C11" s="8" t="s">
        <v>16</v>
      </c>
      <c r="D11" s="14" t="s">
        <v>13</v>
      </c>
      <c r="F11" s="1" t="str">
        <f t="shared" si="0"/>
        <v>| **11** | -20.5 | Image | Moon03 | Planet.png |</v>
      </c>
    </row>
    <row r="12" spans="1:6" x14ac:dyDescent="0.3">
      <c r="A12" s="3">
        <f>MIN(A13:A78)-1</f>
        <v>-19.5</v>
      </c>
      <c r="B12" s="8" t="s">
        <v>7</v>
      </c>
      <c r="C12" s="8" t="s">
        <v>17</v>
      </c>
      <c r="D12" s="14" t="s">
        <v>13</v>
      </c>
      <c r="F12" s="1" t="str">
        <f t="shared" si="0"/>
        <v>| **12** | -19.5 | Image | Moon04 | Planet.png |</v>
      </c>
    </row>
    <row r="13" spans="1:6" x14ac:dyDescent="0.3">
      <c r="A13" s="3">
        <f>MIN(A14:A79)-1</f>
        <v>-18.5</v>
      </c>
      <c r="B13" s="8" t="s">
        <v>7</v>
      </c>
      <c r="C13" s="8" t="s">
        <v>18</v>
      </c>
      <c r="D13" s="14" t="s">
        <v>13</v>
      </c>
      <c r="F13" s="1" t="str">
        <f t="shared" si="0"/>
        <v>| **13** | -18.5 | Image | Moon05 | Planet.png |</v>
      </c>
    </row>
    <row r="14" spans="1:6" x14ac:dyDescent="0.3">
      <c r="A14" s="3"/>
      <c r="B14" s="8"/>
      <c r="C14" s="8"/>
      <c r="D14" s="14"/>
      <c r="F14" s="1" t="str">
        <f t="shared" si="0"/>
        <v>| **14** |  |  |  |  |</v>
      </c>
    </row>
    <row r="15" spans="1:6" x14ac:dyDescent="0.3">
      <c r="A15" s="3">
        <f>MIN(A16:A81)-1</f>
        <v>-17.5</v>
      </c>
      <c r="B15" s="8" t="s">
        <v>29</v>
      </c>
      <c r="C15" s="8" t="s">
        <v>14</v>
      </c>
      <c r="D15" s="14">
        <v>194</v>
      </c>
      <c r="F15" s="1" t="str">
        <f t="shared" si="0"/>
        <v>| **15** | -17.5 | Xpole | Moon01 | 194 |</v>
      </c>
    </row>
    <row r="16" spans="1:6" x14ac:dyDescent="0.3">
      <c r="A16" s="3">
        <f>MIN(A17:A83)-1</f>
        <v>-16.5</v>
      </c>
      <c r="B16" s="8" t="s">
        <v>29</v>
      </c>
      <c r="C16" s="8" t="s">
        <v>15</v>
      </c>
      <c r="D16" s="14">
        <v>194</v>
      </c>
      <c r="F16" s="1" t="str">
        <f t="shared" si="0"/>
        <v>| **16** | -16.5 | Xpole | Moon02 | 194 |</v>
      </c>
    </row>
    <row r="17" spans="1:6" x14ac:dyDescent="0.3">
      <c r="A17" s="3">
        <f>MIN(A18:A84)-1</f>
        <v>-15.5</v>
      </c>
      <c r="B17" s="8" t="s">
        <v>29</v>
      </c>
      <c r="C17" s="8" t="s">
        <v>16</v>
      </c>
      <c r="D17" s="14">
        <v>194</v>
      </c>
      <c r="F17" s="1" t="str">
        <f t="shared" si="0"/>
        <v>| **17** | -15.5 | Xpole | Moon03 | 194 |</v>
      </c>
    </row>
    <row r="18" spans="1:6" x14ac:dyDescent="0.3">
      <c r="A18" s="3">
        <f>MIN(A19:A85)-1</f>
        <v>-14.5</v>
      </c>
      <c r="B18" s="8" t="s">
        <v>29</v>
      </c>
      <c r="C18" s="8" t="s">
        <v>17</v>
      </c>
      <c r="D18" s="14">
        <v>194</v>
      </c>
      <c r="F18" s="1" t="str">
        <f t="shared" si="0"/>
        <v>| **18** | -14.5 | Xpole | Moon04 | 194 |</v>
      </c>
    </row>
    <row r="19" spans="1:6" x14ac:dyDescent="0.3">
      <c r="A19" s="3">
        <f>MIN(A20:A86)-1</f>
        <v>-13.5</v>
      </c>
      <c r="B19" s="8" t="s">
        <v>29</v>
      </c>
      <c r="C19" s="8" t="s">
        <v>18</v>
      </c>
      <c r="D19" s="14">
        <v>194</v>
      </c>
      <c r="F19" s="1" t="str">
        <f t="shared" si="0"/>
        <v>| **19** | -13.5 | Xpole | Moon05 | 194 |</v>
      </c>
    </row>
    <row r="20" spans="1:6" x14ac:dyDescent="0.3">
      <c r="A20" s="3"/>
      <c r="B20" s="8"/>
      <c r="C20" s="8"/>
      <c r="D20" s="14"/>
      <c r="F20" s="1" t="str">
        <f t="shared" si="0"/>
        <v>| **20** |  |  |  |  |</v>
      </c>
    </row>
    <row r="21" spans="1:6" x14ac:dyDescent="0.3">
      <c r="A21" s="3">
        <f>MIN(A22:A89)-1</f>
        <v>-12.5</v>
      </c>
      <c r="B21" s="8" t="s">
        <v>30</v>
      </c>
      <c r="C21" s="8" t="s">
        <v>14</v>
      </c>
      <c r="D21" s="14">
        <v>194</v>
      </c>
      <c r="F21" s="1" t="str">
        <f t="shared" si="0"/>
        <v>| **21** | -12.5 | Ypole | Moon01 | 194 |</v>
      </c>
    </row>
    <row r="22" spans="1:6" x14ac:dyDescent="0.3">
      <c r="A22" s="3">
        <f>MIN(A23:A90)-1</f>
        <v>-11.5</v>
      </c>
      <c r="B22" s="8" t="s">
        <v>30</v>
      </c>
      <c r="C22" s="8" t="s">
        <v>15</v>
      </c>
      <c r="D22" s="14">
        <v>194</v>
      </c>
      <c r="F22" s="1" t="str">
        <f t="shared" si="0"/>
        <v>| **22** | -11.5 | Ypole | Moon02 | 194 |</v>
      </c>
    </row>
    <row r="23" spans="1:6" x14ac:dyDescent="0.3">
      <c r="A23" s="3">
        <f>MIN(A24:A91)-1</f>
        <v>-10.5</v>
      </c>
      <c r="B23" s="8" t="s">
        <v>30</v>
      </c>
      <c r="C23" s="8" t="s">
        <v>16</v>
      </c>
      <c r="D23" s="14">
        <v>194</v>
      </c>
      <c r="F23" s="1" t="str">
        <f t="shared" si="0"/>
        <v>| **23** | -10.5 | Ypole | Moon03 | 194 |</v>
      </c>
    </row>
    <row r="24" spans="1:6" x14ac:dyDescent="0.3">
      <c r="A24" s="3">
        <f>MIN(A25:A92)-1</f>
        <v>-9.5</v>
      </c>
      <c r="B24" s="8" t="s">
        <v>30</v>
      </c>
      <c r="C24" s="8" t="s">
        <v>17</v>
      </c>
      <c r="D24" s="14">
        <v>194</v>
      </c>
      <c r="F24" s="1" t="str">
        <f t="shared" si="0"/>
        <v>| **24** | -9.5 | Ypole | Moon04 | 194 |</v>
      </c>
    </row>
    <row r="25" spans="1:6" x14ac:dyDescent="0.3">
      <c r="A25" s="3">
        <f>MIN(A26:A93)-1</f>
        <v>-8.5</v>
      </c>
      <c r="B25" s="8" t="s">
        <v>30</v>
      </c>
      <c r="C25" s="8" t="s">
        <v>18</v>
      </c>
      <c r="D25" s="14">
        <v>194</v>
      </c>
      <c r="F25" s="1" t="str">
        <f t="shared" si="0"/>
        <v>| **25** | -8.5 | Ypole | Moon05 | 194 |</v>
      </c>
    </row>
    <row r="26" spans="1:6" x14ac:dyDescent="0.3">
      <c r="F26" s="1" t="str">
        <f t="shared" si="0"/>
        <v>| **26** |  |  |  |  |</v>
      </c>
    </row>
    <row r="27" spans="1:6" x14ac:dyDescent="0.3">
      <c r="A27" s="3">
        <v>0</v>
      </c>
      <c r="B27" s="8" t="s">
        <v>19</v>
      </c>
      <c r="C27" s="8" t="s">
        <v>20</v>
      </c>
      <c r="D27" s="14"/>
      <c r="F27" s="1" t="str">
        <f t="shared" si="0"/>
        <v>| **27** | 0 | Table | Moonlocations |  |</v>
      </c>
    </row>
    <row r="28" spans="1:6" x14ac:dyDescent="0.3">
      <c r="A28" s="3"/>
      <c r="B28" s="8"/>
      <c r="C28" s="8"/>
      <c r="D28" s="14"/>
      <c r="F28" s="1" t="str">
        <f t="shared" si="0"/>
        <v>| **28** |  |  |  |  |</v>
      </c>
    </row>
    <row r="29" spans="1:6" x14ac:dyDescent="0.3">
      <c r="A29" s="3">
        <v>0</v>
      </c>
      <c r="B29" s="8" t="s">
        <v>31</v>
      </c>
      <c r="C29" s="8" t="s">
        <v>14</v>
      </c>
      <c r="D29" s="14">
        <v>0</v>
      </c>
      <c r="F29" s="1" t="str">
        <f t="shared" si="0"/>
        <v>| **29** | 0 | Rotation | Moon01 | 0 |</v>
      </c>
    </row>
    <row r="30" spans="1:6" x14ac:dyDescent="0.3">
      <c r="A30" s="3">
        <v>0</v>
      </c>
      <c r="B30" s="8" t="s">
        <v>31</v>
      </c>
      <c r="C30" s="8" t="s">
        <v>15</v>
      </c>
      <c r="D30" s="14">
        <v>0</v>
      </c>
      <c r="F30" s="1" t="str">
        <f t="shared" si="0"/>
        <v>| **30** | 0 | Rotation | Moon02 | 0 |</v>
      </c>
    </row>
    <row r="31" spans="1:6" x14ac:dyDescent="0.3">
      <c r="A31" s="3">
        <v>0</v>
      </c>
      <c r="B31" s="8" t="s">
        <v>31</v>
      </c>
      <c r="C31" s="8" t="s">
        <v>16</v>
      </c>
      <c r="D31" s="14">
        <v>0</v>
      </c>
      <c r="F31" s="1" t="str">
        <f t="shared" si="0"/>
        <v>| **31** | 0 | Rotation | Moon03 | 0 |</v>
      </c>
    </row>
    <row r="32" spans="1:6" x14ac:dyDescent="0.3">
      <c r="A32" s="3">
        <v>0</v>
      </c>
      <c r="B32" s="8" t="s">
        <v>31</v>
      </c>
      <c r="C32" s="8" t="s">
        <v>17</v>
      </c>
      <c r="D32" s="14">
        <v>0</v>
      </c>
      <c r="F32" s="1" t="str">
        <f t="shared" si="0"/>
        <v>| **32** | 0 | Rotation | Moon04 | 0 |</v>
      </c>
    </row>
    <row r="33" spans="1:6" x14ac:dyDescent="0.3">
      <c r="A33" s="3">
        <v>0</v>
      </c>
      <c r="B33" s="8" t="s">
        <v>31</v>
      </c>
      <c r="C33" s="8" t="s">
        <v>18</v>
      </c>
      <c r="D33" s="14">
        <v>0</v>
      </c>
      <c r="F33" s="1" t="str">
        <f t="shared" ref="F33:F68" si="1">"| **"&amp;ROW(A33)&amp;"** | "&amp;A33&amp;" | "&amp;B33&amp;" | "&amp;C33&amp;" | "&amp;D33&amp;" |"</f>
        <v>| **33** | 0 | Rotation | Moon05 | 0 |</v>
      </c>
    </row>
    <row r="34" spans="1:6" x14ac:dyDescent="0.3">
      <c r="A34" s="3"/>
      <c r="B34" s="8"/>
      <c r="C34" s="8"/>
      <c r="D34" s="14"/>
      <c r="F34" s="1" t="str">
        <f t="shared" si="1"/>
        <v>| **34** |  |  |  |  |</v>
      </c>
    </row>
    <row r="35" spans="1:6" x14ac:dyDescent="0.3">
      <c r="A35" s="3">
        <v>5</v>
      </c>
      <c r="B35" s="8" t="s">
        <v>31</v>
      </c>
      <c r="C35" s="8" t="s">
        <v>14</v>
      </c>
      <c r="D35" s="14">
        <f>2*360</f>
        <v>720</v>
      </c>
      <c r="F35" s="1" t="str">
        <f t="shared" si="1"/>
        <v>| **35** | 5 | Rotation | Moon01 | 720 |</v>
      </c>
    </row>
    <row r="36" spans="1:6" x14ac:dyDescent="0.3">
      <c r="A36" s="3">
        <v>5</v>
      </c>
      <c r="B36" s="8" t="s">
        <v>31</v>
      </c>
      <c r="C36" s="8" t="s">
        <v>15</v>
      </c>
      <c r="D36" s="14">
        <v>-360</v>
      </c>
      <c r="F36" s="1" t="str">
        <f t="shared" si="1"/>
        <v>| **36** | 5 | Rotation | Moon02 | -360 |</v>
      </c>
    </row>
    <row r="37" spans="1:6" x14ac:dyDescent="0.3">
      <c r="A37" s="3">
        <v>5</v>
      </c>
      <c r="B37" s="8" t="s">
        <v>31</v>
      </c>
      <c r="C37" s="8" t="s">
        <v>16</v>
      </c>
      <c r="D37" s="14">
        <f>2*360</f>
        <v>720</v>
      </c>
      <c r="F37" s="1" t="str">
        <f t="shared" si="1"/>
        <v>| **37** | 5 | Rotation | Moon03 | 720 |</v>
      </c>
    </row>
    <row r="38" spans="1:6" x14ac:dyDescent="0.3">
      <c r="A38" s="3">
        <v>5</v>
      </c>
      <c r="B38" s="8" t="s">
        <v>31</v>
      </c>
      <c r="C38" s="8" t="s">
        <v>17</v>
      </c>
      <c r="D38" s="14">
        <v>-720</v>
      </c>
      <c r="F38" s="1" t="str">
        <f t="shared" si="1"/>
        <v>| **38** | 5 | Rotation | Moon04 | -720 |</v>
      </c>
    </row>
    <row r="39" spans="1:6" x14ac:dyDescent="0.3">
      <c r="A39" s="3">
        <v>5</v>
      </c>
      <c r="B39" s="8" t="s">
        <v>31</v>
      </c>
      <c r="C39" s="8" t="s">
        <v>18</v>
      </c>
      <c r="D39" s="14">
        <v>360</v>
      </c>
      <c r="F39" s="1" t="str">
        <f t="shared" si="1"/>
        <v>| **39** | 5 | Rotation | Moon05 | 360 |</v>
      </c>
    </row>
    <row r="40" spans="1:6" x14ac:dyDescent="0.3">
      <c r="A40" s="3"/>
      <c r="B40" s="8"/>
      <c r="C40" s="8"/>
      <c r="D40" s="14"/>
      <c r="F40" s="1" t="str">
        <f t="shared" si="1"/>
        <v>| **40** |  |  |  |  |</v>
      </c>
    </row>
    <row r="41" spans="1:6" x14ac:dyDescent="0.3">
      <c r="A41" s="3">
        <f>A42-1</f>
        <v>-5</v>
      </c>
      <c r="B41" s="8" t="s">
        <v>11</v>
      </c>
      <c r="C41" s="8" t="s">
        <v>14</v>
      </c>
      <c r="D41" s="14"/>
      <c r="F41" s="1" t="str">
        <f t="shared" si="1"/>
        <v>| **41** | -5 | BringToFront | Moon01 |  |</v>
      </c>
    </row>
    <row r="42" spans="1:6" x14ac:dyDescent="0.3">
      <c r="A42" s="3">
        <f>A43-1</f>
        <v>-4</v>
      </c>
      <c r="B42" s="8" t="s">
        <v>11</v>
      </c>
      <c r="C42" s="8" t="s">
        <v>15</v>
      </c>
      <c r="D42" s="14"/>
      <c r="F42" s="1" t="str">
        <f t="shared" si="1"/>
        <v>| **42** | -4 | BringToFront | Moon02 |  |</v>
      </c>
    </row>
    <row r="43" spans="1:6" x14ac:dyDescent="0.3">
      <c r="A43" s="3">
        <f>A44-1</f>
        <v>-3</v>
      </c>
      <c r="B43" s="8" t="s">
        <v>11</v>
      </c>
      <c r="C43" s="8" t="s">
        <v>16</v>
      </c>
      <c r="D43" s="14"/>
      <c r="F43" s="1" t="str">
        <f t="shared" si="1"/>
        <v>| **43** | -3 | BringToFront | Moon03 |  |</v>
      </c>
    </row>
    <row r="44" spans="1:6" x14ac:dyDescent="0.3">
      <c r="A44" s="3">
        <f>A45-1</f>
        <v>-2</v>
      </c>
      <c r="B44" s="8" t="s">
        <v>11</v>
      </c>
      <c r="C44" s="8" t="s">
        <v>17</v>
      </c>
      <c r="D44" s="14"/>
      <c r="F44" s="1" t="str">
        <f t="shared" si="1"/>
        <v>| **44** | -2 | BringToFront | Moon04 |  |</v>
      </c>
    </row>
    <row r="45" spans="1:6" x14ac:dyDescent="0.3">
      <c r="A45" s="3">
        <f>A47-1</f>
        <v>-1</v>
      </c>
      <c r="B45" s="8" t="s">
        <v>11</v>
      </c>
      <c r="C45" s="8" t="s">
        <v>18</v>
      </c>
      <c r="D45" s="14"/>
      <c r="F45" s="1" t="str">
        <f t="shared" si="1"/>
        <v>| **45** | -1 | BringToFront | Moon05 |  |</v>
      </c>
    </row>
    <row r="46" spans="1:6" x14ac:dyDescent="0.3">
      <c r="A46" s="3"/>
      <c r="B46" s="8"/>
      <c r="C46" s="8"/>
      <c r="D46" s="14"/>
      <c r="F46" s="1" t="str">
        <f t="shared" si="1"/>
        <v>| **46** |  |  |  |  |</v>
      </c>
    </row>
    <row r="47" spans="1:6" x14ac:dyDescent="0.3">
      <c r="A47" s="3">
        <v>0</v>
      </c>
      <c r="B47" s="8" t="s">
        <v>11</v>
      </c>
      <c r="C47" s="8" t="s">
        <v>14</v>
      </c>
      <c r="D47" s="14"/>
      <c r="F47" s="1" t="str">
        <f t="shared" si="1"/>
        <v>| **47** | 0 | BringToFront | Moon01 |  |</v>
      </c>
    </row>
    <row r="48" spans="1:6" x14ac:dyDescent="0.3">
      <c r="A48" s="3">
        <v>1</v>
      </c>
      <c r="B48" s="8" t="s">
        <v>11</v>
      </c>
      <c r="C48" s="8" t="s">
        <v>15</v>
      </c>
      <c r="D48" s="14"/>
      <c r="F48" s="1" t="str">
        <f t="shared" si="1"/>
        <v>| **48** | 1 | BringToFront | Moon02 |  |</v>
      </c>
    </row>
    <row r="49" spans="1:13" x14ac:dyDescent="0.3">
      <c r="A49" s="3">
        <v>2</v>
      </c>
      <c r="B49" s="8" t="s">
        <v>11</v>
      </c>
      <c r="C49" s="8" t="s">
        <v>16</v>
      </c>
      <c r="D49" s="14"/>
      <c r="F49" s="1" t="str">
        <f t="shared" si="1"/>
        <v>| **49** | 2 | BringToFront | Moon03 |  |</v>
      </c>
    </row>
    <row r="50" spans="1:13" x14ac:dyDescent="0.3">
      <c r="A50" s="3">
        <v>3</v>
      </c>
      <c r="B50" s="8" t="s">
        <v>11</v>
      </c>
      <c r="C50" s="8" t="s">
        <v>17</v>
      </c>
      <c r="D50" s="14"/>
      <c r="F50" s="1" t="str">
        <f t="shared" si="1"/>
        <v>| **50** | 3 | BringToFront | Moon04 |  |</v>
      </c>
    </row>
    <row r="51" spans="1:13" x14ac:dyDescent="0.3">
      <c r="A51" s="3">
        <v>4</v>
      </c>
      <c r="B51" s="8" t="s">
        <v>11</v>
      </c>
      <c r="C51" s="8" t="s">
        <v>18</v>
      </c>
      <c r="D51" s="14"/>
      <c r="F51" s="1" t="str">
        <f t="shared" si="1"/>
        <v>| **51** | 4 | BringToFront | Moon05 |  |</v>
      </c>
    </row>
    <row r="52" spans="1:13" x14ac:dyDescent="0.3">
      <c r="A52" s="3">
        <v>5</v>
      </c>
      <c r="B52" s="8" t="s">
        <v>11</v>
      </c>
      <c r="C52" s="8" t="s">
        <v>14</v>
      </c>
      <c r="D52" s="14"/>
      <c r="F52" s="1" t="str">
        <f t="shared" si="1"/>
        <v>| **52** | 5 | BringToFront | Moon01 |  |</v>
      </c>
    </row>
    <row r="53" spans="1:13" x14ac:dyDescent="0.3">
      <c r="A53" s="3"/>
      <c r="B53" s="8"/>
      <c r="C53" s="8"/>
      <c r="D53" s="14"/>
      <c r="F53" s="1" t="str">
        <f t="shared" si="1"/>
        <v>| **53** |  |  |  |  |</v>
      </c>
    </row>
    <row r="54" spans="1:13" x14ac:dyDescent="0.3">
      <c r="A54" s="3">
        <v>-7.5</v>
      </c>
      <c r="B54" s="8" t="s">
        <v>21</v>
      </c>
      <c r="C54" s="8" t="s">
        <v>14</v>
      </c>
      <c r="D54" s="14"/>
      <c r="F54" s="1" t="str">
        <f t="shared" si="1"/>
        <v>| **54** | -7.5 | SendToBack | Moon01 |  |</v>
      </c>
    </row>
    <row r="55" spans="1:13" x14ac:dyDescent="0.3">
      <c r="A55" s="3">
        <f t="shared" ref="A55:A68" si="2">A54+1</f>
        <v>-6.5</v>
      </c>
      <c r="B55" s="8" t="s">
        <v>21</v>
      </c>
      <c r="C55" s="8" t="s">
        <v>15</v>
      </c>
      <c r="D55" s="14"/>
      <c r="F55" s="1" t="str">
        <f t="shared" si="1"/>
        <v>| **55** | -6.5 | SendToBack | Moon02 |  |</v>
      </c>
    </row>
    <row r="56" spans="1:13" x14ac:dyDescent="0.3">
      <c r="A56" s="3">
        <f t="shared" si="2"/>
        <v>-5.5</v>
      </c>
      <c r="B56" s="8" t="s">
        <v>21</v>
      </c>
      <c r="C56" s="8" t="s">
        <v>16</v>
      </c>
      <c r="D56" s="14"/>
      <c r="F56" s="1" t="str">
        <f t="shared" si="1"/>
        <v>| **56** | -5.5 | SendToBack | Moon03 |  |</v>
      </c>
    </row>
    <row r="57" spans="1:13" x14ac:dyDescent="0.3">
      <c r="A57" s="3">
        <f t="shared" si="2"/>
        <v>-4.5</v>
      </c>
      <c r="B57" s="8" t="s">
        <v>21</v>
      </c>
      <c r="C57" s="8" t="s">
        <v>17</v>
      </c>
      <c r="D57" s="14"/>
      <c r="F57" s="1" t="str">
        <f t="shared" si="1"/>
        <v>| **57** | -4.5 | SendToBack | Moon04 |  |</v>
      </c>
    </row>
    <row r="58" spans="1:13" x14ac:dyDescent="0.3">
      <c r="A58" s="3">
        <f t="shared" si="2"/>
        <v>-3.5</v>
      </c>
      <c r="B58" s="8" t="s">
        <v>21</v>
      </c>
      <c r="C58" s="8" t="s">
        <v>18</v>
      </c>
      <c r="D58" s="14"/>
      <c r="F58" s="1" t="str">
        <f t="shared" si="1"/>
        <v>| **58** | -3.5 | SendToBack | Moon05 |  |</v>
      </c>
    </row>
    <row r="59" spans="1:13" x14ac:dyDescent="0.3">
      <c r="A59" s="3"/>
      <c r="B59" s="8"/>
      <c r="C59" s="8"/>
      <c r="D59" s="14"/>
      <c r="F59" s="1" t="str">
        <f t="shared" si="1"/>
        <v>| **59** |  |  |  |  |</v>
      </c>
    </row>
    <row r="60" spans="1:13" x14ac:dyDescent="0.3">
      <c r="A60" s="3">
        <f>A58+1</f>
        <v>-2.5</v>
      </c>
      <c r="B60" s="8" t="s">
        <v>21</v>
      </c>
      <c r="C60" s="8" t="str">
        <f>C54</f>
        <v>Moon01</v>
      </c>
      <c r="D60" s="14"/>
      <c r="F60" s="1" t="str">
        <f t="shared" si="1"/>
        <v>| **60** | -2.5 | SendToBack | Moon01 |  |</v>
      </c>
    </row>
    <row r="61" spans="1:13" x14ac:dyDescent="0.3">
      <c r="A61" s="3">
        <f t="shared" si="2"/>
        <v>-1.5</v>
      </c>
      <c r="B61" s="8" t="s">
        <v>21</v>
      </c>
      <c r="C61" s="8" t="str">
        <f>C55</f>
        <v>Moon02</v>
      </c>
      <c r="D61" s="14"/>
      <c r="F61" s="1" t="str">
        <f t="shared" si="1"/>
        <v>| **61** | -1.5 | SendToBack | Moon02 |  |</v>
      </c>
    </row>
    <row r="62" spans="1:13" x14ac:dyDescent="0.3">
      <c r="A62" s="3">
        <f t="shared" si="2"/>
        <v>-0.5</v>
      </c>
      <c r="B62" s="8" t="s">
        <v>21</v>
      </c>
      <c r="C62" s="8" t="str">
        <f>C56</f>
        <v>Moon03</v>
      </c>
      <c r="D62" s="14"/>
      <c r="E62"/>
      <c r="F62" s="1" t="str">
        <f t="shared" si="1"/>
        <v>| **62** | -0.5 | SendToBack | Moon03 |  |</v>
      </c>
      <c r="G62"/>
      <c r="H62"/>
      <c r="I62"/>
      <c r="J62"/>
      <c r="K62"/>
      <c r="L62"/>
      <c r="M62"/>
    </row>
    <row r="63" spans="1:13" x14ac:dyDescent="0.3">
      <c r="A63" s="3">
        <f t="shared" si="2"/>
        <v>0.5</v>
      </c>
      <c r="B63" s="8" t="s">
        <v>21</v>
      </c>
      <c r="C63" s="8" t="str">
        <f>C57</f>
        <v>Moon04</v>
      </c>
      <c r="D63" s="14"/>
      <c r="E63"/>
      <c r="F63" s="1" t="str">
        <f t="shared" si="1"/>
        <v>| **63** | 0.5 | SendToBack | Moon04 |  |</v>
      </c>
      <c r="G63"/>
      <c r="H63"/>
      <c r="I63"/>
      <c r="K63"/>
      <c r="L63"/>
      <c r="M63"/>
    </row>
    <row r="64" spans="1:13" x14ac:dyDescent="0.3">
      <c r="A64" s="3">
        <f t="shared" si="2"/>
        <v>1.5</v>
      </c>
      <c r="B64" s="8" t="s">
        <v>21</v>
      </c>
      <c r="C64" s="8" t="str">
        <f>C58</f>
        <v>Moon05</v>
      </c>
      <c r="D64" s="14"/>
      <c r="E64"/>
      <c r="F64" s="1" t="str">
        <f t="shared" si="1"/>
        <v>| **64** | 1.5 | SendToBack | Moon05 |  |</v>
      </c>
      <c r="G64"/>
      <c r="H64"/>
      <c r="I64"/>
      <c r="K64"/>
      <c r="L64"/>
      <c r="M64"/>
    </row>
    <row r="65" spans="1:14" x14ac:dyDescent="0.3">
      <c r="A65" s="3"/>
      <c r="B65" s="8"/>
      <c r="C65" s="8"/>
      <c r="D65" s="14"/>
      <c r="E65"/>
      <c r="F65" s="1" t="str">
        <f t="shared" si="1"/>
        <v>| **65** |  |  |  |  |</v>
      </c>
      <c r="G65"/>
      <c r="H65"/>
      <c r="I65"/>
      <c r="K65"/>
      <c r="L65"/>
      <c r="M65"/>
    </row>
    <row r="66" spans="1:14" x14ac:dyDescent="0.3">
      <c r="A66" s="3">
        <f>A64+1</f>
        <v>2.5</v>
      </c>
      <c r="B66" s="8" t="s">
        <v>21</v>
      </c>
      <c r="C66" s="8" t="str">
        <f>C60</f>
        <v>Moon01</v>
      </c>
      <c r="D66" s="14"/>
      <c r="E66"/>
      <c r="F66" s="1" t="str">
        <f t="shared" si="1"/>
        <v>| **66** | 2.5 | SendToBack | Moon01 |  |</v>
      </c>
      <c r="G66"/>
      <c r="H66"/>
      <c r="I66"/>
      <c r="K66"/>
      <c r="L66"/>
      <c r="M66"/>
    </row>
    <row r="67" spans="1:14" x14ac:dyDescent="0.3">
      <c r="A67" s="3">
        <f t="shared" si="2"/>
        <v>3.5</v>
      </c>
      <c r="B67" s="8" t="s">
        <v>21</v>
      </c>
      <c r="C67" s="8" t="str">
        <f>C61</f>
        <v>Moon02</v>
      </c>
      <c r="D67" s="14"/>
      <c r="F67" s="1" t="str">
        <f t="shared" si="1"/>
        <v>| **67** | 3.5 | SendToBack | Moon02 |  |</v>
      </c>
      <c r="K67"/>
      <c r="L67"/>
      <c r="M67"/>
    </row>
    <row r="68" spans="1:14" x14ac:dyDescent="0.3">
      <c r="A68" s="3">
        <f t="shared" si="2"/>
        <v>4.5</v>
      </c>
      <c r="B68" s="8" t="s">
        <v>21</v>
      </c>
      <c r="C68" s="8" t="str">
        <f>C62</f>
        <v>Moon03</v>
      </c>
      <c r="D68" s="14"/>
      <c r="E68"/>
      <c r="F68" s="1" t="str">
        <f t="shared" si="1"/>
        <v>| **68** | 4.5 | SendToBack | Moon03 |  |</v>
      </c>
      <c r="G68"/>
      <c r="H68"/>
      <c r="I68"/>
      <c r="J68"/>
      <c r="K68"/>
      <c r="L68"/>
      <c r="M68"/>
      <c r="N68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workbookViewId="0">
      <pane xSplit="1" ySplit="2" topLeftCell="V37" activePane="bottomRight" state="frozen"/>
      <selection pane="topRight" activeCell="B1" sqref="B1"/>
      <selection pane="bottomLeft" activeCell="A3" sqref="A3"/>
      <selection pane="bottomRight" activeCell="AE52" sqref="AE52"/>
    </sheetView>
  </sheetViews>
  <sheetFormatPr defaultColWidth="11.5546875" defaultRowHeight="14.4" x14ac:dyDescent="0.3"/>
  <sheetData>
    <row r="1" spans="1:25" x14ac:dyDescent="0.3">
      <c r="B1" s="9" t="s">
        <v>22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</row>
    <row r="2" spans="1:25" x14ac:dyDescent="0.3">
      <c r="C2" s="9" t="s">
        <v>23</v>
      </c>
      <c r="D2" s="9" t="s">
        <v>23</v>
      </c>
      <c r="E2" s="9" t="s">
        <v>23</v>
      </c>
      <c r="F2" s="9" t="s">
        <v>23</v>
      </c>
      <c r="G2" s="9" t="s">
        <v>23</v>
      </c>
      <c r="I2" s="9" t="s">
        <v>24</v>
      </c>
      <c r="J2" s="9" t="s">
        <v>24</v>
      </c>
      <c r="K2" s="9" t="s">
        <v>24</v>
      </c>
      <c r="L2" s="9" t="s">
        <v>24</v>
      </c>
      <c r="M2" s="9" t="s">
        <v>24</v>
      </c>
      <c r="O2" s="9" t="s">
        <v>27</v>
      </c>
      <c r="P2" s="9" t="s">
        <v>27</v>
      </c>
      <c r="Q2" s="9" t="s">
        <v>27</v>
      </c>
      <c r="R2" s="9" t="s">
        <v>27</v>
      </c>
      <c r="S2" s="9" t="s">
        <v>27</v>
      </c>
      <c r="U2" s="9" t="s">
        <v>28</v>
      </c>
      <c r="V2" s="9" t="s">
        <v>28</v>
      </c>
      <c r="W2" s="9" t="s">
        <v>28</v>
      </c>
      <c r="X2" s="9" t="s">
        <v>28</v>
      </c>
      <c r="Y2" s="9" t="s">
        <v>28</v>
      </c>
    </row>
    <row r="3" spans="1:25" x14ac:dyDescent="0.3">
      <c r="C3" s="9"/>
      <c r="D3" s="9"/>
      <c r="E3" s="9"/>
      <c r="F3" s="9"/>
      <c r="G3" s="9"/>
    </row>
    <row r="4" spans="1:25" x14ac:dyDescent="0.3">
      <c r="C4" s="10">
        <f>RADIANS(-90)</f>
        <v>-1.5707963267948966</v>
      </c>
      <c r="D4" s="10">
        <f>C4+RADIANS(72)</f>
        <v>-0.31415926535897931</v>
      </c>
      <c r="E4" s="10">
        <f>D4+RADIANS(72)</f>
        <v>0.94247779607693793</v>
      </c>
      <c r="F4" s="10">
        <f>E4+RADIANS(72)</f>
        <v>2.1991148575128552</v>
      </c>
      <c r="G4" s="10">
        <f>F4+RADIANS(72)</f>
        <v>3.4557519189487724</v>
      </c>
    </row>
    <row r="5" spans="1:25" x14ac:dyDescent="0.3">
      <c r="C5" s="9"/>
      <c r="D5" s="9"/>
      <c r="E5" s="9"/>
      <c r="F5" s="9"/>
      <c r="G5" s="9"/>
    </row>
    <row r="6" spans="1:25" x14ac:dyDescent="0.3">
      <c r="A6" s="3">
        <v>0</v>
      </c>
      <c r="B6" s="3">
        <f t="shared" ref="B6:B37" si="0">-A6/5*2*PI()</f>
        <v>0</v>
      </c>
      <c r="C6" s="11">
        <f t="shared" ref="C6:C22" si="1">206+280*SIN($B6+C$4)</f>
        <v>-74</v>
      </c>
      <c r="D6" s="11">
        <f t="shared" ref="D6:G25" si="2">206+280*SIN($B6+D$4)</f>
        <v>119.47524157501473</v>
      </c>
      <c r="E6" s="11">
        <f t="shared" si="2"/>
        <v>432.52475842498529</v>
      </c>
      <c r="F6" s="11">
        <f t="shared" si="2"/>
        <v>432.52475842498529</v>
      </c>
      <c r="G6" s="11">
        <f t="shared" si="2"/>
        <v>119.47524157501476</v>
      </c>
      <c r="I6" s="11">
        <f>100+20*COS($B6+C$4)</f>
        <v>100</v>
      </c>
      <c r="J6" s="11">
        <f t="shared" ref="J6:J56" si="3">100+20*COS($B6+D$4)</f>
        <v>119.02113032590307</v>
      </c>
      <c r="K6" s="11">
        <f t="shared" ref="K6:K56" si="4">100+20*COS($B6+E$4)</f>
        <v>111.75570504584947</v>
      </c>
      <c r="L6" s="11">
        <f t="shared" ref="L6:L56" si="5">100+20*COS($B6+F$4)</f>
        <v>88.244294954150547</v>
      </c>
      <c r="M6" s="11">
        <f t="shared" ref="M6:M56" si="6">100+20*COS($B6+G$4)</f>
        <v>80.978869674096927</v>
      </c>
      <c r="O6" s="12">
        <f>0.2-0.15*COS($B6+C$4)</f>
        <v>0.2</v>
      </c>
      <c r="P6" s="12">
        <f t="shared" ref="P6:S21" si="7">0.2-0.15*COS($B6+D$4)</f>
        <v>5.7341522555726998E-2</v>
      </c>
      <c r="Q6" s="12">
        <f t="shared" si="7"/>
        <v>0.11183221215612904</v>
      </c>
      <c r="R6" s="12">
        <f t="shared" si="7"/>
        <v>0.28816778784387098</v>
      </c>
      <c r="S6" s="12">
        <f t="shared" si="7"/>
        <v>0.34265847744427302</v>
      </c>
      <c r="U6" s="13">
        <f>O6</f>
        <v>0.2</v>
      </c>
      <c r="V6" s="13">
        <f>P6</f>
        <v>5.7341522555726998E-2</v>
      </c>
      <c r="W6" s="13">
        <f>Q6</f>
        <v>0.11183221215612904</v>
      </c>
      <c r="X6" s="13">
        <f>R6</f>
        <v>0.28816778784387098</v>
      </c>
      <c r="Y6" s="13">
        <f>S6</f>
        <v>0.34265847744427302</v>
      </c>
    </row>
    <row r="7" spans="1:25" x14ac:dyDescent="0.3">
      <c r="A7" s="3">
        <f t="shared" ref="A7:A38" si="8">A6+0.1</f>
        <v>0.1</v>
      </c>
      <c r="B7" s="3">
        <f t="shared" si="0"/>
        <v>-0.12566370614359174</v>
      </c>
      <c r="C7" s="11">
        <f t="shared" si="1"/>
        <v>-71.792116368053826</v>
      </c>
      <c r="D7" s="11">
        <f t="shared" si="2"/>
        <v>86.78179836177965</v>
      </c>
      <c r="E7" s="11">
        <f t="shared" si="2"/>
        <v>410.11121567799523</v>
      </c>
      <c r="F7" s="11">
        <f t="shared" si="2"/>
        <v>451.36587041228182</v>
      </c>
      <c r="G7" s="11">
        <f t="shared" si="2"/>
        <v>153.53323191599719</v>
      </c>
      <c r="I7" s="11">
        <f t="shared" ref="I7:I56" si="9">100+20*COS($B7+C$4)</f>
        <v>97.493335328713911</v>
      </c>
      <c r="J7" s="11">
        <f t="shared" si="3"/>
        <v>118.09654104932039</v>
      </c>
      <c r="K7" s="11">
        <f t="shared" si="4"/>
        <v>113.69094211857377</v>
      </c>
      <c r="L7" s="11">
        <f t="shared" si="5"/>
        <v>90.364926517965699</v>
      </c>
      <c r="M7" s="11">
        <f t="shared" si="6"/>
        <v>80.354254985426223</v>
      </c>
      <c r="O7" s="12">
        <f t="shared" ref="O7:O56" si="10">0.2-0.15*COS($B7+C$4)</f>
        <v>0.21879998503464562</v>
      </c>
      <c r="P7" s="12">
        <f t="shared" si="7"/>
        <v>6.4275942130097075E-2</v>
      </c>
      <c r="Q7" s="12">
        <f t="shared" si="7"/>
        <v>9.7317934110696724E-2</v>
      </c>
      <c r="R7" s="12">
        <f t="shared" si="7"/>
        <v>0.27226305111525728</v>
      </c>
      <c r="S7" s="12">
        <f t="shared" si="7"/>
        <v>0.34734308760930332</v>
      </c>
      <c r="U7" s="13">
        <f t="shared" ref="U7:U56" si="11">O7</f>
        <v>0.21879998503464562</v>
      </c>
      <c r="V7" s="13">
        <f t="shared" ref="V7:V56" si="12">P7</f>
        <v>6.4275942130097075E-2</v>
      </c>
      <c r="W7" s="13">
        <f t="shared" ref="W7:W56" si="13">Q7</f>
        <v>9.7317934110696724E-2</v>
      </c>
      <c r="X7" s="13">
        <f t="shared" ref="X7:X56" si="14">R7</f>
        <v>0.27226305111525728</v>
      </c>
      <c r="Y7" s="13">
        <f t="shared" ref="Y7:Y56" si="15">S7</f>
        <v>0.34734308760930332</v>
      </c>
    </row>
    <row r="8" spans="1:25" x14ac:dyDescent="0.3">
      <c r="A8" s="3">
        <f t="shared" si="8"/>
        <v>0.2</v>
      </c>
      <c r="B8" s="3">
        <f t="shared" si="0"/>
        <v>-0.25132741228718347</v>
      </c>
      <c r="C8" s="11">
        <f t="shared" si="1"/>
        <v>-65.20328511601673</v>
      </c>
      <c r="D8" s="11">
        <f t="shared" si="2"/>
        <v>55.968497405880925</v>
      </c>
      <c r="E8" s="11">
        <f t="shared" si="2"/>
        <v>384.47871712963308</v>
      </c>
      <c r="F8" s="11">
        <f t="shared" si="2"/>
        <v>466.33741604871039</v>
      </c>
      <c r="G8" s="11">
        <f t="shared" si="2"/>
        <v>188.41865453179227</v>
      </c>
      <c r="I8" s="11">
        <f t="shared" si="9"/>
        <v>95.026202256702902</v>
      </c>
      <c r="J8" s="11">
        <f t="shared" si="3"/>
        <v>116.8865585100403</v>
      </c>
      <c r="K8" s="11">
        <f t="shared" si="4"/>
        <v>115.41026485551578</v>
      </c>
      <c r="L8" s="11">
        <f t="shared" si="5"/>
        <v>92.63750894630644</v>
      </c>
      <c r="M8" s="11">
        <f t="shared" si="6"/>
        <v>80.039465431434564</v>
      </c>
      <c r="O8" s="12">
        <f t="shared" si="10"/>
        <v>0.23730348307472821</v>
      </c>
      <c r="P8" s="12">
        <f t="shared" si="7"/>
        <v>7.3350811174697744E-2</v>
      </c>
      <c r="Q8" s="12">
        <f t="shared" si="7"/>
        <v>8.4423013583631634E-2</v>
      </c>
      <c r="R8" s="12">
        <f t="shared" si="7"/>
        <v>0.25521868290270172</v>
      </c>
      <c r="S8" s="12">
        <f t="shared" si="7"/>
        <v>0.34970400926424072</v>
      </c>
      <c r="U8" s="13">
        <f t="shared" si="11"/>
        <v>0.23730348307472821</v>
      </c>
      <c r="V8" s="13">
        <f t="shared" si="12"/>
        <v>7.3350811174697744E-2</v>
      </c>
      <c r="W8" s="13">
        <f t="shared" si="13"/>
        <v>8.4423013583631634E-2</v>
      </c>
      <c r="X8" s="13">
        <f t="shared" si="14"/>
        <v>0.25521868290270172</v>
      </c>
      <c r="Y8" s="13">
        <f t="shared" si="15"/>
        <v>0.34970400926424072</v>
      </c>
    </row>
    <row r="9" spans="1:25" x14ac:dyDescent="0.3">
      <c r="A9" s="3">
        <f t="shared" si="8"/>
        <v>0.30000000000000004</v>
      </c>
      <c r="B9" s="3">
        <f t="shared" si="0"/>
        <v>-0.37699111843077526</v>
      </c>
      <c r="C9" s="11">
        <f t="shared" si="1"/>
        <v>-54.337416048710395</v>
      </c>
      <c r="D9" s="11">
        <f t="shared" si="2"/>
        <v>27.521282870366861</v>
      </c>
      <c r="E9" s="11">
        <f t="shared" si="2"/>
        <v>356.03150259411905</v>
      </c>
      <c r="F9" s="11">
        <f t="shared" si="2"/>
        <v>477.20328511601673</v>
      </c>
      <c r="G9" s="11">
        <f t="shared" si="2"/>
        <v>223.58134546820781</v>
      </c>
      <c r="I9" s="11">
        <f t="shared" si="9"/>
        <v>92.63750894630644</v>
      </c>
      <c r="J9" s="11">
        <f t="shared" si="3"/>
        <v>115.41026485551578</v>
      </c>
      <c r="K9" s="11">
        <f t="shared" si="4"/>
        <v>116.8865585100403</v>
      </c>
      <c r="L9" s="11">
        <f t="shared" si="5"/>
        <v>95.026202256702902</v>
      </c>
      <c r="M9" s="11">
        <f t="shared" si="6"/>
        <v>80.039465431434564</v>
      </c>
      <c r="O9" s="12">
        <f t="shared" si="10"/>
        <v>0.25521868290270172</v>
      </c>
      <c r="P9" s="12">
        <f t="shared" si="7"/>
        <v>8.4423013583631648E-2</v>
      </c>
      <c r="Q9" s="12">
        <f t="shared" si="7"/>
        <v>7.3350811174697744E-2</v>
      </c>
      <c r="R9" s="12">
        <f t="shared" si="7"/>
        <v>0.23730348307472821</v>
      </c>
      <c r="S9" s="12">
        <f t="shared" si="7"/>
        <v>0.34970400926424072</v>
      </c>
      <c r="U9" s="13">
        <f t="shared" si="11"/>
        <v>0.25521868290270172</v>
      </c>
      <c r="V9" s="13">
        <f t="shared" si="12"/>
        <v>8.4423013583631648E-2</v>
      </c>
      <c r="W9" s="13">
        <f t="shared" si="13"/>
        <v>7.3350811174697744E-2</v>
      </c>
      <c r="X9" s="13">
        <f t="shared" si="14"/>
        <v>0.23730348307472821</v>
      </c>
      <c r="Y9" s="13">
        <f t="shared" si="15"/>
        <v>0.34970400926424072</v>
      </c>
    </row>
    <row r="10" spans="1:25" x14ac:dyDescent="0.3">
      <c r="A10" s="3">
        <f t="shared" si="8"/>
        <v>0.4</v>
      </c>
      <c r="B10" s="3">
        <f t="shared" si="0"/>
        <v>-0.50265482457436694</v>
      </c>
      <c r="C10" s="11">
        <f t="shared" si="1"/>
        <v>-39.365870412281822</v>
      </c>
      <c r="D10" s="11">
        <f t="shared" si="2"/>
        <v>1.8887843220047671</v>
      </c>
      <c r="E10" s="11">
        <f t="shared" si="2"/>
        <v>325.21820163822031</v>
      </c>
      <c r="F10" s="11">
        <f t="shared" si="2"/>
        <v>483.79211636805383</v>
      </c>
      <c r="G10" s="11">
        <f t="shared" si="2"/>
        <v>258.46676808400287</v>
      </c>
      <c r="I10" s="11">
        <f t="shared" si="9"/>
        <v>90.364926517965699</v>
      </c>
      <c r="J10" s="11">
        <f t="shared" si="3"/>
        <v>113.69094211857377</v>
      </c>
      <c r="K10" s="11">
        <f t="shared" si="4"/>
        <v>118.09654104932039</v>
      </c>
      <c r="L10" s="11">
        <f t="shared" si="5"/>
        <v>97.493335328713911</v>
      </c>
      <c r="M10" s="11">
        <f t="shared" si="6"/>
        <v>80.354254985426223</v>
      </c>
      <c r="O10" s="12">
        <f t="shared" si="10"/>
        <v>0.27226305111525728</v>
      </c>
      <c r="P10" s="12">
        <f t="shared" si="7"/>
        <v>9.7317934110696724E-2</v>
      </c>
      <c r="Q10" s="12">
        <f t="shared" si="7"/>
        <v>6.4275942130097075E-2</v>
      </c>
      <c r="R10" s="12">
        <f t="shared" si="7"/>
        <v>0.21879998503464562</v>
      </c>
      <c r="S10" s="12">
        <f t="shared" si="7"/>
        <v>0.34734308760930332</v>
      </c>
      <c r="U10" s="13">
        <f t="shared" si="11"/>
        <v>0.27226305111525728</v>
      </c>
      <c r="V10" s="13">
        <f t="shared" si="12"/>
        <v>9.7317934110696724E-2</v>
      </c>
      <c r="W10" s="13">
        <f t="shared" si="13"/>
        <v>6.4275942130097075E-2</v>
      </c>
      <c r="X10" s="13">
        <f t="shared" si="14"/>
        <v>0.21879998503464562</v>
      </c>
      <c r="Y10" s="13">
        <f t="shared" si="15"/>
        <v>0.34734308760930332</v>
      </c>
    </row>
    <row r="11" spans="1:25" x14ac:dyDescent="0.3">
      <c r="A11" s="3">
        <f t="shared" si="8"/>
        <v>0.5</v>
      </c>
      <c r="B11" s="3">
        <f t="shared" si="0"/>
        <v>-0.62831853071795862</v>
      </c>
      <c r="C11" s="11">
        <f t="shared" si="1"/>
        <v>-20.524758424985293</v>
      </c>
      <c r="D11" s="11">
        <f t="shared" si="2"/>
        <v>-20.524758424985293</v>
      </c>
      <c r="E11" s="11">
        <f t="shared" si="2"/>
        <v>292.52475842498529</v>
      </c>
      <c r="F11" s="11">
        <f t="shared" si="2"/>
        <v>486</v>
      </c>
      <c r="G11" s="11">
        <f t="shared" si="2"/>
        <v>292.52475842498529</v>
      </c>
      <c r="I11" s="11">
        <f t="shared" si="9"/>
        <v>88.244294954150547</v>
      </c>
      <c r="J11" s="11">
        <f t="shared" si="3"/>
        <v>111.75570504584947</v>
      </c>
      <c r="K11" s="11">
        <f t="shared" si="4"/>
        <v>119.02113032590307</v>
      </c>
      <c r="L11" s="11">
        <f t="shared" si="5"/>
        <v>100</v>
      </c>
      <c r="M11" s="11">
        <f t="shared" si="6"/>
        <v>80.978869674096927</v>
      </c>
      <c r="O11" s="12">
        <f t="shared" si="10"/>
        <v>0.28816778784387098</v>
      </c>
      <c r="P11" s="12">
        <f t="shared" si="7"/>
        <v>0.11183221215612904</v>
      </c>
      <c r="Q11" s="12">
        <f t="shared" si="7"/>
        <v>5.7341522555726998E-2</v>
      </c>
      <c r="R11" s="12">
        <f t="shared" si="7"/>
        <v>0.2</v>
      </c>
      <c r="S11" s="12">
        <f t="shared" si="7"/>
        <v>0.34265847744427302</v>
      </c>
      <c r="U11" s="13">
        <f t="shared" si="11"/>
        <v>0.28816778784387098</v>
      </c>
      <c r="V11" s="13">
        <f t="shared" si="12"/>
        <v>0.11183221215612904</v>
      </c>
      <c r="W11" s="13">
        <f t="shared" si="13"/>
        <v>5.7341522555726998E-2</v>
      </c>
      <c r="X11" s="13">
        <f t="shared" si="14"/>
        <v>0.2</v>
      </c>
      <c r="Y11" s="13">
        <f t="shared" si="15"/>
        <v>0.34265847744427302</v>
      </c>
    </row>
    <row r="12" spans="1:25" x14ac:dyDescent="0.3">
      <c r="A12" s="3">
        <f t="shared" si="8"/>
        <v>0.6</v>
      </c>
      <c r="B12" s="3">
        <f t="shared" si="0"/>
        <v>-0.7539822368615503</v>
      </c>
      <c r="C12" s="11">
        <f t="shared" si="1"/>
        <v>1.8887843220047955</v>
      </c>
      <c r="D12" s="11">
        <f t="shared" si="2"/>
        <v>-39.365870412281794</v>
      </c>
      <c r="E12" s="11">
        <f t="shared" si="2"/>
        <v>258.46676808400292</v>
      </c>
      <c r="F12" s="11">
        <f t="shared" si="2"/>
        <v>483.79211636805383</v>
      </c>
      <c r="G12" s="11">
        <f t="shared" si="2"/>
        <v>325.21820163822042</v>
      </c>
      <c r="I12" s="11">
        <f t="shared" si="9"/>
        <v>86.309057881426227</v>
      </c>
      <c r="J12" s="11">
        <f t="shared" si="3"/>
        <v>109.6350734820343</v>
      </c>
      <c r="K12" s="11">
        <f t="shared" si="4"/>
        <v>119.64574501457378</v>
      </c>
      <c r="L12" s="11">
        <f t="shared" si="5"/>
        <v>102.50666467128609</v>
      </c>
      <c r="M12" s="11">
        <f t="shared" si="6"/>
        <v>81.903458950679607</v>
      </c>
      <c r="O12" s="12">
        <f t="shared" si="10"/>
        <v>0.3026820658893033</v>
      </c>
      <c r="P12" s="12">
        <f t="shared" si="7"/>
        <v>0.12773694888474271</v>
      </c>
      <c r="Q12" s="12">
        <f t="shared" si="7"/>
        <v>5.2656912390696697E-2</v>
      </c>
      <c r="R12" s="12">
        <f t="shared" si="7"/>
        <v>0.18120001496535437</v>
      </c>
      <c r="S12" s="12">
        <f t="shared" si="7"/>
        <v>0.33572405786990289</v>
      </c>
      <c r="U12" s="13">
        <f t="shared" si="11"/>
        <v>0.3026820658893033</v>
      </c>
      <c r="V12" s="13">
        <f t="shared" si="12"/>
        <v>0.12773694888474271</v>
      </c>
      <c r="W12" s="13">
        <f t="shared" si="13"/>
        <v>5.2656912390696697E-2</v>
      </c>
      <c r="X12" s="13">
        <f t="shared" si="14"/>
        <v>0.18120001496535437</v>
      </c>
      <c r="Y12" s="13">
        <f t="shared" si="15"/>
        <v>0.33572405786990289</v>
      </c>
    </row>
    <row r="13" spans="1:25" x14ac:dyDescent="0.3">
      <c r="A13" s="3">
        <f t="shared" si="8"/>
        <v>0.7</v>
      </c>
      <c r="B13" s="3">
        <f t="shared" si="0"/>
        <v>-0.87964594300514198</v>
      </c>
      <c r="C13" s="11">
        <f t="shared" si="1"/>
        <v>27.521282870366832</v>
      </c>
      <c r="D13" s="11">
        <f t="shared" si="2"/>
        <v>-54.337416048710395</v>
      </c>
      <c r="E13" s="11">
        <f t="shared" si="2"/>
        <v>223.58134546820776</v>
      </c>
      <c r="F13" s="11">
        <f t="shared" si="2"/>
        <v>477.20328511601667</v>
      </c>
      <c r="G13" s="11">
        <f t="shared" si="2"/>
        <v>356.03150259411905</v>
      </c>
      <c r="I13" s="11">
        <f t="shared" si="9"/>
        <v>84.589735144484223</v>
      </c>
      <c r="J13" s="11">
        <f t="shared" si="3"/>
        <v>107.36249105369356</v>
      </c>
      <c r="K13" s="11">
        <f t="shared" si="4"/>
        <v>119.96053456856544</v>
      </c>
      <c r="L13" s="11">
        <f t="shared" si="5"/>
        <v>104.9737977432971</v>
      </c>
      <c r="M13" s="11">
        <f t="shared" si="6"/>
        <v>83.113441489959698</v>
      </c>
      <c r="O13" s="12">
        <f t="shared" si="10"/>
        <v>0.31557698641636839</v>
      </c>
      <c r="P13" s="12">
        <f t="shared" si="7"/>
        <v>0.1447813170972983</v>
      </c>
      <c r="Q13" s="12">
        <f t="shared" si="7"/>
        <v>5.0295990735759272E-2</v>
      </c>
      <c r="R13" s="12">
        <f t="shared" si="7"/>
        <v>0.16269651692527182</v>
      </c>
      <c r="S13" s="12">
        <f t="shared" si="7"/>
        <v>0.32664918882530225</v>
      </c>
      <c r="U13" s="13">
        <f t="shared" si="11"/>
        <v>0.31557698641636839</v>
      </c>
      <c r="V13" s="13">
        <f t="shared" si="12"/>
        <v>0.1447813170972983</v>
      </c>
      <c r="W13" s="13">
        <f t="shared" si="13"/>
        <v>5.0295990735759272E-2</v>
      </c>
      <c r="X13" s="13">
        <f t="shared" si="14"/>
        <v>0.16269651692527182</v>
      </c>
      <c r="Y13" s="13">
        <f t="shared" si="15"/>
        <v>0.32664918882530225</v>
      </c>
    </row>
    <row r="14" spans="1:25" x14ac:dyDescent="0.3">
      <c r="A14" s="3">
        <f t="shared" si="8"/>
        <v>0.79999999999999993</v>
      </c>
      <c r="B14" s="3">
        <f t="shared" si="0"/>
        <v>-1.0053096491487337</v>
      </c>
      <c r="C14" s="11">
        <f t="shared" si="1"/>
        <v>55.968497405880839</v>
      </c>
      <c r="D14" s="11">
        <f t="shared" si="2"/>
        <v>-65.203285116016673</v>
      </c>
      <c r="E14" s="11">
        <f t="shared" si="2"/>
        <v>188.4186545317923</v>
      </c>
      <c r="F14" s="11">
        <f t="shared" si="2"/>
        <v>466.33741604871039</v>
      </c>
      <c r="G14" s="11">
        <f t="shared" si="2"/>
        <v>384.47871712963308</v>
      </c>
      <c r="I14" s="11">
        <f t="shared" si="9"/>
        <v>83.113441489959712</v>
      </c>
      <c r="J14" s="11">
        <f t="shared" si="3"/>
        <v>104.9737977432971</v>
      </c>
      <c r="K14" s="11">
        <f t="shared" si="4"/>
        <v>119.96053456856544</v>
      </c>
      <c r="L14" s="11">
        <f t="shared" si="5"/>
        <v>107.36249105369356</v>
      </c>
      <c r="M14" s="11">
        <f t="shared" si="6"/>
        <v>84.589735144484209</v>
      </c>
      <c r="O14" s="12">
        <f t="shared" si="10"/>
        <v>0.32664918882530225</v>
      </c>
      <c r="P14" s="12">
        <f t="shared" si="7"/>
        <v>0.16269651692527176</v>
      </c>
      <c r="Q14" s="12">
        <f t="shared" si="7"/>
        <v>5.0295990735759272E-2</v>
      </c>
      <c r="R14" s="12">
        <f t="shared" si="7"/>
        <v>0.14478131709729833</v>
      </c>
      <c r="S14" s="12">
        <f t="shared" si="7"/>
        <v>0.31557698641636844</v>
      </c>
      <c r="U14" s="13">
        <f t="shared" si="11"/>
        <v>0.32664918882530225</v>
      </c>
      <c r="V14" s="13">
        <f t="shared" si="12"/>
        <v>0.16269651692527176</v>
      </c>
      <c r="W14" s="13">
        <f t="shared" si="13"/>
        <v>5.0295990735759272E-2</v>
      </c>
      <c r="X14" s="13">
        <f t="shared" si="14"/>
        <v>0.14478131709729833</v>
      </c>
      <c r="Y14" s="13">
        <f t="shared" si="15"/>
        <v>0.31557698641636844</v>
      </c>
    </row>
    <row r="15" spans="1:25" x14ac:dyDescent="0.3">
      <c r="A15" s="3">
        <f t="shared" si="8"/>
        <v>0.89999999999999991</v>
      </c>
      <c r="B15" s="3">
        <f t="shared" si="0"/>
        <v>-1.1309733552923256</v>
      </c>
      <c r="C15" s="11">
        <f t="shared" si="1"/>
        <v>86.781798361779593</v>
      </c>
      <c r="D15" s="11">
        <f t="shared" si="2"/>
        <v>-71.792116368053826</v>
      </c>
      <c r="E15" s="11">
        <f t="shared" si="2"/>
        <v>153.53323191599711</v>
      </c>
      <c r="F15" s="11">
        <f t="shared" si="2"/>
        <v>451.36587041228177</v>
      </c>
      <c r="G15" s="11">
        <f t="shared" si="2"/>
        <v>410.11121567799523</v>
      </c>
      <c r="I15" s="11">
        <f t="shared" si="9"/>
        <v>81.903458950679607</v>
      </c>
      <c r="J15" s="11">
        <f t="shared" si="3"/>
        <v>102.50666467128609</v>
      </c>
      <c r="K15" s="11">
        <f t="shared" si="4"/>
        <v>119.64574501457378</v>
      </c>
      <c r="L15" s="11">
        <f t="shared" si="5"/>
        <v>109.6350734820343</v>
      </c>
      <c r="M15" s="11">
        <f t="shared" si="6"/>
        <v>86.309057881426227</v>
      </c>
      <c r="O15" s="12">
        <f t="shared" si="10"/>
        <v>0.33572405786990289</v>
      </c>
      <c r="P15" s="12">
        <f t="shared" si="7"/>
        <v>0.18120001496535437</v>
      </c>
      <c r="Q15" s="12">
        <f t="shared" si="7"/>
        <v>5.2656912390696697E-2</v>
      </c>
      <c r="R15" s="12">
        <f t="shared" si="7"/>
        <v>0.12773694888474271</v>
      </c>
      <c r="S15" s="12">
        <f t="shared" si="7"/>
        <v>0.3026820658893033</v>
      </c>
      <c r="U15" s="13">
        <f t="shared" si="11"/>
        <v>0.33572405786990289</v>
      </c>
      <c r="V15" s="13">
        <f t="shared" si="12"/>
        <v>0.18120001496535437</v>
      </c>
      <c r="W15" s="13">
        <f t="shared" si="13"/>
        <v>5.2656912390696697E-2</v>
      </c>
      <c r="X15" s="13">
        <f t="shared" si="14"/>
        <v>0.12773694888474271</v>
      </c>
      <c r="Y15" s="13">
        <f t="shared" si="15"/>
        <v>0.3026820658893033</v>
      </c>
    </row>
    <row r="16" spans="1:25" x14ac:dyDescent="0.3">
      <c r="A16" s="3">
        <f t="shared" si="8"/>
        <v>0.99999999999999989</v>
      </c>
      <c r="B16" s="3">
        <f t="shared" si="0"/>
        <v>-1.2566370614359172</v>
      </c>
      <c r="C16" s="11">
        <f t="shared" si="1"/>
        <v>119.47524157501469</v>
      </c>
      <c r="D16" s="11">
        <f t="shared" si="2"/>
        <v>-74</v>
      </c>
      <c r="E16" s="11">
        <f t="shared" si="2"/>
        <v>119.47524157501473</v>
      </c>
      <c r="F16" s="11">
        <f t="shared" si="2"/>
        <v>432.52475842498529</v>
      </c>
      <c r="G16" s="11">
        <f t="shared" si="2"/>
        <v>432.52475842498529</v>
      </c>
      <c r="I16" s="11">
        <f t="shared" si="9"/>
        <v>80.978869674096927</v>
      </c>
      <c r="J16" s="11">
        <f t="shared" si="3"/>
        <v>100</v>
      </c>
      <c r="K16" s="11">
        <f t="shared" si="4"/>
        <v>119.02113032590307</v>
      </c>
      <c r="L16" s="11">
        <f t="shared" si="5"/>
        <v>111.75570504584947</v>
      </c>
      <c r="M16" s="11">
        <f t="shared" si="6"/>
        <v>88.244294954150547</v>
      </c>
      <c r="O16" s="12">
        <f t="shared" si="10"/>
        <v>0.34265847744427302</v>
      </c>
      <c r="P16" s="12">
        <f t="shared" si="7"/>
        <v>0.2</v>
      </c>
      <c r="Q16" s="12">
        <f t="shared" si="7"/>
        <v>5.7341522555726998E-2</v>
      </c>
      <c r="R16" s="12">
        <f t="shared" si="7"/>
        <v>0.11183221215612904</v>
      </c>
      <c r="S16" s="12">
        <f t="shared" si="7"/>
        <v>0.28816778784387098</v>
      </c>
      <c r="U16" s="13">
        <f t="shared" si="11"/>
        <v>0.34265847744427302</v>
      </c>
      <c r="V16" s="13">
        <f t="shared" si="12"/>
        <v>0.2</v>
      </c>
      <c r="W16" s="13">
        <f t="shared" si="13"/>
        <v>5.7341522555726998E-2</v>
      </c>
      <c r="X16" s="13">
        <f t="shared" si="14"/>
        <v>0.11183221215612904</v>
      </c>
      <c r="Y16" s="13">
        <f t="shared" si="15"/>
        <v>0.28816778784387098</v>
      </c>
    </row>
    <row r="17" spans="1:25" x14ac:dyDescent="0.3">
      <c r="A17" s="3">
        <f t="shared" si="8"/>
        <v>1.0999999999999999</v>
      </c>
      <c r="B17" s="3">
        <f t="shared" si="0"/>
        <v>-1.3823007675795087</v>
      </c>
      <c r="C17" s="11">
        <f t="shared" si="1"/>
        <v>153.53323191599699</v>
      </c>
      <c r="D17" s="11">
        <f t="shared" si="2"/>
        <v>-71.792116368053826</v>
      </c>
      <c r="E17" s="11">
        <f t="shared" si="2"/>
        <v>86.781798361779735</v>
      </c>
      <c r="F17" s="11">
        <f t="shared" si="2"/>
        <v>410.11121567799523</v>
      </c>
      <c r="G17" s="11">
        <f t="shared" si="2"/>
        <v>451.36587041228177</v>
      </c>
      <c r="I17" s="11">
        <f t="shared" si="9"/>
        <v>80.354254985426223</v>
      </c>
      <c r="J17" s="11">
        <f t="shared" si="3"/>
        <v>97.493335328713925</v>
      </c>
      <c r="K17" s="11">
        <f t="shared" si="4"/>
        <v>118.09654104932039</v>
      </c>
      <c r="L17" s="11">
        <f t="shared" si="5"/>
        <v>113.69094211857377</v>
      </c>
      <c r="M17" s="11">
        <f t="shared" si="6"/>
        <v>90.364926517965699</v>
      </c>
      <c r="O17" s="12">
        <f t="shared" si="10"/>
        <v>0.34734308760930332</v>
      </c>
      <c r="P17" s="12">
        <f t="shared" si="7"/>
        <v>0.21879998503464559</v>
      </c>
      <c r="Q17" s="12">
        <f t="shared" si="7"/>
        <v>6.4275942130097075E-2</v>
      </c>
      <c r="R17" s="12">
        <f t="shared" si="7"/>
        <v>9.7317934110696738E-2</v>
      </c>
      <c r="S17" s="12">
        <f t="shared" si="7"/>
        <v>0.27226305111525734</v>
      </c>
      <c r="U17" s="13">
        <f t="shared" si="11"/>
        <v>0.34734308760930332</v>
      </c>
      <c r="V17" s="13">
        <f t="shared" si="12"/>
        <v>0.21879998503464559</v>
      </c>
      <c r="W17" s="13">
        <f t="shared" si="13"/>
        <v>6.4275942130097075E-2</v>
      </c>
      <c r="X17" s="13">
        <f t="shared" si="14"/>
        <v>9.7317934110696738E-2</v>
      </c>
      <c r="Y17" s="13">
        <f t="shared" si="15"/>
        <v>0.27226305111525734</v>
      </c>
    </row>
    <row r="18" spans="1:25" x14ac:dyDescent="0.3">
      <c r="A18" s="3">
        <f t="shared" si="8"/>
        <v>1.2</v>
      </c>
      <c r="B18" s="3">
        <f t="shared" si="0"/>
        <v>-1.5079644737231006</v>
      </c>
      <c r="C18" s="11">
        <f t="shared" si="1"/>
        <v>188.41865453179219</v>
      </c>
      <c r="D18" s="11">
        <f t="shared" si="2"/>
        <v>-65.20328511601673</v>
      </c>
      <c r="E18" s="11">
        <f t="shared" si="2"/>
        <v>55.968497405880953</v>
      </c>
      <c r="F18" s="11">
        <f t="shared" si="2"/>
        <v>384.47871712963314</v>
      </c>
      <c r="G18" s="11">
        <f t="shared" si="2"/>
        <v>466.33741604871039</v>
      </c>
      <c r="I18" s="11">
        <f t="shared" si="9"/>
        <v>80.039465431434564</v>
      </c>
      <c r="J18" s="11">
        <f t="shared" si="3"/>
        <v>95.026202256702902</v>
      </c>
      <c r="K18" s="11">
        <f t="shared" si="4"/>
        <v>116.8865585100403</v>
      </c>
      <c r="L18" s="11">
        <f t="shared" si="5"/>
        <v>115.41026485551578</v>
      </c>
      <c r="M18" s="11">
        <f t="shared" si="6"/>
        <v>92.63750894630644</v>
      </c>
      <c r="O18" s="12">
        <f t="shared" si="10"/>
        <v>0.34970400926424072</v>
      </c>
      <c r="P18" s="12">
        <f t="shared" si="7"/>
        <v>0.23730348307472821</v>
      </c>
      <c r="Q18" s="12">
        <f t="shared" si="7"/>
        <v>7.3350811174697744E-2</v>
      </c>
      <c r="R18" s="12">
        <f t="shared" si="7"/>
        <v>8.4423013583631648E-2</v>
      </c>
      <c r="S18" s="12">
        <f t="shared" si="7"/>
        <v>0.25521868290270172</v>
      </c>
      <c r="U18" s="13">
        <f t="shared" si="11"/>
        <v>0.34970400926424072</v>
      </c>
      <c r="V18" s="13">
        <f t="shared" si="12"/>
        <v>0.23730348307472821</v>
      </c>
      <c r="W18" s="13">
        <f t="shared" si="13"/>
        <v>7.3350811174697744E-2</v>
      </c>
      <c r="X18" s="13">
        <f t="shared" si="14"/>
        <v>8.4423013583631648E-2</v>
      </c>
      <c r="Y18" s="13">
        <f t="shared" si="15"/>
        <v>0.25521868290270172</v>
      </c>
    </row>
    <row r="19" spans="1:25" x14ac:dyDescent="0.3">
      <c r="A19" s="3">
        <f t="shared" si="8"/>
        <v>1.3</v>
      </c>
      <c r="B19" s="3">
        <f t="shared" si="0"/>
        <v>-1.6336281798666925</v>
      </c>
      <c r="C19" s="11">
        <f t="shared" si="1"/>
        <v>223.58134546820773</v>
      </c>
      <c r="D19" s="11">
        <f t="shared" si="2"/>
        <v>-54.337416048710395</v>
      </c>
      <c r="E19" s="11">
        <f t="shared" si="2"/>
        <v>27.521282870366861</v>
      </c>
      <c r="F19" s="11">
        <f t="shared" si="2"/>
        <v>356.03150259411905</v>
      </c>
      <c r="G19" s="11">
        <f t="shared" si="2"/>
        <v>477.20328511601673</v>
      </c>
      <c r="I19" s="11">
        <f t="shared" si="9"/>
        <v>80.039465431434564</v>
      </c>
      <c r="J19" s="11">
        <f t="shared" si="3"/>
        <v>92.63750894630644</v>
      </c>
      <c r="K19" s="11">
        <f t="shared" si="4"/>
        <v>115.41026485551578</v>
      </c>
      <c r="L19" s="11">
        <f t="shared" si="5"/>
        <v>116.8865585100403</v>
      </c>
      <c r="M19" s="11">
        <f t="shared" si="6"/>
        <v>95.026202256702902</v>
      </c>
      <c r="O19" s="12">
        <f t="shared" si="10"/>
        <v>0.34970400926424072</v>
      </c>
      <c r="P19" s="12">
        <f t="shared" si="7"/>
        <v>0.25521868290270172</v>
      </c>
      <c r="Q19" s="12">
        <f t="shared" si="7"/>
        <v>8.4423013583631648E-2</v>
      </c>
      <c r="R19" s="12">
        <f t="shared" si="7"/>
        <v>7.3350811174697744E-2</v>
      </c>
      <c r="S19" s="12">
        <f t="shared" si="7"/>
        <v>0.23730348307472821</v>
      </c>
      <c r="U19" s="13">
        <f t="shared" si="11"/>
        <v>0.34970400926424072</v>
      </c>
      <c r="V19" s="13">
        <f t="shared" si="12"/>
        <v>0.25521868290270172</v>
      </c>
      <c r="W19" s="13">
        <f t="shared" si="13"/>
        <v>8.4423013583631648E-2</v>
      </c>
      <c r="X19" s="13">
        <f t="shared" si="14"/>
        <v>7.3350811174697744E-2</v>
      </c>
      <c r="Y19" s="13">
        <f t="shared" si="15"/>
        <v>0.23730348307472821</v>
      </c>
    </row>
    <row r="20" spans="1:25" x14ac:dyDescent="0.3">
      <c r="A20" s="3">
        <f t="shared" si="8"/>
        <v>1.4000000000000001</v>
      </c>
      <c r="B20" s="3">
        <f t="shared" si="0"/>
        <v>-1.7592918860102844</v>
      </c>
      <c r="C20" s="11">
        <f t="shared" si="1"/>
        <v>258.46676808400292</v>
      </c>
      <c r="D20" s="11">
        <f t="shared" si="2"/>
        <v>-39.365870412281765</v>
      </c>
      <c r="E20" s="11">
        <f t="shared" si="2"/>
        <v>1.8887843220047387</v>
      </c>
      <c r="F20" s="11">
        <f t="shared" si="2"/>
        <v>325.21820163822025</v>
      </c>
      <c r="G20" s="11">
        <f t="shared" si="2"/>
        <v>483.79211636805383</v>
      </c>
      <c r="I20" s="11">
        <f t="shared" si="9"/>
        <v>80.354254985426223</v>
      </c>
      <c r="J20" s="11">
        <f t="shared" si="3"/>
        <v>90.364926517965699</v>
      </c>
      <c r="K20" s="11">
        <f t="shared" si="4"/>
        <v>113.69094211857377</v>
      </c>
      <c r="L20" s="11">
        <f t="shared" si="5"/>
        <v>118.09654104932039</v>
      </c>
      <c r="M20" s="11">
        <f t="shared" si="6"/>
        <v>97.493335328713925</v>
      </c>
      <c r="O20" s="12">
        <f t="shared" si="10"/>
        <v>0.34734308760930332</v>
      </c>
      <c r="P20" s="12">
        <f t="shared" si="7"/>
        <v>0.27226305111525734</v>
      </c>
      <c r="Q20" s="12">
        <f t="shared" si="7"/>
        <v>9.7317934110696738E-2</v>
      </c>
      <c r="R20" s="12">
        <f t="shared" si="7"/>
        <v>6.4275942130097075E-2</v>
      </c>
      <c r="S20" s="12">
        <f t="shared" si="7"/>
        <v>0.21879998503464559</v>
      </c>
      <c r="U20" s="13">
        <f t="shared" si="11"/>
        <v>0.34734308760930332</v>
      </c>
      <c r="V20" s="13">
        <f t="shared" si="12"/>
        <v>0.27226305111525734</v>
      </c>
      <c r="W20" s="13">
        <f t="shared" si="13"/>
        <v>9.7317934110696738E-2</v>
      </c>
      <c r="X20" s="13">
        <f t="shared" si="14"/>
        <v>6.4275942130097075E-2</v>
      </c>
      <c r="Y20" s="13">
        <f t="shared" si="15"/>
        <v>0.21879998503464559</v>
      </c>
    </row>
    <row r="21" spans="1:25" x14ac:dyDescent="0.3">
      <c r="A21" s="3">
        <f t="shared" si="8"/>
        <v>1.5000000000000002</v>
      </c>
      <c r="B21" s="3">
        <f t="shared" si="0"/>
        <v>-1.8849555921538761</v>
      </c>
      <c r="C21" s="11">
        <f t="shared" si="1"/>
        <v>292.52475842498524</v>
      </c>
      <c r="D21" s="11">
        <f t="shared" si="2"/>
        <v>-20.524758424985293</v>
      </c>
      <c r="E21" s="11">
        <f t="shared" si="2"/>
        <v>-20.524758424985322</v>
      </c>
      <c r="F21" s="11">
        <f t="shared" si="2"/>
        <v>292.52475842498518</v>
      </c>
      <c r="G21" s="11">
        <f t="shared" si="2"/>
        <v>486</v>
      </c>
      <c r="I21" s="11">
        <f t="shared" si="9"/>
        <v>80.978869674096927</v>
      </c>
      <c r="J21" s="11">
        <f t="shared" si="3"/>
        <v>88.244294954150547</v>
      </c>
      <c r="K21" s="11">
        <f t="shared" si="4"/>
        <v>111.75570504584945</v>
      </c>
      <c r="L21" s="11">
        <f t="shared" si="5"/>
        <v>119.02113032590307</v>
      </c>
      <c r="M21" s="11">
        <f t="shared" si="6"/>
        <v>100</v>
      </c>
      <c r="O21" s="12">
        <f t="shared" si="10"/>
        <v>0.34265847744427302</v>
      </c>
      <c r="P21" s="12">
        <f t="shared" si="7"/>
        <v>0.28816778784387098</v>
      </c>
      <c r="Q21" s="12">
        <f t="shared" si="7"/>
        <v>0.11183221215612905</v>
      </c>
      <c r="R21" s="12">
        <f t="shared" si="7"/>
        <v>5.734152255572697E-2</v>
      </c>
      <c r="S21" s="12">
        <f t="shared" si="7"/>
        <v>0.19999999999999996</v>
      </c>
      <c r="U21" s="13">
        <f t="shared" si="11"/>
        <v>0.34265847744427302</v>
      </c>
      <c r="V21" s="13">
        <f t="shared" si="12"/>
        <v>0.28816778784387098</v>
      </c>
      <c r="W21" s="13">
        <f t="shared" si="13"/>
        <v>0.11183221215612905</v>
      </c>
      <c r="X21" s="13">
        <f t="shared" si="14"/>
        <v>5.734152255572697E-2</v>
      </c>
      <c r="Y21" s="13">
        <f t="shared" si="15"/>
        <v>0.19999999999999996</v>
      </c>
    </row>
    <row r="22" spans="1:25" x14ac:dyDescent="0.3">
      <c r="A22" s="3">
        <f t="shared" si="8"/>
        <v>1.6000000000000003</v>
      </c>
      <c r="B22" s="3">
        <f t="shared" si="0"/>
        <v>-2.0106192982974678</v>
      </c>
      <c r="C22" s="11">
        <f t="shared" si="1"/>
        <v>325.21820163822036</v>
      </c>
      <c r="D22" s="11">
        <f t="shared" si="2"/>
        <v>1.8887843220047955</v>
      </c>
      <c r="E22" s="11">
        <f t="shared" si="2"/>
        <v>-39.365870412281822</v>
      </c>
      <c r="F22" s="11">
        <f t="shared" si="2"/>
        <v>258.46676808400287</v>
      </c>
      <c r="G22" s="11">
        <f t="shared" si="2"/>
        <v>483.79211636805377</v>
      </c>
      <c r="I22" s="11">
        <f t="shared" si="9"/>
        <v>81.903458950679607</v>
      </c>
      <c r="J22" s="11">
        <f t="shared" si="3"/>
        <v>86.309057881426227</v>
      </c>
      <c r="K22" s="11">
        <f t="shared" si="4"/>
        <v>109.6350734820343</v>
      </c>
      <c r="L22" s="11">
        <f t="shared" si="5"/>
        <v>119.64574501457378</v>
      </c>
      <c r="M22" s="11">
        <f t="shared" si="6"/>
        <v>102.50666467128609</v>
      </c>
      <c r="O22" s="12">
        <f t="shared" si="10"/>
        <v>0.33572405786990289</v>
      </c>
      <c r="P22" s="12">
        <f t="shared" ref="P22:P56" si="16">0.2-0.15*COS($B22+D$4)</f>
        <v>0.3026820658893033</v>
      </c>
      <c r="Q22" s="12">
        <f t="shared" ref="Q22:Q56" si="17">0.2-0.15*COS($B22+E$4)</f>
        <v>0.12773694888474274</v>
      </c>
      <c r="R22" s="12">
        <f t="shared" ref="R22:R56" si="18">0.2-0.15*COS($B22+F$4)</f>
        <v>5.2656912390696697E-2</v>
      </c>
      <c r="S22" s="12">
        <f t="shared" ref="S22:S56" si="19">0.2-0.15*COS($B22+G$4)</f>
        <v>0.18120001496535434</v>
      </c>
      <c r="U22" s="13">
        <f t="shared" si="11"/>
        <v>0.33572405786990289</v>
      </c>
      <c r="V22" s="13">
        <f t="shared" si="12"/>
        <v>0.3026820658893033</v>
      </c>
      <c r="W22" s="13">
        <f t="shared" si="13"/>
        <v>0.12773694888474274</v>
      </c>
      <c r="X22" s="13">
        <f t="shared" si="14"/>
        <v>5.2656912390696697E-2</v>
      </c>
      <c r="Y22" s="13">
        <f t="shared" si="15"/>
        <v>0.18120001496535434</v>
      </c>
    </row>
    <row r="23" spans="1:25" x14ac:dyDescent="0.3">
      <c r="A23" s="3">
        <f t="shared" si="8"/>
        <v>1.7000000000000004</v>
      </c>
      <c r="B23" s="3">
        <f t="shared" si="0"/>
        <v>-2.1362830044410597</v>
      </c>
      <c r="C23" s="11">
        <f t="shared" ref="C23:G38" si="20">206+280*SIN($B23+C$4)</f>
        <v>356.0315025941191</v>
      </c>
      <c r="D23" s="11">
        <f t="shared" si="2"/>
        <v>27.521282870366946</v>
      </c>
      <c r="E23" s="11">
        <f t="shared" si="2"/>
        <v>-54.337416048710452</v>
      </c>
      <c r="F23" s="11">
        <f t="shared" si="2"/>
        <v>223.58134546820764</v>
      </c>
      <c r="G23" s="11">
        <f t="shared" si="2"/>
        <v>477.20328511601667</v>
      </c>
      <c r="I23" s="11">
        <f t="shared" si="9"/>
        <v>83.113441489959698</v>
      </c>
      <c r="J23" s="11">
        <f t="shared" si="3"/>
        <v>84.589735144484209</v>
      </c>
      <c r="K23" s="11">
        <f t="shared" si="4"/>
        <v>107.36249105369356</v>
      </c>
      <c r="L23" s="11">
        <f t="shared" si="5"/>
        <v>119.96053456856544</v>
      </c>
      <c r="M23" s="11">
        <f t="shared" si="6"/>
        <v>104.9737977432971</v>
      </c>
      <c r="O23" s="12">
        <f t="shared" si="10"/>
        <v>0.32664918882530225</v>
      </c>
      <c r="P23" s="12">
        <f t="shared" si="16"/>
        <v>0.31557698641636844</v>
      </c>
      <c r="Q23" s="12">
        <f t="shared" si="17"/>
        <v>0.14478131709729836</v>
      </c>
      <c r="R23" s="12">
        <f t="shared" si="18"/>
        <v>5.0295990735759272E-2</v>
      </c>
      <c r="S23" s="12">
        <f t="shared" si="19"/>
        <v>0.16269651692527173</v>
      </c>
      <c r="U23" s="13">
        <f t="shared" si="11"/>
        <v>0.32664918882530225</v>
      </c>
      <c r="V23" s="13">
        <f t="shared" si="12"/>
        <v>0.31557698641636844</v>
      </c>
      <c r="W23" s="13">
        <f t="shared" si="13"/>
        <v>0.14478131709729836</v>
      </c>
      <c r="X23" s="13">
        <f t="shared" si="14"/>
        <v>5.0295990735759272E-2</v>
      </c>
      <c r="Y23" s="13">
        <f t="shared" si="15"/>
        <v>0.16269651692527173</v>
      </c>
    </row>
    <row r="24" spans="1:25" x14ac:dyDescent="0.3">
      <c r="A24" s="3">
        <f t="shared" si="8"/>
        <v>1.8000000000000005</v>
      </c>
      <c r="B24" s="3">
        <f t="shared" si="0"/>
        <v>-2.2619467105846516</v>
      </c>
      <c r="C24" s="11">
        <f t="shared" si="20"/>
        <v>384.4787171296332</v>
      </c>
      <c r="D24" s="11">
        <f t="shared" si="2"/>
        <v>55.968497405881067</v>
      </c>
      <c r="E24" s="11">
        <f t="shared" si="2"/>
        <v>-65.20328511601673</v>
      </c>
      <c r="F24" s="11">
        <f t="shared" si="2"/>
        <v>188.4186545317921</v>
      </c>
      <c r="G24" s="11">
        <f t="shared" si="2"/>
        <v>466.33741604871034</v>
      </c>
      <c r="I24" s="11">
        <f t="shared" si="9"/>
        <v>84.589735144484223</v>
      </c>
      <c r="J24" s="11">
        <f t="shared" si="3"/>
        <v>83.113441489959698</v>
      </c>
      <c r="K24" s="11">
        <f t="shared" si="4"/>
        <v>104.97379774329708</v>
      </c>
      <c r="L24" s="11">
        <f t="shared" si="5"/>
        <v>119.96053456856544</v>
      </c>
      <c r="M24" s="11">
        <f t="shared" si="6"/>
        <v>107.36249105369357</v>
      </c>
      <c r="O24" s="12">
        <f t="shared" si="10"/>
        <v>0.31557698641636833</v>
      </c>
      <c r="P24" s="12">
        <f t="shared" si="16"/>
        <v>0.32664918882530231</v>
      </c>
      <c r="Q24" s="12">
        <f t="shared" si="17"/>
        <v>0.16269651692527187</v>
      </c>
      <c r="R24" s="12">
        <f t="shared" si="18"/>
        <v>5.0295990735759272E-2</v>
      </c>
      <c r="S24" s="12">
        <f t="shared" si="19"/>
        <v>0.14478131709729825</v>
      </c>
      <c r="U24" s="13">
        <f t="shared" si="11"/>
        <v>0.31557698641636833</v>
      </c>
      <c r="V24" s="13">
        <f t="shared" si="12"/>
        <v>0.32664918882530231</v>
      </c>
      <c r="W24" s="13">
        <f t="shared" si="13"/>
        <v>0.16269651692527187</v>
      </c>
      <c r="X24" s="13">
        <f t="shared" si="14"/>
        <v>5.0295990735759272E-2</v>
      </c>
      <c r="Y24" s="13">
        <f t="shared" si="15"/>
        <v>0.14478131709729825</v>
      </c>
    </row>
    <row r="25" spans="1:25" x14ac:dyDescent="0.3">
      <c r="A25" s="3">
        <f t="shared" si="8"/>
        <v>1.9000000000000006</v>
      </c>
      <c r="B25" s="3">
        <f t="shared" si="0"/>
        <v>-2.3876104167282435</v>
      </c>
      <c r="C25" s="11">
        <f t="shared" si="20"/>
        <v>410.11121567799535</v>
      </c>
      <c r="D25" s="11">
        <f t="shared" si="2"/>
        <v>86.781798361779806</v>
      </c>
      <c r="E25" s="11">
        <f t="shared" si="2"/>
        <v>-71.792116368053826</v>
      </c>
      <c r="F25" s="11">
        <f t="shared" si="2"/>
        <v>153.53323191599691</v>
      </c>
      <c r="G25" s="11">
        <f t="shared" si="2"/>
        <v>451.36587041228171</v>
      </c>
      <c r="I25" s="11">
        <f t="shared" si="9"/>
        <v>86.309057881426241</v>
      </c>
      <c r="J25" s="11">
        <f t="shared" si="3"/>
        <v>81.903458950679607</v>
      </c>
      <c r="K25" s="11">
        <f t="shared" si="4"/>
        <v>102.50666467128607</v>
      </c>
      <c r="L25" s="11">
        <f t="shared" si="5"/>
        <v>119.64574501457378</v>
      </c>
      <c r="M25" s="11">
        <f t="shared" si="6"/>
        <v>109.63507348203431</v>
      </c>
      <c r="O25" s="12">
        <f t="shared" si="10"/>
        <v>0.30268206588930324</v>
      </c>
      <c r="P25" s="12">
        <f t="shared" si="16"/>
        <v>0.335724057869903</v>
      </c>
      <c r="Q25" s="12">
        <f t="shared" si="17"/>
        <v>0.18120001496535448</v>
      </c>
      <c r="R25" s="12">
        <f t="shared" si="18"/>
        <v>5.2656912390696753E-2</v>
      </c>
      <c r="S25" s="12">
        <f t="shared" si="19"/>
        <v>0.12773694888474263</v>
      </c>
      <c r="U25" s="13">
        <f t="shared" si="11"/>
        <v>0.30268206588930324</v>
      </c>
      <c r="V25" s="13">
        <f t="shared" si="12"/>
        <v>0.335724057869903</v>
      </c>
      <c r="W25" s="13">
        <f t="shared" si="13"/>
        <v>0.18120001496535448</v>
      </c>
      <c r="X25" s="13">
        <f t="shared" si="14"/>
        <v>5.2656912390696753E-2</v>
      </c>
      <c r="Y25" s="13">
        <f t="shared" si="15"/>
        <v>0.12773694888474263</v>
      </c>
    </row>
    <row r="26" spans="1:25" x14ac:dyDescent="0.3">
      <c r="A26" s="3">
        <f t="shared" si="8"/>
        <v>2.0000000000000004</v>
      </c>
      <c r="B26" s="3">
        <f t="shared" si="0"/>
        <v>-2.5132741228718349</v>
      </c>
      <c r="C26" s="11">
        <f t="shared" si="20"/>
        <v>432.52475842498529</v>
      </c>
      <c r="D26" s="11">
        <f t="shared" si="20"/>
        <v>119.47524157501481</v>
      </c>
      <c r="E26" s="11">
        <f t="shared" si="20"/>
        <v>-74</v>
      </c>
      <c r="F26" s="11">
        <f t="shared" si="20"/>
        <v>119.47524157501461</v>
      </c>
      <c r="G26" s="11">
        <f t="shared" si="20"/>
        <v>432.52475842498518</v>
      </c>
      <c r="I26" s="11">
        <f t="shared" si="9"/>
        <v>88.244294954150533</v>
      </c>
      <c r="J26" s="11">
        <f t="shared" si="3"/>
        <v>80.978869674096927</v>
      </c>
      <c r="K26" s="11">
        <f t="shared" si="4"/>
        <v>99.999999999999986</v>
      </c>
      <c r="L26" s="11">
        <f t="shared" si="5"/>
        <v>119.02113032590307</v>
      </c>
      <c r="M26" s="11">
        <f t="shared" si="6"/>
        <v>111.75570504584947</v>
      </c>
      <c r="O26" s="12">
        <f t="shared" si="10"/>
        <v>0.28816778784387098</v>
      </c>
      <c r="P26" s="12">
        <f t="shared" si="16"/>
        <v>0.34265847744427302</v>
      </c>
      <c r="Q26" s="12">
        <f t="shared" si="17"/>
        <v>0.20000000000000007</v>
      </c>
      <c r="R26" s="12">
        <f t="shared" si="18"/>
        <v>5.7341522555726998E-2</v>
      </c>
      <c r="S26" s="12">
        <f t="shared" si="19"/>
        <v>0.111832212156129</v>
      </c>
      <c r="U26" s="13">
        <f t="shared" si="11"/>
        <v>0.28816778784387098</v>
      </c>
      <c r="V26" s="13">
        <f t="shared" si="12"/>
        <v>0.34265847744427302</v>
      </c>
      <c r="W26" s="13">
        <f t="shared" si="13"/>
        <v>0.20000000000000007</v>
      </c>
      <c r="X26" s="13">
        <f t="shared" si="14"/>
        <v>5.7341522555726998E-2</v>
      </c>
      <c r="Y26" s="13">
        <f t="shared" si="15"/>
        <v>0.111832212156129</v>
      </c>
    </row>
    <row r="27" spans="1:25" x14ac:dyDescent="0.3">
      <c r="A27" s="3">
        <f t="shared" si="8"/>
        <v>2.1000000000000005</v>
      </c>
      <c r="B27" s="3">
        <f t="shared" si="0"/>
        <v>-2.6389378290154268</v>
      </c>
      <c r="C27" s="11">
        <f t="shared" si="20"/>
        <v>451.36587041228194</v>
      </c>
      <c r="D27" s="11">
        <f t="shared" si="20"/>
        <v>153.53323191599725</v>
      </c>
      <c r="E27" s="11">
        <f t="shared" si="20"/>
        <v>-71.792116368053769</v>
      </c>
      <c r="F27" s="11">
        <f t="shared" si="20"/>
        <v>86.781798361779494</v>
      </c>
      <c r="G27" s="11">
        <f t="shared" si="20"/>
        <v>410.11121567799512</v>
      </c>
      <c r="I27" s="11">
        <f t="shared" si="9"/>
        <v>90.364926517965714</v>
      </c>
      <c r="J27" s="11">
        <f t="shared" si="3"/>
        <v>80.354254985426223</v>
      </c>
      <c r="K27" s="11">
        <f t="shared" si="4"/>
        <v>97.493335328713897</v>
      </c>
      <c r="L27" s="11">
        <f t="shared" si="5"/>
        <v>118.09654104932039</v>
      </c>
      <c r="M27" s="11">
        <f t="shared" si="6"/>
        <v>113.69094211857379</v>
      </c>
      <c r="O27" s="12">
        <f t="shared" si="10"/>
        <v>0.27226305111525717</v>
      </c>
      <c r="P27" s="12">
        <f t="shared" si="16"/>
        <v>0.34734308760930332</v>
      </c>
      <c r="Q27" s="12">
        <f t="shared" si="17"/>
        <v>0.21879998503464573</v>
      </c>
      <c r="R27" s="12">
        <f t="shared" si="18"/>
        <v>6.427594213009713E-2</v>
      </c>
      <c r="S27" s="12">
        <f t="shared" si="19"/>
        <v>9.7317934110696641E-2</v>
      </c>
      <c r="U27" s="13">
        <f t="shared" si="11"/>
        <v>0.27226305111525717</v>
      </c>
      <c r="V27" s="13">
        <f t="shared" si="12"/>
        <v>0.34734308760930332</v>
      </c>
      <c r="W27" s="13">
        <f t="shared" si="13"/>
        <v>0.21879998503464573</v>
      </c>
      <c r="X27" s="13">
        <f t="shared" si="14"/>
        <v>6.427594213009713E-2</v>
      </c>
      <c r="Y27" s="13">
        <f t="shared" si="15"/>
        <v>9.7317934110696641E-2</v>
      </c>
    </row>
    <row r="28" spans="1:25" x14ac:dyDescent="0.3">
      <c r="A28" s="3">
        <f t="shared" si="8"/>
        <v>2.2000000000000006</v>
      </c>
      <c r="B28" s="3">
        <f t="shared" si="0"/>
        <v>-2.7646015351590187</v>
      </c>
      <c r="C28" s="11">
        <f t="shared" si="20"/>
        <v>466.33741604871039</v>
      </c>
      <c r="D28" s="11">
        <f t="shared" si="20"/>
        <v>188.41865453179244</v>
      </c>
      <c r="E28" s="11">
        <f t="shared" si="20"/>
        <v>-65.203285116016673</v>
      </c>
      <c r="F28" s="11">
        <f t="shared" si="20"/>
        <v>55.968497405880754</v>
      </c>
      <c r="G28" s="11">
        <f t="shared" si="20"/>
        <v>384.47871712963297</v>
      </c>
      <c r="I28" s="11">
        <f t="shared" si="9"/>
        <v>92.63750894630644</v>
      </c>
      <c r="J28" s="11">
        <f t="shared" si="3"/>
        <v>80.039465431434564</v>
      </c>
      <c r="K28" s="11">
        <f t="shared" si="4"/>
        <v>95.026202256702888</v>
      </c>
      <c r="L28" s="11">
        <f t="shared" si="5"/>
        <v>116.88655851004029</v>
      </c>
      <c r="M28" s="11">
        <f t="shared" si="6"/>
        <v>115.41026485551579</v>
      </c>
      <c r="O28" s="12">
        <f t="shared" si="10"/>
        <v>0.25521868290270167</v>
      </c>
      <c r="P28" s="12">
        <f t="shared" si="16"/>
        <v>0.34970400926424072</v>
      </c>
      <c r="Q28" s="12">
        <f t="shared" si="17"/>
        <v>0.23730348307472832</v>
      </c>
      <c r="R28" s="12">
        <f t="shared" si="18"/>
        <v>7.3350811174697828E-2</v>
      </c>
      <c r="S28" s="12">
        <f t="shared" si="19"/>
        <v>8.4423013583631551E-2</v>
      </c>
      <c r="U28" s="13">
        <f t="shared" si="11"/>
        <v>0.25521868290270167</v>
      </c>
      <c r="V28" s="13">
        <f t="shared" si="12"/>
        <v>0.34970400926424072</v>
      </c>
      <c r="W28" s="13">
        <f t="shared" si="13"/>
        <v>0.23730348307472832</v>
      </c>
      <c r="X28" s="13">
        <f t="shared" si="14"/>
        <v>7.3350811174697828E-2</v>
      </c>
      <c r="Y28" s="13">
        <f t="shared" si="15"/>
        <v>8.4423013583631551E-2</v>
      </c>
    </row>
    <row r="29" spans="1:25" x14ac:dyDescent="0.3">
      <c r="A29" s="3">
        <f t="shared" si="8"/>
        <v>2.3000000000000007</v>
      </c>
      <c r="B29" s="3">
        <f t="shared" si="0"/>
        <v>-2.8902652413026106</v>
      </c>
      <c r="C29" s="11">
        <f t="shared" si="20"/>
        <v>477.20328511601679</v>
      </c>
      <c r="D29" s="11">
        <f t="shared" si="20"/>
        <v>223.58134546820799</v>
      </c>
      <c r="E29" s="11">
        <f t="shared" si="20"/>
        <v>-54.337416048710338</v>
      </c>
      <c r="F29" s="11">
        <f t="shared" si="20"/>
        <v>27.52128287036669</v>
      </c>
      <c r="G29" s="11">
        <f t="shared" si="20"/>
        <v>356.03150259411882</v>
      </c>
      <c r="I29" s="11">
        <f t="shared" si="9"/>
        <v>95.026202256702931</v>
      </c>
      <c r="J29" s="11">
        <f t="shared" si="3"/>
        <v>80.039465431434564</v>
      </c>
      <c r="K29" s="11">
        <f t="shared" si="4"/>
        <v>92.637508946306426</v>
      </c>
      <c r="L29" s="11">
        <f t="shared" si="5"/>
        <v>115.41026485551578</v>
      </c>
      <c r="M29" s="11">
        <f t="shared" si="6"/>
        <v>116.88655851004032</v>
      </c>
      <c r="O29" s="12">
        <f t="shared" si="10"/>
        <v>0.23730348307472804</v>
      </c>
      <c r="P29" s="12">
        <f t="shared" si="16"/>
        <v>0.34970400926424072</v>
      </c>
      <c r="Q29" s="12">
        <f t="shared" si="17"/>
        <v>0.25521868290270183</v>
      </c>
      <c r="R29" s="12">
        <f t="shared" si="18"/>
        <v>8.4423013583631731E-2</v>
      </c>
      <c r="S29" s="12">
        <f t="shared" si="19"/>
        <v>7.3350811174697661E-2</v>
      </c>
      <c r="U29" s="13">
        <f t="shared" si="11"/>
        <v>0.23730348307472804</v>
      </c>
      <c r="V29" s="13">
        <f t="shared" si="12"/>
        <v>0.34970400926424072</v>
      </c>
      <c r="W29" s="13">
        <f t="shared" si="13"/>
        <v>0.25521868290270183</v>
      </c>
      <c r="X29" s="13">
        <f t="shared" si="14"/>
        <v>8.4423013583631731E-2</v>
      </c>
      <c r="Y29" s="13">
        <f t="shared" si="15"/>
        <v>7.3350811174697661E-2</v>
      </c>
    </row>
    <row r="30" spans="1:25" x14ac:dyDescent="0.3">
      <c r="A30" s="3">
        <f t="shared" si="8"/>
        <v>2.4000000000000008</v>
      </c>
      <c r="B30" s="3">
        <f t="shared" si="0"/>
        <v>-3.0159289474462025</v>
      </c>
      <c r="C30" s="11">
        <f t="shared" si="20"/>
        <v>483.79211636805383</v>
      </c>
      <c r="D30" s="11">
        <f t="shared" si="20"/>
        <v>258.46676808400321</v>
      </c>
      <c r="E30" s="11">
        <f t="shared" si="20"/>
        <v>-39.365870412281652</v>
      </c>
      <c r="F30" s="11">
        <f t="shared" si="20"/>
        <v>1.8887843220045397</v>
      </c>
      <c r="G30" s="11">
        <f t="shared" si="20"/>
        <v>325.21820163822008</v>
      </c>
      <c r="I30" s="11">
        <f t="shared" si="9"/>
        <v>97.493335328713925</v>
      </c>
      <c r="J30" s="11">
        <f t="shared" si="3"/>
        <v>80.354254985426223</v>
      </c>
      <c r="K30" s="11">
        <f t="shared" si="4"/>
        <v>90.364926517965671</v>
      </c>
      <c r="L30" s="11">
        <f t="shared" si="5"/>
        <v>113.69094211857376</v>
      </c>
      <c r="M30" s="11">
        <f t="shared" si="6"/>
        <v>118.09654104932039</v>
      </c>
      <c r="O30" s="12">
        <f t="shared" si="10"/>
        <v>0.21879998503464557</v>
      </c>
      <c r="P30" s="12">
        <f t="shared" si="16"/>
        <v>0.34734308760930327</v>
      </c>
      <c r="Q30" s="12">
        <f t="shared" si="17"/>
        <v>0.27226305111525745</v>
      </c>
      <c r="R30" s="12">
        <f t="shared" si="18"/>
        <v>9.7317934110696835E-2</v>
      </c>
      <c r="S30" s="12">
        <f t="shared" si="19"/>
        <v>6.4275942130097019E-2</v>
      </c>
      <c r="U30" s="13">
        <f t="shared" si="11"/>
        <v>0.21879998503464557</v>
      </c>
      <c r="V30" s="13">
        <f t="shared" si="12"/>
        <v>0.34734308760930327</v>
      </c>
      <c r="W30" s="13">
        <f t="shared" si="13"/>
        <v>0.27226305111525745</v>
      </c>
      <c r="X30" s="13">
        <f t="shared" si="14"/>
        <v>9.7317934110696835E-2</v>
      </c>
      <c r="Y30" s="13">
        <f t="shared" si="15"/>
        <v>6.4275942130097019E-2</v>
      </c>
    </row>
    <row r="31" spans="1:25" x14ac:dyDescent="0.3">
      <c r="A31" s="3">
        <f t="shared" si="8"/>
        <v>2.5000000000000009</v>
      </c>
      <c r="B31" s="3">
        <f t="shared" si="0"/>
        <v>-3.1415926535897944</v>
      </c>
      <c r="C31" s="11">
        <f t="shared" si="20"/>
        <v>486</v>
      </c>
      <c r="D31" s="11">
        <f t="shared" si="20"/>
        <v>292.52475842498558</v>
      </c>
      <c r="E31" s="11">
        <f t="shared" si="20"/>
        <v>-20.524758424985066</v>
      </c>
      <c r="F31" s="11">
        <f t="shared" si="20"/>
        <v>-20.524758424985492</v>
      </c>
      <c r="G31" s="11">
        <f t="shared" si="20"/>
        <v>292.5247584249849</v>
      </c>
      <c r="I31" s="11">
        <f t="shared" si="9"/>
        <v>100.00000000000003</v>
      </c>
      <c r="J31" s="11">
        <f t="shared" si="3"/>
        <v>80.978869674096927</v>
      </c>
      <c r="K31" s="11">
        <f t="shared" si="4"/>
        <v>88.244294954150519</v>
      </c>
      <c r="L31" s="11">
        <f t="shared" si="5"/>
        <v>111.75570504584944</v>
      </c>
      <c r="M31" s="11">
        <f t="shared" si="6"/>
        <v>119.02113032590307</v>
      </c>
      <c r="O31" s="12">
        <f t="shared" si="10"/>
        <v>0.19999999999999976</v>
      </c>
      <c r="P31" s="12">
        <f t="shared" si="16"/>
        <v>0.34265847744427302</v>
      </c>
      <c r="Q31" s="12">
        <f t="shared" si="17"/>
        <v>0.28816778784387115</v>
      </c>
      <c r="R31" s="12">
        <f t="shared" si="18"/>
        <v>0.11183221215612921</v>
      </c>
      <c r="S31" s="12">
        <f t="shared" si="19"/>
        <v>5.7341522555726915E-2</v>
      </c>
      <c r="U31" s="13">
        <f t="shared" si="11"/>
        <v>0.19999999999999976</v>
      </c>
      <c r="V31" s="13">
        <f t="shared" si="12"/>
        <v>0.34265847744427302</v>
      </c>
      <c r="W31" s="13">
        <f t="shared" si="13"/>
        <v>0.28816778784387115</v>
      </c>
      <c r="X31" s="13">
        <f t="shared" si="14"/>
        <v>0.11183221215612921</v>
      </c>
      <c r="Y31" s="13">
        <f t="shared" si="15"/>
        <v>5.7341522555726915E-2</v>
      </c>
    </row>
    <row r="32" spans="1:25" x14ac:dyDescent="0.3">
      <c r="A32" s="3">
        <f t="shared" si="8"/>
        <v>2.600000000000001</v>
      </c>
      <c r="B32" s="3">
        <f t="shared" si="0"/>
        <v>-3.2672563597333864</v>
      </c>
      <c r="C32" s="11">
        <f t="shared" si="20"/>
        <v>483.79211636805377</v>
      </c>
      <c r="D32" s="11">
        <f t="shared" si="20"/>
        <v>325.21820163822071</v>
      </c>
      <c r="E32" s="11">
        <f t="shared" si="20"/>
        <v>1.8887843220050513</v>
      </c>
      <c r="F32" s="11">
        <f t="shared" si="20"/>
        <v>-39.365870412281993</v>
      </c>
      <c r="G32" s="11">
        <f t="shared" si="20"/>
        <v>258.46676808400247</v>
      </c>
      <c r="I32" s="11">
        <f t="shared" si="9"/>
        <v>102.5066646712861</v>
      </c>
      <c r="J32" s="11">
        <f t="shared" si="3"/>
        <v>81.903458950679621</v>
      </c>
      <c r="K32" s="11">
        <f t="shared" si="4"/>
        <v>86.309057881426213</v>
      </c>
      <c r="L32" s="11">
        <f t="shared" si="5"/>
        <v>109.63507348203427</v>
      </c>
      <c r="M32" s="11">
        <f t="shared" si="6"/>
        <v>119.64574501457378</v>
      </c>
      <c r="O32" s="12">
        <f t="shared" si="10"/>
        <v>0.18120001496535423</v>
      </c>
      <c r="P32" s="12">
        <f t="shared" si="16"/>
        <v>0.33572405786990284</v>
      </c>
      <c r="Q32" s="12">
        <f t="shared" si="17"/>
        <v>0.30268206588930346</v>
      </c>
      <c r="R32" s="12">
        <f t="shared" si="18"/>
        <v>0.12773694888474291</v>
      </c>
      <c r="S32" s="12">
        <f t="shared" si="19"/>
        <v>5.265691239069667E-2</v>
      </c>
      <c r="U32" s="13">
        <f t="shared" si="11"/>
        <v>0.18120001496535423</v>
      </c>
      <c r="V32" s="13">
        <f t="shared" si="12"/>
        <v>0.33572405786990284</v>
      </c>
      <c r="W32" s="13">
        <f t="shared" si="13"/>
        <v>0.30268206588930346</v>
      </c>
      <c r="X32" s="13">
        <f t="shared" si="14"/>
        <v>0.12773694888474291</v>
      </c>
      <c r="Y32" s="13">
        <f t="shared" si="15"/>
        <v>5.265691239069667E-2</v>
      </c>
    </row>
    <row r="33" spans="1:25" x14ac:dyDescent="0.3">
      <c r="A33" s="3">
        <f t="shared" si="8"/>
        <v>2.7000000000000011</v>
      </c>
      <c r="B33" s="3">
        <f t="shared" si="0"/>
        <v>-3.3929200658769783</v>
      </c>
      <c r="C33" s="11">
        <f t="shared" si="20"/>
        <v>477.20328511601656</v>
      </c>
      <c r="D33" s="11">
        <f t="shared" si="20"/>
        <v>356.03150259411939</v>
      </c>
      <c r="E33" s="11">
        <f t="shared" si="20"/>
        <v>27.521282870367202</v>
      </c>
      <c r="F33" s="11">
        <f t="shared" si="20"/>
        <v>-54.337416048710566</v>
      </c>
      <c r="G33" s="11">
        <f t="shared" si="20"/>
        <v>223.58134546820727</v>
      </c>
      <c r="I33" s="11">
        <f t="shared" si="9"/>
        <v>104.97379774329713</v>
      </c>
      <c r="J33" s="11">
        <f t="shared" si="3"/>
        <v>83.113441489959712</v>
      </c>
      <c r="K33" s="11">
        <f t="shared" si="4"/>
        <v>84.589735144484195</v>
      </c>
      <c r="L33" s="11">
        <f t="shared" si="5"/>
        <v>107.36249105369353</v>
      </c>
      <c r="M33" s="11">
        <f t="shared" si="6"/>
        <v>119.96053456856544</v>
      </c>
      <c r="O33" s="12">
        <f t="shared" si="10"/>
        <v>0.16269651692527151</v>
      </c>
      <c r="P33" s="12">
        <f t="shared" si="16"/>
        <v>0.32664918882530214</v>
      </c>
      <c r="Q33" s="12">
        <f t="shared" si="17"/>
        <v>0.31557698641636855</v>
      </c>
      <c r="R33" s="12">
        <f t="shared" si="18"/>
        <v>0.14478131709729855</v>
      </c>
      <c r="S33" s="12">
        <f t="shared" si="19"/>
        <v>5.0295990735759272E-2</v>
      </c>
      <c r="U33" s="13">
        <f t="shared" si="11"/>
        <v>0.16269651692527151</v>
      </c>
      <c r="V33" s="13">
        <f t="shared" si="12"/>
        <v>0.32664918882530214</v>
      </c>
      <c r="W33" s="13">
        <f t="shared" si="13"/>
        <v>0.31557698641636855</v>
      </c>
      <c r="X33" s="13">
        <f t="shared" si="14"/>
        <v>0.14478131709729855</v>
      </c>
      <c r="Y33" s="13">
        <f t="shared" si="15"/>
        <v>5.0295990735759272E-2</v>
      </c>
    </row>
    <row r="34" spans="1:25" x14ac:dyDescent="0.3">
      <c r="A34" s="3">
        <f t="shared" si="8"/>
        <v>2.8000000000000012</v>
      </c>
      <c r="B34" s="3">
        <f t="shared" si="0"/>
        <v>-3.5185837720205702</v>
      </c>
      <c r="C34" s="11">
        <f t="shared" si="20"/>
        <v>466.33741604871022</v>
      </c>
      <c r="D34" s="11">
        <f t="shared" si="20"/>
        <v>384.47871712963354</v>
      </c>
      <c r="E34" s="11">
        <f t="shared" si="20"/>
        <v>55.968497405881379</v>
      </c>
      <c r="F34" s="11">
        <f t="shared" si="20"/>
        <v>-65.203285116016843</v>
      </c>
      <c r="G34" s="11">
        <f t="shared" si="20"/>
        <v>188.41865453179173</v>
      </c>
      <c r="I34" s="11">
        <f t="shared" si="9"/>
        <v>107.36249105369359</v>
      </c>
      <c r="J34" s="11">
        <f t="shared" si="3"/>
        <v>84.589735144484237</v>
      </c>
      <c r="K34" s="11">
        <f t="shared" si="4"/>
        <v>83.113441489959683</v>
      </c>
      <c r="L34" s="11">
        <f t="shared" si="5"/>
        <v>104.97379774329706</v>
      </c>
      <c r="M34" s="11">
        <f t="shared" si="6"/>
        <v>119.96053456856544</v>
      </c>
      <c r="O34" s="12">
        <f t="shared" si="10"/>
        <v>0.14478131709729813</v>
      </c>
      <c r="P34" s="12">
        <f t="shared" si="16"/>
        <v>0.31557698641636822</v>
      </c>
      <c r="Q34" s="12">
        <f t="shared" si="17"/>
        <v>0.32664918882530242</v>
      </c>
      <c r="R34" s="12">
        <f t="shared" si="18"/>
        <v>0.16269651692527207</v>
      </c>
      <c r="S34" s="12">
        <f t="shared" si="19"/>
        <v>5.0295990735759299E-2</v>
      </c>
      <c r="U34" s="13">
        <f t="shared" si="11"/>
        <v>0.14478131709729813</v>
      </c>
      <c r="V34" s="13">
        <f t="shared" si="12"/>
        <v>0.31557698641636822</v>
      </c>
      <c r="W34" s="13">
        <f t="shared" si="13"/>
        <v>0.32664918882530242</v>
      </c>
      <c r="X34" s="13">
        <f t="shared" si="14"/>
        <v>0.16269651692527207</v>
      </c>
      <c r="Y34" s="13">
        <f t="shared" si="15"/>
        <v>5.0295990735759299E-2</v>
      </c>
    </row>
    <row r="35" spans="1:25" x14ac:dyDescent="0.3">
      <c r="A35" s="3">
        <f t="shared" si="8"/>
        <v>2.9000000000000012</v>
      </c>
      <c r="B35" s="3">
        <f t="shared" si="0"/>
        <v>-3.6442474781641621</v>
      </c>
      <c r="C35" s="11">
        <f t="shared" si="20"/>
        <v>451.36587041228148</v>
      </c>
      <c r="D35" s="11">
        <f t="shared" si="20"/>
        <v>410.11121567799557</v>
      </c>
      <c r="E35" s="11">
        <f t="shared" si="20"/>
        <v>86.781798361780147</v>
      </c>
      <c r="F35" s="11">
        <f t="shared" si="20"/>
        <v>-71.792116368053883</v>
      </c>
      <c r="G35" s="11">
        <f t="shared" si="20"/>
        <v>153.53323191599654</v>
      </c>
      <c r="I35" s="11">
        <f t="shared" si="9"/>
        <v>109.63507348203434</v>
      </c>
      <c r="J35" s="11">
        <f t="shared" si="3"/>
        <v>86.309057881426256</v>
      </c>
      <c r="K35" s="11">
        <f t="shared" si="4"/>
        <v>81.903458950679592</v>
      </c>
      <c r="L35" s="11">
        <f t="shared" si="5"/>
        <v>102.50666467128605</v>
      </c>
      <c r="M35" s="11">
        <f t="shared" si="6"/>
        <v>119.64574501457376</v>
      </c>
      <c r="O35" s="12">
        <f t="shared" si="10"/>
        <v>0.12773694888474241</v>
      </c>
      <c r="P35" s="12">
        <f t="shared" si="16"/>
        <v>0.30268206588930313</v>
      </c>
      <c r="Q35" s="12">
        <f t="shared" si="17"/>
        <v>0.33572405786990306</v>
      </c>
      <c r="R35" s="12">
        <f t="shared" si="18"/>
        <v>0.18120001496535468</v>
      </c>
      <c r="S35" s="12">
        <f t="shared" si="19"/>
        <v>5.2656912390696781E-2</v>
      </c>
      <c r="U35" s="13">
        <f t="shared" si="11"/>
        <v>0.12773694888474241</v>
      </c>
      <c r="V35" s="13">
        <f t="shared" si="12"/>
        <v>0.30268206588930313</v>
      </c>
      <c r="W35" s="13">
        <f t="shared" si="13"/>
        <v>0.33572405786990306</v>
      </c>
      <c r="X35" s="13">
        <f t="shared" si="14"/>
        <v>0.18120001496535468</v>
      </c>
      <c r="Y35" s="13">
        <f t="shared" si="15"/>
        <v>5.2656912390696781E-2</v>
      </c>
    </row>
    <row r="36" spans="1:25" x14ac:dyDescent="0.3">
      <c r="A36" s="3">
        <f t="shared" si="8"/>
        <v>3.0000000000000013</v>
      </c>
      <c r="B36" s="3">
        <f t="shared" si="0"/>
        <v>-3.7699111843077535</v>
      </c>
      <c r="C36" s="11">
        <f t="shared" si="20"/>
        <v>432.52475842498501</v>
      </c>
      <c r="D36" s="11">
        <f t="shared" si="20"/>
        <v>432.52475842498552</v>
      </c>
      <c r="E36" s="11">
        <f t="shared" si="20"/>
        <v>119.47524157501516</v>
      </c>
      <c r="F36" s="11">
        <f t="shared" si="20"/>
        <v>-74</v>
      </c>
      <c r="G36" s="11">
        <f t="shared" si="20"/>
        <v>119.47524157501425</v>
      </c>
      <c r="I36" s="11">
        <f t="shared" si="9"/>
        <v>111.75570504584948</v>
      </c>
      <c r="J36" s="11">
        <f t="shared" si="3"/>
        <v>88.244294954150561</v>
      </c>
      <c r="K36" s="11">
        <f t="shared" si="4"/>
        <v>80.978869674096927</v>
      </c>
      <c r="L36" s="11">
        <f t="shared" si="5"/>
        <v>99.999999999999972</v>
      </c>
      <c r="M36" s="11">
        <f t="shared" si="6"/>
        <v>119.02113032590306</v>
      </c>
      <c r="O36" s="12">
        <f t="shared" si="10"/>
        <v>0.11183221215612886</v>
      </c>
      <c r="P36" s="12">
        <f t="shared" si="16"/>
        <v>0.28816778784387076</v>
      </c>
      <c r="Q36" s="12">
        <f t="shared" si="17"/>
        <v>0.34265847744427314</v>
      </c>
      <c r="R36" s="12">
        <f t="shared" si="18"/>
        <v>0.20000000000000026</v>
      </c>
      <c r="S36" s="12">
        <f t="shared" si="19"/>
        <v>5.7341522555727081E-2</v>
      </c>
      <c r="U36" s="13">
        <f t="shared" si="11"/>
        <v>0.11183221215612886</v>
      </c>
      <c r="V36" s="13">
        <f t="shared" si="12"/>
        <v>0.28816778784387076</v>
      </c>
      <c r="W36" s="13">
        <f t="shared" si="13"/>
        <v>0.34265847744427314</v>
      </c>
      <c r="X36" s="13">
        <f t="shared" si="14"/>
        <v>0.20000000000000026</v>
      </c>
      <c r="Y36" s="13">
        <f t="shared" si="15"/>
        <v>5.7341522555727081E-2</v>
      </c>
    </row>
    <row r="37" spans="1:25" x14ac:dyDescent="0.3">
      <c r="A37" s="3">
        <f t="shared" si="8"/>
        <v>3.1000000000000014</v>
      </c>
      <c r="B37" s="3">
        <f t="shared" si="0"/>
        <v>-3.8955748904513454</v>
      </c>
      <c r="C37" s="11">
        <f t="shared" si="20"/>
        <v>410.11121567799489</v>
      </c>
      <c r="D37" s="11">
        <f t="shared" si="20"/>
        <v>451.36587041228205</v>
      </c>
      <c r="E37" s="11">
        <f t="shared" si="20"/>
        <v>153.53323191599762</v>
      </c>
      <c r="F37" s="11">
        <f t="shared" si="20"/>
        <v>-71.792116368053712</v>
      </c>
      <c r="G37" s="11">
        <f t="shared" si="20"/>
        <v>86.781798361779167</v>
      </c>
      <c r="I37" s="11">
        <f t="shared" si="9"/>
        <v>113.6909421185738</v>
      </c>
      <c r="J37" s="11">
        <f t="shared" si="3"/>
        <v>90.364926517965728</v>
      </c>
      <c r="K37" s="11">
        <f t="shared" si="4"/>
        <v>80.354254985426223</v>
      </c>
      <c r="L37" s="11">
        <f t="shared" si="5"/>
        <v>97.493335328713883</v>
      </c>
      <c r="M37" s="11">
        <f t="shared" si="6"/>
        <v>118.09654104932036</v>
      </c>
      <c r="O37" s="12">
        <f t="shared" si="10"/>
        <v>9.7317934110696516E-2</v>
      </c>
      <c r="P37" s="12">
        <f t="shared" si="16"/>
        <v>0.27226305111525706</v>
      </c>
      <c r="Q37" s="12">
        <f t="shared" si="17"/>
        <v>0.34734308760930332</v>
      </c>
      <c r="R37" s="12">
        <f t="shared" si="18"/>
        <v>0.21879998503464593</v>
      </c>
      <c r="S37" s="12">
        <f t="shared" si="19"/>
        <v>6.4275942130097213E-2</v>
      </c>
      <c r="U37" s="13">
        <f t="shared" si="11"/>
        <v>9.7317934110696516E-2</v>
      </c>
      <c r="V37" s="13">
        <f t="shared" si="12"/>
        <v>0.27226305111525706</v>
      </c>
      <c r="W37" s="13">
        <f t="shared" si="13"/>
        <v>0.34734308760930332</v>
      </c>
      <c r="X37" s="13">
        <f t="shared" si="14"/>
        <v>0.21879998503464593</v>
      </c>
      <c r="Y37" s="13">
        <f t="shared" si="15"/>
        <v>6.4275942130097213E-2</v>
      </c>
    </row>
    <row r="38" spans="1:25" x14ac:dyDescent="0.3">
      <c r="A38" s="3">
        <f t="shared" si="8"/>
        <v>3.2000000000000015</v>
      </c>
      <c r="B38" s="3">
        <f t="shared" ref="B38:B56" si="21">-A38/5*2*PI()</f>
        <v>-4.0212385965949373</v>
      </c>
      <c r="C38" s="11">
        <f t="shared" si="20"/>
        <v>384.47871712963268</v>
      </c>
      <c r="D38" s="11">
        <f t="shared" si="20"/>
        <v>466.33741604871062</v>
      </c>
      <c r="E38" s="11">
        <f t="shared" si="20"/>
        <v>188.41865453179281</v>
      </c>
      <c r="F38" s="11">
        <f t="shared" si="20"/>
        <v>-65.203285116016559</v>
      </c>
      <c r="G38" s="11">
        <f t="shared" si="20"/>
        <v>55.968497405880441</v>
      </c>
      <c r="I38" s="11">
        <f t="shared" si="9"/>
        <v>115.41026485551581</v>
      </c>
      <c r="J38" s="11">
        <f t="shared" si="3"/>
        <v>92.637508946306482</v>
      </c>
      <c r="K38" s="11">
        <f t="shared" si="4"/>
        <v>80.039465431434564</v>
      </c>
      <c r="L38" s="11">
        <f t="shared" si="5"/>
        <v>95.026202256702859</v>
      </c>
      <c r="M38" s="11">
        <f t="shared" si="6"/>
        <v>116.88655851004029</v>
      </c>
      <c r="O38" s="12">
        <f t="shared" si="10"/>
        <v>8.442301358363144E-2</v>
      </c>
      <c r="P38" s="12">
        <f t="shared" si="16"/>
        <v>0.25521868290270144</v>
      </c>
      <c r="Q38" s="12">
        <f t="shared" si="17"/>
        <v>0.34970400926424072</v>
      </c>
      <c r="R38" s="12">
        <f t="shared" si="18"/>
        <v>0.23730348307472854</v>
      </c>
      <c r="S38" s="12">
        <f t="shared" si="19"/>
        <v>7.3350811174697911E-2</v>
      </c>
      <c r="U38" s="13">
        <f t="shared" si="11"/>
        <v>8.442301358363144E-2</v>
      </c>
      <c r="V38" s="13">
        <f t="shared" si="12"/>
        <v>0.25521868290270144</v>
      </c>
      <c r="W38" s="13">
        <f t="shared" si="13"/>
        <v>0.34970400926424072</v>
      </c>
      <c r="X38" s="13">
        <f t="shared" si="14"/>
        <v>0.23730348307472854</v>
      </c>
      <c r="Y38" s="13">
        <f t="shared" si="15"/>
        <v>7.3350811174697911E-2</v>
      </c>
    </row>
    <row r="39" spans="1:25" x14ac:dyDescent="0.3">
      <c r="A39" s="3">
        <f t="shared" ref="A39:A56" si="22">A38+0.1</f>
        <v>3.3000000000000016</v>
      </c>
      <c r="B39" s="3">
        <f t="shared" si="21"/>
        <v>-4.1469023027385292</v>
      </c>
      <c r="C39" s="11">
        <f t="shared" ref="C39:G54" si="23">206+280*SIN($B39+C$4)</f>
        <v>356.03150259411859</v>
      </c>
      <c r="D39" s="11">
        <f t="shared" si="23"/>
        <v>477.20328511601684</v>
      </c>
      <c r="E39" s="11">
        <f t="shared" si="23"/>
        <v>223.58134546820835</v>
      </c>
      <c r="F39" s="11">
        <f t="shared" si="23"/>
        <v>-54.337416048710168</v>
      </c>
      <c r="G39" s="11">
        <f t="shared" si="23"/>
        <v>27.521282870366377</v>
      </c>
      <c r="I39" s="11">
        <f t="shared" si="9"/>
        <v>116.88655851004032</v>
      </c>
      <c r="J39" s="11">
        <f t="shared" si="3"/>
        <v>95.026202256702945</v>
      </c>
      <c r="K39" s="11">
        <f t="shared" si="4"/>
        <v>80.039465431434564</v>
      </c>
      <c r="L39" s="11">
        <f t="shared" si="5"/>
        <v>92.637508946306397</v>
      </c>
      <c r="M39" s="11">
        <f t="shared" si="6"/>
        <v>115.41026485551575</v>
      </c>
      <c r="O39" s="12">
        <f t="shared" si="10"/>
        <v>7.3350811174697578E-2</v>
      </c>
      <c r="P39" s="12">
        <f t="shared" si="16"/>
        <v>0.23730348307472793</v>
      </c>
      <c r="Q39" s="12">
        <f t="shared" si="17"/>
        <v>0.34970400926424072</v>
      </c>
      <c r="R39" s="12">
        <f t="shared" si="18"/>
        <v>0.255218682902702</v>
      </c>
      <c r="S39" s="12">
        <f t="shared" si="19"/>
        <v>8.4423013583631842E-2</v>
      </c>
      <c r="U39" s="13">
        <f t="shared" si="11"/>
        <v>7.3350811174697578E-2</v>
      </c>
      <c r="V39" s="13">
        <f t="shared" si="12"/>
        <v>0.23730348307472793</v>
      </c>
      <c r="W39" s="13">
        <f t="shared" si="13"/>
        <v>0.34970400926424072</v>
      </c>
      <c r="X39" s="13">
        <f t="shared" si="14"/>
        <v>0.255218682902702</v>
      </c>
      <c r="Y39" s="13">
        <f t="shared" si="15"/>
        <v>8.4423013583631842E-2</v>
      </c>
    </row>
    <row r="40" spans="1:25" x14ac:dyDescent="0.3">
      <c r="A40" s="3">
        <f t="shared" si="22"/>
        <v>3.4000000000000017</v>
      </c>
      <c r="B40" s="3">
        <f t="shared" si="21"/>
        <v>-4.2725660088821211</v>
      </c>
      <c r="C40" s="11">
        <f t="shared" si="23"/>
        <v>325.21820163821974</v>
      </c>
      <c r="D40" s="11">
        <f t="shared" si="23"/>
        <v>483.79211636805388</v>
      </c>
      <c r="E40" s="11">
        <f t="shared" si="23"/>
        <v>258.46676808400355</v>
      </c>
      <c r="F40" s="11">
        <f t="shared" si="23"/>
        <v>-39.365870412281481</v>
      </c>
      <c r="G40" s="11">
        <f t="shared" si="23"/>
        <v>1.8887843220043123</v>
      </c>
      <c r="I40" s="11">
        <f t="shared" si="9"/>
        <v>118.09654104932041</v>
      </c>
      <c r="J40" s="11">
        <f t="shared" si="3"/>
        <v>97.493335328713954</v>
      </c>
      <c r="K40" s="11">
        <f t="shared" si="4"/>
        <v>80.354254985426238</v>
      </c>
      <c r="L40" s="11">
        <f t="shared" si="5"/>
        <v>90.364926517965657</v>
      </c>
      <c r="M40" s="11">
        <f t="shared" si="6"/>
        <v>113.69094211857373</v>
      </c>
      <c r="O40" s="12">
        <f t="shared" si="10"/>
        <v>6.4275942130096936E-2</v>
      </c>
      <c r="P40" s="12">
        <f t="shared" si="16"/>
        <v>0.21879998503464532</v>
      </c>
      <c r="Q40" s="12">
        <f t="shared" si="17"/>
        <v>0.34734308760930321</v>
      </c>
      <c r="R40" s="12">
        <f t="shared" si="18"/>
        <v>0.27226305111525761</v>
      </c>
      <c r="S40" s="12">
        <f t="shared" si="19"/>
        <v>9.7317934110696988E-2</v>
      </c>
      <c r="U40" s="13">
        <f t="shared" si="11"/>
        <v>6.4275942130096936E-2</v>
      </c>
      <c r="V40" s="13">
        <f t="shared" si="12"/>
        <v>0.21879998503464532</v>
      </c>
      <c r="W40" s="13">
        <f t="shared" si="13"/>
        <v>0.34734308760930321</v>
      </c>
      <c r="X40" s="13">
        <f t="shared" si="14"/>
        <v>0.27226305111525761</v>
      </c>
      <c r="Y40" s="13">
        <f t="shared" si="15"/>
        <v>9.7317934110696988E-2</v>
      </c>
    </row>
    <row r="41" spans="1:25" x14ac:dyDescent="0.3">
      <c r="A41" s="3">
        <f t="shared" si="22"/>
        <v>3.5000000000000018</v>
      </c>
      <c r="B41" s="3">
        <f t="shared" si="21"/>
        <v>-4.398229715025713</v>
      </c>
      <c r="C41" s="11">
        <f t="shared" si="23"/>
        <v>292.52475842498461</v>
      </c>
      <c r="D41" s="11">
        <f t="shared" si="23"/>
        <v>486</v>
      </c>
      <c r="E41" s="11">
        <f t="shared" si="23"/>
        <v>292.52475842498598</v>
      </c>
      <c r="F41" s="11">
        <f t="shared" si="23"/>
        <v>-20.524758424984839</v>
      </c>
      <c r="G41" s="11">
        <f t="shared" si="23"/>
        <v>-20.52475842498572</v>
      </c>
      <c r="I41" s="11">
        <f t="shared" si="9"/>
        <v>119.02113032590309</v>
      </c>
      <c r="J41" s="11">
        <f t="shared" si="3"/>
        <v>100.00000000000004</v>
      </c>
      <c r="K41" s="11">
        <f t="shared" si="4"/>
        <v>80.978869674096941</v>
      </c>
      <c r="L41" s="11">
        <f t="shared" si="5"/>
        <v>88.24429495415049</v>
      </c>
      <c r="M41" s="11">
        <f t="shared" si="6"/>
        <v>111.75570504584942</v>
      </c>
      <c r="O41" s="12">
        <f t="shared" si="10"/>
        <v>5.7341522555726859E-2</v>
      </c>
      <c r="P41" s="12">
        <f t="shared" si="16"/>
        <v>0.19999999999999965</v>
      </c>
      <c r="Q41" s="12">
        <f t="shared" si="17"/>
        <v>0.34265847744427291</v>
      </c>
      <c r="R41" s="12">
        <f t="shared" si="18"/>
        <v>0.28816778784387131</v>
      </c>
      <c r="S41" s="12">
        <f t="shared" si="19"/>
        <v>0.11183221215612936</v>
      </c>
      <c r="U41" s="13">
        <f t="shared" si="11"/>
        <v>5.7341522555726859E-2</v>
      </c>
      <c r="V41" s="13">
        <f t="shared" si="12"/>
        <v>0.19999999999999965</v>
      </c>
      <c r="W41" s="13">
        <f t="shared" si="13"/>
        <v>0.34265847744427291</v>
      </c>
      <c r="X41" s="13">
        <f t="shared" si="14"/>
        <v>0.28816778784387131</v>
      </c>
      <c r="Y41" s="13">
        <f t="shared" si="15"/>
        <v>0.11183221215612936</v>
      </c>
    </row>
    <row r="42" spans="1:25" x14ac:dyDescent="0.3">
      <c r="A42" s="3">
        <f t="shared" si="22"/>
        <v>3.6000000000000019</v>
      </c>
      <c r="B42" s="3">
        <f t="shared" si="21"/>
        <v>-4.5238934211693049</v>
      </c>
      <c r="C42" s="11">
        <f t="shared" si="23"/>
        <v>258.46676808400218</v>
      </c>
      <c r="D42" s="11">
        <f t="shared" si="23"/>
        <v>483.79211636805371</v>
      </c>
      <c r="E42" s="11">
        <f t="shared" si="23"/>
        <v>325.21820163822105</v>
      </c>
      <c r="F42" s="11">
        <f t="shared" si="23"/>
        <v>1.8887843220053071</v>
      </c>
      <c r="G42" s="11">
        <f t="shared" si="23"/>
        <v>-39.365870412282163</v>
      </c>
      <c r="I42" s="11">
        <f t="shared" si="9"/>
        <v>119.64574501457378</v>
      </c>
      <c r="J42" s="11">
        <f t="shared" si="3"/>
        <v>102.50666467128613</v>
      </c>
      <c r="K42" s="11">
        <f t="shared" si="4"/>
        <v>81.903458950679635</v>
      </c>
      <c r="L42" s="11">
        <f t="shared" si="5"/>
        <v>86.309057881426185</v>
      </c>
      <c r="M42" s="11">
        <f t="shared" si="6"/>
        <v>109.63507348203426</v>
      </c>
      <c r="O42" s="12">
        <f t="shared" si="10"/>
        <v>5.2656912390696642E-2</v>
      </c>
      <c r="P42" s="12">
        <f t="shared" si="16"/>
        <v>0.18120001496535398</v>
      </c>
      <c r="Q42" s="12">
        <f t="shared" si="17"/>
        <v>0.33572405786990278</v>
      </c>
      <c r="R42" s="12">
        <f t="shared" si="18"/>
        <v>0.30268206588930363</v>
      </c>
      <c r="S42" s="12">
        <f t="shared" si="19"/>
        <v>0.12773694888474307</v>
      </c>
      <c r="U42" s="13">
        <f t="shared" si="11"/>
        <v>5.2656912390696642E-2</v>
      </c>
      <c r="V42" s="13">
        <f t="shared" si="12"/>
        <v>0.18120001496535398</v>
      </c>
      <c r="W42" s="13">
        <f t="shared" si="13"/>
        <v>0.33572405786990278</v>
      </c>
      <c r="X42" s="13">
        <f t="shared" si="14"/>
        <v>0.30268206588930363</v>
      </c>
      <c r="Y42" s="13">
        <f t="shared" si="15"/>
        <v>0.12773694888474307</v>
      </c>
    </row>
    <row r="43" spans="1:25" x14ac:dyDescent="0.3">
      <c r="A43" s="3">
        <f t="shared" si="22"/>
        <v>3.700000000000002</v>
      </c>
      <c r="B43" s="3">
        <f t="shared" si="21"/>
        <v>-4.6495571273128968</v>
      </c>
      <c r="C43" s="11">
        <f t="shared" si="23"/>
        <v>223.58134546820696</v>
      </c>
      <c r="D43" s="11">
        <f t="shared" si="23"/>
        <v>477.2032851160165</v>
      </c>
      <c r="E43" s="11">
        <f t="shared" si="23"/>
        <v>356.03150259411973</v>
      </c>
      <c r="F43" s="11">
        <f t="shared" si="23"/>
        <v>27.521282870367514</v>
      </c>
      <c r="G43" s="11">
        <f t="shared" si="23"/>
        <v>-54.337416048710679</v>
      </c>
      <c r="I43" s="11">
        <f t="shared" si="9"/>
        <v>119.96053456856544</v>
      </c>
      <c r="J43" s="11">
        <f t="shared" si="3"/>
        <v>104.97379774329715</v>
      </c>
      <c r="K43" s="11">
        <f t="shared" si="4"/>
        <v>83.113441489959726</v>
      </c>
      <c r="L43" s="11">
        <f t="shared" si="5"/>
        <v>84.58973514448418</v>
      </c>
      <c r="M43" s="11">
        <f t="shared" si="6"/>
        <v>107.3624910536935</v>
      </c>
      <c r="O43" s="12">
        <f t="shared" si="10"/>
        <v>5.0295990735759244E-2</v>
      </c>
      <c r="P43" s="12">
        <f t="shared" si="16"/>
        <v>0.16269651692527137</v>
      </c>
      <c r="Q43" s="12">
        <f t="shared" si="17"/>
        <v>0.32664918882530203</v>
      </c>
      <c r="R43" s="12">
        <f t="shared" si="18"/>
        <v>0.31557698641636867</v>
      </c>
      <c r="S43" s="12">
        <f t="shared" si="19"/>
        <v>0.14478131709729875</v>
      </c>
      <c r="U43" s="13">
        <f t="shared" si="11"/>
        <v>5.0295990735759244E-2</v>
      </c>
      <c r="V43" s="13">
        <f t="shared" si="12"/>
        <v>0.16269651692527137</v>
      </c>
      <c r="W43" s="13">
        <f t="shared" si="13"/>
        <v>0.32664918882530203</v>
      </c>
      <c r="X43" s="13">
        <f t="shared" si="14"/>
        <v>0.31557698641636867</v>
      </c>
      <c r="Y43" s="13">
        <f t="shared" si="15"/>
        <v>0.14478131709729875</v>
      </c>
    </row>
    <row r="44" spans="1:25" x14ac:dyDescent="0.3">
      <c r="A44" s="3">
        <f t="shared" si="22"/>
        <v>3.800000000000002</v>
      </c>
      <c r="B44" s="3">
        <f t="shared" si="21"/>
        <v>-4.7752208334564887</v>
      </c>
      <c r="C44" s="11">
        <f t="shared" si="23"/>
        <v>188.41865453179145</v>
      </c>
      <c r="D44" s="11">
        <f t="shared" si="23"/>
        <v>466.33741604871011</v>
      </c>
      <c r="E44" s="11">
        <f t="shared" si="23"/>
        <v>384.47871712963376</v>
      </c>
      <c r="F44" s="11">
        <f t="shared" si="23"/>
        <v>55.968497405881692</v>
      </c>
      <c r="G44" s="11">
        <f t="shared" si="23"/>
        <v>-65.2032851160169</v>
      </c>
      <c r="I44" s="11">
        <f t="shared" si="9"/>
        <v>119.96053456856544</v>
      </c>
      <c r="J44" s="11">
        <f t="shared" si="3"/>
        <v>107.36249105369362</v>
      </c>
      <c r="K44" s="11">
        <f t="shared" si="4"/>
        <v>84.589735144484251</v>
      </c>
      <c r="L44" s="11">
        <f t="shared" si="5"/>
        <v>83.113441489959669</v>
      </c>
      <c r="M44" s="11">
        <f t="shared" si="6"/>
        <v>104.97379774329704</v>
      </c>
      <c r="O44" s="12">
        <f t="shared" si="10"/>
        <v>5.0295990735759327E-2</v>
      </c>
      <c r="P44" s="12">
        <f t="shared" si="16"/>
        <v>0.14478131709729791</v>
      </c>
      <c r="Q44" s="12">
        <f t="shared" si="17"/>
        <v>0.31557698641636811</v>
      </c>
      <c r="R44" s="12">
        <f t="shared" si="18"/>
        <v>0.32664918882530253</v>
      </c>
      <c r="S44" s="12">
        <f t="shared" si="19"/>
        <v>0.16269651692527226</v>
      </c>
      <c r="U44" s="13">
        <f t="shared" si="11"/>
        <v>5.0295990735759327E-2</v>
      </c>
      <c r="V44" s="13">
        <f t="shared" si="12"/>
        <v>0.14478131709729791</v>
      </c>
      <c r="W44" s="13">
        <f t="shared" si="13"/>
        <v>0.31557698641636811</v>
      </c>
      <c r="X44" s="13">
        <f t="shared" si="14"/>
        <v>0.32664918882530253</v>
      </c>
      <c r="Y44" s="13">
        <f t="shared" si="15"/>
        <v>0.16269651692527226</v>
      </c>
    </row>
    <row r="45" spans="1:25" x14ac:dyDescent="0.3">
      <c r="A45" s="3">
        <f t="shared" si="22"/>
        <v>3.9000000000000021</v>
      </c>
      <c r="B45" s="3">
        <f t="shared" si="21"/>
        <v>-4.9008845396000806</v>
      </c>
      <c r="C45" s="11">
        <f t="shared" si="23"/>
        <v>153.53323191599623</v>
      </c>
      <c r="D45" s="11">
        <f t="shared" si="23"/>
        <v>451.36587041228137</v>
      </c>
      <c r="E45" s="11">
        <f t="shared" si="23"/>
        <v>410.11121567799586</v>
      </c>
      <c r="F45" s="11">
        <f t="shared" si="23"/>
        <v>86.781798361780474</v>
      </c>
      <c r="G45" s="11">
        <f t="shared" si="23"/>
        <v>-71.792116368053883</v>
      </c>
      <c r="I45" s="11">
        <f t="shared" si="9"/>
        <v>119.64574501457376</v>
      </c>
      <c r="J45" s="11">
        <f t="shared" si="3"/>
        <v>109.63507348203436</v>
      </c>
      <c r="K45" s="11">
        <f t="shared" si="4"/>
        <v>86.30905788142627</v>
      </c>
      <c r="L45" s="11">
        <f t="shared" si="5"/>
        <v>81.903458950679578</v>
      </c>
      <c r="M45" s="11">
        <f t="shared" si="6"/>
        <v>102.50666467128602</v>
      </c>
      <c r="O45" s="12">
        <f t="shared" si="10"/>
        <v>5.2656912390696808E-2</v>
      </c>
      <c r="P45" s="12">
        <f t="shared" si="16"/>
        <v>0.1277369488847423</v>
      </c>
      <c r="Q45" s="12">
        <f t="shared" si="17"/>
        <v>0.30268206588930296</v>
      </c>
      <c r="R45" s="12">
        <f t="shared" si="18"/>
        <v>0.33572405786990311</v>
      </c>
      <c r="S45" s="12">
        <f t="shared" si="19"/>
        <v>0.18120001496535487</v>
      </c>
      <c r="U45" s="13">
        <f t="shared" si="11"/>
        <v>5.2656912390696808E-2</v>
      </c>
      <c r="V45" s="13">
        <f t="shared" si="12"/>
        <v>0.1277369488847423</v>
      </c>
      <c r="W45" s="13">
        <f t="shared" si="13"/>
        <v>0.30268206588930296</v>
      </c>
      <c r="X45" s="13">
        <f t="shared" si="14"/>
        <v>0.33572405786990311</v>
      </c>
      <c r="Y45" s="13">
        <f t="shared" si="15"/>
        <v>0.18120001496535487</v>
      </c>
    </row>
    <row r="46" spans="1:25" x14ac:dyDescent="0.3">
      <c r="A46" s="3">
        <f t="shared" si="22"/>
        <v>4.0000000000000018</v>
      </c>
      <c r="B46" s="3">
        <f t="shared" si="21"/>
        <v>-5.0265482457436717</v>
      </c>
      <c r="C46" s="11">
        <f t="shared" si="23"/>
        <v>119.47524157501408</v>
      </c>
      <c r="D46" s="11">
        <f t="shared" si="23"/>
        <v>432.5247584249849</v>
      </c>
      <c r="E46" s="11">
        <f t="shared" si="23"/>
        <v>432.52475842498569</v>
      </c>
      <c r="F46" s="11">
        <f t="shared" si="23"/>
        <v>119.4752415750154</v>
      </c>
      <c r="G46" s="11">
        <f t="shared" si="23"/>
        <v>-74</v>
      </c>
      <c r="I46" s="11">
        <f t="shared" si="9"/>
        <v>119.02113032590306</v>
      </c>
      <c r="J46" s="11">
        <f t="shared" si="3"/>
        <v>111.75570504584951</v>
      </c>
      <c r="K46" s="11">
        <f t="shared" si="4"/>
        <v>88.244294954150575</v>
      </c>
      <c r="L46" s="11">
        <f t="shared" si="5"/>
        <v>80.978869674096913</v>
      </c>
      <c r="M46" s="11">
        <f t="shared" si="6"/>
        <v>99.999999999999943</v>
      </c>
      <c r="O46" s="12">
        <f t="shared" si="10"/>
        <v>5.7341522555727081E-2</v>
      </c>
      <c r="P46" s="12">
        <f t="shared" si="16"/>
        <v>0.11183221215612875</v>
      </c>
      <c r="Q46" s="12">
        <f t="shared" si="17"/>
        <v>0.28816778784387065</v>
      </c>
      <c r="R46" s="12">
        <f t="shared" si="18"/>
        <v>0.34265847744427314</v>
      </c>
      <c r="S46" s="12">
        <f t="shared" si="19"/>
        <v>0.2000000000000004</v>
      </c>
      <c r="U46" s="13">
        <f t="shared" si="11"/>
        <v>5.7341522555727081E-2</v>
      </c>
      <c r="V46" s="13">
        <f t="shared" si="12"/>
        <v>0.11183221215612875</v>
      </c>
      <c r="W46" s="13">
        <f t="shared" si="13"/>
        <v>0.28816778784387065</v>
      </c>
      <c r="X46" s="13">
        <f t="shared" si="14"/>
        <v>0.34265847744427314</v>
      </c>
      <c r="Y46" s="13">
        <f t="shared" si="15"/>
        <v>0.2000000000000004</v>
      </c>
    </row>
    <row r="47" spans="1:25" x14ac:dyDescent="0.3">
      <c r="A47" s="3">
        <f t="shared" si="22"/>
        <v>4.1000000000000014</v>
      </c>
      <c r="B47" s="3">
        <f t="shared" si="21"/>
        <v>-5.1522119518872627</v>
      </c>
      <c r="C47" s="11">
        <f t="shared" si="23"/>
        <v>86.781798361779238</v>
      </c>
      <c r="D47" s="11">
        <f t="shared" si="23"/>
        <v>410.11121567799489</v>
      </c>
      <c r="E47" s="11">
        <f t="shared" si="23"/>
        <v>451.36587041228205</v>
      </c>
      <c r="F47" s="11">
        <f t="shared" si="23"/>
        <v>153.53323191599762</v>
      </c>
      <c r="G47" s="11">
        <f t="shared" si="23"/>
        <v>-71.792116368053712</v>
      </c>
      <c r="I47" s="11">
        <f t="shared" si="9"/>
        <v>118.09654104932038</v>
      </c>
      <c r="J47" s="11">
        <f t="shared" si="3"/>
        <v>113.6909421185738</v>
      </c>
      <c r="K47" s="11">
        <f t="shared" si="4"/>
        <v>90.364926517965728</v>
      </c>
      <c r="L47" s="11">
        <f t="shared" si="5"/>
        <v>80.354254985426223</v>
      </c>
      <c r="M47" s="11">
        <f t="shared" si="6"/>
        <v>97.493335328713883</v>
      </c>
      <c r="O47" s="12">
        <f t="shared" si="10"/>
        <v>6.4275942130097186E-2</v>
      </c>
      <c r="P47" s="12">
        <f t="shared" si="16"/>
        <v>9.7317934110696516E-2</v>
      </c>
      <c r="Q47" s="12">
        <f t="shared" si="17"/>
        <v>0.27226305111525706</v>
      </c>
      <c r="R47" s="12">
        <f t="shared" si="18"/>
        <v>0.34734308760930332</v>
      </c>
      <c r="S47" s="12">
        <f t="shared" si="19"/>
        <v>0.21879998503464593</v>
      </c>
      <c r="U47" s="13">
        <f t="shared" si="11"/>
        <v>6.4275942130097186E-2</v>
      </c>
      <c r="V47" s="13">
        <f t="shared" si="12"/>
        <v>9.7317934110696516E-2</v>
      </c>
      <c r="W47" s="13">
        <f t="shared" si="13"/>
        <v>0.27226305111525706</v>
      </c>
      <c r="X47" s="13">
        <f t="shared" si="14"/>
        <v>0.34734308760930332</v>
      </c>
      <c r="Y47" s="13">
        <f t="shared" si="15"/>
        <v>0.21879998503464593</v>
      </c>
    </row>
    <row r="48" spans="1:25" x14ac:dyDescent="0.3">
      <c r="A48" s="3">
        <f t="shared" si="22"/>
        <v>4.2000000000000011</v>
      </c>
      <c r="B48" s="3">
        <f t="shared" si="21"/>
        <v>-5.2778756580308537</v>
      </c>
      <c r="C48" s="11">
        <f t="shared" si="23"/>
        <v>55.968497405880726</v>
      </c>
      <c r="D48" s="11">
        <f t="shared" si="23"/>
        <v>384.47871712963291</v>
      </c>
      <c r="E48" s="11">
        <f t="shared" si="23"/>
        <v>466.33741604871051</v>
      </c>
      <c r="F48" s="11">
        <f t="shared" si="23"/>
        <v>188.41865453179258</v>
      </c>
      <c r="G48" s="11">
        <f t="shared" si="23"/>
        <v>-65.203285116016616</v>
      </c>
      <c r="I48" s="11">
        <f t="shared" si="9"/>
        <v>116.88655851004029</v>
      </c>
      <c r="J48" s="11">
        <f t="shared" si="3"/>
        <v>115.41026485551581</v>
      </c>
      <c r="K48" s="11">
        <f t="shared" si="4"/>
        <v>92.637508946306454</v>
      </c>
      <c r="L48" s="11">
        <f t="shared" si="5"/>
        <v>80.039465431434564</v>
      </c>
      <c r="M48" s="11">
        <f t="shared" si="6"/>
        <v>95.026202256702888</v>
      </c>
      <c r="O48" s="12">
        <f t="shared" si="10"/>
        <v>7.3350811174697828E-2</v>
      </c>
      <c r="P48" s="12">
        <f t="shared" si="16"/>
        <v>8.4423013583631523E-2</v>
      </c>
      <c r="Q48" s="12">
        <f t="shared" si="17"/>
        <v>0.25521868290270155</v>
      </c>
      <c r="R48" s="12">
        <f t="shared" si="18"/>
        <v>0.34970400926424072</v>
      </c>
      <c r="S48" s="12">
        <f t="shared" si="19"/>
        <v>0.2373034830747284</v>
      </c>
      <c r="U48" s="13">
        <f t="shared" si="11"/>
        <v>7.3350811174697828E-2</v>
      </c>
      <c r="V48" s="13">
        <f t="shared" si="12"/>
        <v>8.4423013583631523E-2</v>
      </c>
      <c r="W48" s="13">
        <f t="shared" si="13"/>
        <v>0.25521868290270155</v>
      </c>
      <c r="X48" s="13">
        <f t="shared" si="14"/>
        <v>0.34970400926424072</v>
      </c>
      <c r="Y48" s="13">
        <f t="shared" si="15"/>
        <v>0.2373034830747284</v>
      </c>
    </row>
    <row r="49" spans="1:25" x14ac:dyDescent="0.3">
      <c r="A49" s="3">
        <f t="shared" si="22"/>
        <v>4.3000000000000007</v>
      </c>
      <c r="B49" s="3">
        <f t="shared" si="21"/>
        <v>-5.4035393641744447</v>
      </c>
      <c r="C49" s="11">
        <f t="shared" si="23"/>
        <v>27.521282870366832</v>
      </c>
      <c r="D49" s="11">
        <f t="shared" si="23"/>
        <v>356.03150259411893</v>
      </c>
      <c r="E49" s="11">
        <f t="shared" si="23"/>
        <v>477.20328511601673</v>
      </c>
      <c r="F49" s="11">
        <f t="shared" si="23"/>
        <v>223.58134546820787</v>
      </c>
      <c r="G49" s="11">
        <f t="shared" si="23"/>
        <v>-54.337416048710338</v>
      </c>
      <c r="I49" s="11">
        <f t="shared" si="9"/>
        <v>115.41026485551578</v>
      </c>
      <c r="J49" s="11">
        <f t="shared" si="3"/>
        <v>116.8865585100403</v>
      </c>
      <c r="K49" s="11">
        <f t="shared" si="4"/>
        <v>95.026202256702916</v>
      </c>
      <c r="L49" s="11">
        <f t="shared" si="5"/>
        <v>80.039465431434564</v>
      </c>
      <c r="M49" s="11">
        <f t="shared" si="6"/>
        <v>92.63750894630644</v>
      </c>
      <c r="O49" s="12">
        <f t="shared" si="10"/>
        <v>8.4423013583631662E-2</v>
      </c>
      <c r="P49" s="12">
        <f t="shared" si="16"/>
        <v>7.3350811174697716E-2</v>
      </c>
      <c r="Q49" s="12">
        <f t="shared" si="17"/>
        <v>0.23730348307472818</v>
      </c>
      <c r="R49" s="12">
        <f t="shared" si="18"/>
        <v>0.34970400926424072</v>
      </c>
      <c r="S49" s="12">
        <f t="shared" si="19"/>
        <v>0.25521868290270178</v>
      </c>
      <c r="U49" s="13">
        <f t="shared" si="11"/>
        <v>8.4423013583631662E-2</v>
      </c>
      <c r="V49" s="13">
        <f t="shared" si="12"/>
        <v>7.3350811174697716E-2</v>
      </c>
      <c r="W49" s="13">
        <f t="shared" si="13"/>
        <v>0.23730348307472818</v>
      </c>
      <c r="X49" s="13">
        <f t="shared" si="14"/>
        <v>0.34970400926424072</v>
      </c>
      <c r="Y49" s="13">
        <f t="shared" si="15"/>
        <v>0.25521868290270178</v>
      </c>
    </row>
    <row r="50" spans="1:25" x14ac:dyDescent="0.3">
      <c r="A50" s="3">
        <f t="shared" si="22"/>
        <v>4.4000000000000004</v>
      </c>
      <c r="B50" s="3">
        <f t="shared" si="21"/>
        <v>-5.5292030703180366</v>
      </c>
      <c r="C50" s="11">
        <f t="shared" si="23"/>
        <v>1.8887843220047102</v>
      </c>
      <c r="D50" s="11">
        <f t="shared" si="23"/>
        <v>325.21820163822019</v>
      </c>
      <c r="E50" s="11">
        <f t="shared" si="23"/>
        <v>483.79211636805383</v>
      </c>
      <c r="F50" s="11">
        <f t="shared" si="23"/>
        <v>258.46676808400304</v>
      </c>
      <c r="G50" s="11">
        <f t="shared" si="23"/>
        <v>-39.365870412281708</v>
      </c>
      <c r="I50" s="11">
        <f t="shared" si="9"/>
        <v>113.69094211857377</v>
      </c>
      <c r="J50" s="11">
        <f t="shared" si="3"/>
        <v>118.09654104932039</v>
      </c>
      <c r="K50" s="11">
        <f t="shared" si="4"/>
        <v>97.493335328713925</v>
      </c>
      <c r="L50" s="11">
        <f t="shared" si="5"/>
        <v>80.354254985426223</v>
      </c>
      <c r="M50" s="11">
        <f t="shared" si="6"/>
        <v>90.364926517965685</v>
      </c>
      <c r="O50" s="12">
        <f t="shared" si="10"/>
        <v>9.7317934110696752E-2</v>
      </c>
      <c r="P50" s="12">
        <f t="shared" si="16"/>
        <v>6.4275942130097075E-2</v>
      </c>
      <c r="Q50" s="12">
        <f t="shared" si="17"/>
        <v>0.21879998503464557</v>
      </c>
      <c r="R50" s="12">
        <f t="shared" si="18"/>
        <v>0.34734308760930332</v>
      </c>
      <c r="S50" s="12">
        <f t="shared" si="19"/>
        <v>0.27226305111525739</v>
      </c>
      <c r="U50" s="13">
        <f t="shared" si="11"/>
        <v>9.7317934110696752E-2</v>
      </c>
      <c r="V50" s="13">
        <f t="shared" si="12"/>
        <v>6.4275942130097075E-2</v>
      </c>
      <c r="W50" s="13">
        <f t="shared" si="13"/>
        <v>0.21879998503464557</v>
      </c>
      <c r="X50" s="13">
        <f t="shared" si="14"/>
        <v>0.34734308760930332</v>
      </c>
      <c r="Y50" s="13">
        <f t="shared" si="15"/>
        <v>0.27226305111525739</v>
      </c>
    </row>
    <row r="51" spans="1:25" x14ac:dyDescent="0.3">
      <c r="A51" s="3">
        <f t="shared" si="22"/>
        <v>4.5</v>
      </c>
      <c r="B51" s="3">
        <f t="shared" si="21"/>
        <v>-5.6548667764616276</v>
      </c>
      <c r="C51" s="11">
        <f t="shared" si="23"/>
        <v>-20.524758424985237</v>
      </c>
      <c r="D51" s="11">
        <f t="shared" si="23"/>
        <v>292.52475842498535</v>
      </c>
      <c r="E51" s="11">
        <f t="shared" si="23"/>
        <v>486</v>
      </c>
      <c r="F51" s="11">
        <f t="shared" si="23"/>
        <v>292.52475842498524</v>
      </c>
      <c r="G51" s="11">
        <f t="shared" si="23"/>
        <v>-20.524758424985293</v>
      </c>
      <c r="I51" s="11">
        <f t="shared" si="9"/>
        <v>111.75570504584947</v>
      </c>
      <c r="J51" s="11">
        <f t="shared" si="3"/>
        <v>119.02113032590307</v>
      </c>
      <c r="K51" s="11">
        <f t="shared" si="4"/>
        <v>100</v>
      </c>
      <c r="L51" s="11">
        <f t="shared" si="5"/>
        <v>80.978869674096927</v>
      </c>
      <c r="M51" s="11">
        <f t="shared" si="6"/>
        <v>88.244294954150547</v>
      </c>
      <c r="O51" s="12">
        <f t="shared" si="10"/>
        <v>0.11183221215612901</v>
      </c>
      <c r="P51" s="12">
        <f t="shared" si="16"/>
        <v>5.7341522555726998E-2</v>
      </c>
      <c r="Q51" s="12">
        <f t="shared" si="17"/>
        <v>0.20000000000000004</v>
      </c>
      <c r="R51" s="12">
        <f t="shared" si="18"/>
        <v>0.34265847744427302</v>
      </c>
      <c r="S51" s="12">
        <f t="shared" si="19"/>
        <v>0.28816778784387098</v>
      </c>
      <c r="U51" s="13">
        <f t="shared" si="11"/>
        <v>0.11183221215612901</v>
      </c>
      <c r="V51" s="13">
        <f t="shared" si="12"/>
        <v>5.7341522555726998E-2</v>
      </c>
      <c r="W51" s="13">
        <f t="shared" si="13"/>
        <v>0.20000000000000004</v>
      </c>
      <c r="X51" s="13">
        <f t="shared" si="14"/>
        <v>0.34265847744427302</v>
      </c>
      <c r="Y51" s="13">
        <f t="shared" si="15"/>
        <v>0.28816778784387098</v>
      </c>
    </row>
    <row r="52" spans="1:25" x14ac:dyDescent="0.3">
      <c r="A52" s="3">
        <f t="shared" si="22"/>
        <v>4.5999999999999996</v>
      </c>
      <c r="B52" s="3">
        <f t="shared" si="21"/>
        <v>-5.7805304826052186</v>
      </c>
      <c r="C52" s="11">
        <f t="shared" si="23"/>
        <v>-39.36587041228168</v>
      </c>
      <c r="D52" s="11">
        <f t="shared" si="23"/>
        <v>258.46676808400315</v>
      </c>
      <c r="E52" s="11">
        <f t="shared" si="23"/>
        <v>483.79211636805383</v>
      </c>
      <c r="F52" s="11">
        <f t="shared" si="23"/>
        <v>325.21820163822014</v>
      </c>
      <c r="G52" s="11">
        <f t="shared" si="23"/>
        <v>1.8887843220045966</v>
      </c>
      <c r="I52" s="11">
        <f t="shared" si="9"/>
        <v>109.63507348203433</v>
      </c>
      <c r="J52" s="11">
        <f t="shared" si="3"/>
        <v>119.64574501457378</v>
      </c>
      <c r="K52" s="11">
        <f t="shared" si="4"/>
        <v>102.50666467128606</v>
      </c>
      <c r="L52" s="11">
        <f t="shared" si="5"/>
        <v>81.903458950679607</v>
      </c>
      <c r="M52" s="11">
        <f t="shared" si="6"/>
        <v>86.309057881426241</v>
      </c>
      <c r="O52" s="12">
        <f t="shared" si="10"/>
        <v>0.12773694888474257</v>
      </c>
      <c r="P52" s="12">
        <f t="shared" si="16"/>
        <v>5.2656912390696753E-2</v>
      </c>
      <c r="Q52" s="12">
        <f t="shared" si="17"/>
        <v>0.18120001496535451</v>
      </c>
      <c r="R52" s="12">
        <f t="shared" si="18"/>
        <v>0.335724057869903</v>
      </c>
      <c r="S52" s="12">
        <f t="shared" si="19"/>
        <v>0.30268206588930324</v>
      </c>
      <c r="U52" s="13">
        <f t="shared" si="11"/>
        <v>0.12773694888474257</v>
      </c>
      <c r="V52" s="13">
        <f t="shared" si="12"/>
        <v>5.2656912390696753E-2</v>
      </c>
      <c r="W52" s="13">
        <f t="shared" si="13"/>
        <v>0.18120001496535451</v>
      </c>
      <c r="X52" s="13">
        <f t="shared" si="14"/>
        <v>0.335724057869903</v>
      </c>
      <c r="Y52" s="13">
        <f t="shared" si="15"/>
        <v>0.30268206588930324</v>
      </c>
    </row>
    <row r="53" spans="1:25" x14ac:dyDescent="0.3">
      <c r="A53" s="3">
        <f t="shared" si="22"/>
        <v>4.6999999999999993</v>
      </c>
      <c r="B53" s="3">
        <f t="shared" si="21"/>
        <v>-5.9061941887488096</v>
      </c>
      <c r="C53" s="11">
        <f t="shared" si="23"/>
        <v>-54.337416048710224</v>
      </c>
      <c r="D53" s="11">
        <f t="shared" si="23"/>
        <v>223.58134546820821</v>
      </c>
      <c r="E53" s="11">
        <f t="shared" si="23"/>
        <v>477.20328511601684</v>
      </c>
      <c r="F53" s="11">
        <f t="shared" si="23"/>
        <v>356.03150259411871</v>
      </c>
      <c r="G53" s="11">
        <f t="shared" si="23"/>
        <v>27.521282870366548</v>
      </c>
      <c r="I53" s="11">
        <f t="shared" si="9"/>
        <v>107.36249105369359</v>
      </c>
      <c r="J53" s="11">
        <f t="shared" si="3"/>
        <v>119.96053456856544</v>
      </c>
      <c r="K53" s="11">
        <f t="shared" si="4"/>
        <v>104.97379774329707</v>
      </c>
      <c r="L53" s="11">
        <f t="shared" si="5"/>
        <v>83.113441489959683</v>
      </c>
      <c r="M53" s="11">
        <f t="shared" si="6"/>
        <v>84.589735144484237</v>
      </c>
      <c r="O53" s="12">
        <f t="shared" si="10"/>
        <v>0.14478131709729808</v>
      </c>
      <c r="P53" s="12">
        <f t="shared" si="16"/>
        <v>5.0295990735759299E-2</v>
      </c>
      <c r="Q53" s="12">
        <f t="shared" si="17"/>
        <v>0.16269651692527204</v>
      </c>
      <c r="R53" s="12">
        <f t="shared" si="18"/>
        <v>0.32664918882530236</v>
      </c>
      <c r="S53" s="12">
        <f t="shared" si="19"/>
        <v>0.31557698641636822</v>
      </c>
      <c r="U53" s="13">
        <f t="shared" si="11"/>
        <v>0.14478131709729808</v>
      </c>
      <c r="V53" s="13">
        <f t="shared" si="12"/>
        <v>5.0295990735759299E-2</v>
      </c>
      <c r="W53" s="13">
        <f t="shared" si="13"/>
        <v>0.16269651692527204</v>
      </c>
      <c r="X53" s="13">
        <f t="shared" si="14"/>
        <v>0.32664918882530236</v>
      </c>
      <c r="Y53" s="13">
        <f t="shared" si="15"/>
        <v>0.31557698641636822</v>
      </c>
    </row>
    <row r="54" spans="1:25" x14ac:dyDescent="0.3">
      <c r="A54" s="3">
        <f t="shared" si="22"/>
        <v>4.7999999999999989</v>
      </c>
      <c r="B54" s="3">
        <f t="shared" si="21"/>
        <v>-6.0318578948924015</v>
      </c>
      <c r="C54" s="11">
        <f t="shared" si="23"/>
        <v>-65.203285116016616</v>
      </c>
      <c r="D54" s="11">
        <f t="shared" si="23"/>
        <v>188.41865453179267</v>
      </c>
      <c r="E54" s="11">
        <f t="shared" si="23"/>
        <v>466.33741604871051</v>
      </c>
      <c r="F54" s="11">
        <f t="shared" si="23"/>
        <v>384.47871712963286</v>
      </c>
      <c r="G54" s="11">
        <f t="shared" si="23"/>
        <v>55.968497405880612</v>
      </c>
      <c r="I54" s="11">
        <f t="shared" si="9"/>
        <v>104.97379774329713</v>
      </c>
      <c r="J54" s="11">
        <f t="shared" si="3"/>
        <v>119.96053456856544</v>
      </c>
      <c r="K54" s="11">
        <f t="shared" si="4"/>
        <v>107.36249105369353</v>
      </c>
      <c r="L54" s="11">
        <f t="shared" si="5"/>
        <v>84.589735144484195</v>
      </c>
      <c r="M54" s="11">
        <f t="shared" si="6"/>
        <v>83.113441489959712</v>
      </c>
      <c r="O54" s="12">
        <f t="shared" si="10"/>
        <v>0.16269651692527157</v>
      </c>
      <c r="P54" s="12">
        <f t="shared" si="16"/>
        <v>5.0295990735759272E-2</v>
      </c>
      <c r="Q54" s="12">
        <f t="shared" si="17"/>
        <v>0.14478131709729852</v>
      </c>
      <c r="R54" s="12">
        <f t="shared" si="18"/>
        <v>0.31557698641636855</v>
      </c>
      <c r="S54" s="12">
        <f t="shared" si="19"/>
        <v>0.32664918882530214</v>
      </c>
      <c r="U54" s="13">
        <f t="shared" si="11"/>
        <v>0.16269651692527157</v>
      </c>
      <c r="V54" s="13">
        <f t="shared" si="12"/>
        <v>5.0295990735759272E-2</v>
      </c>
      <c r="W54" s="13">
        <f t="shared" si="13"/>
        <v>0.14478131709729852</v>
      </c>
      <c r="X54" s="13">
        <f t="shared" si="14"/>
        <v>0.31557698641636855</v>
      </c>
      <c r="Y54" s="13">
        <f t="shared" si="15"/>
        <v>0.32664918882530214</v>
      </c>
    </row>
    <row r="55" spans="1:25" x14ac:dyDescent="0.3">
      <c r="A55" s="3">
        <f t="shared" si="22"/>
        <v>4.8999999999999986</v>
      </c>
      <c r="B55" s="3">
        <f t="shared" si="21"/>
        <v>-6.1575216010359934</v>
      </c>
      <c r="C55" s="11">
        <f t="shared" ref="C55:G56" si="24">206+280*SIN($B55+C$4)</f>
        <v>-71.792116368053769</v>
      </c>
      <c r="D55" s="11">
        <f t="shared" si="24"/>
        <v>153.53323191599748</v>
      </c>
      <c r="E55" s="11">
        <f t="shared" si="24"/>
        <v>451.36587041228199</v>
      </c>
      <c r="F55" s="11">
        <f t="shared" si="24"/>
        <v>410.11121567799501</v>
      </c>
      <c r="G55" s="11">
        <f t="shared" si="24"/>
        <v>86.781798361779366</v>
      </c>
      <c r="I55" s="11">
        <f t="shared" si="9"/>
        <v>102.50666467128612</v>
      </c>
      <c r="J55" s="11">
        <f t="shared" si="3"/>
        <v>119.64574501457378</v>
      </c>
      <c r="K55" s="11">
        <f t="shared" si="4"/>
        <v>109.63507348203429</v>
      </c>
      <c r="L55" s="11">
        <f t="shared" si="5"/>
        <v>86.309057881426213</v>
      </c>
      <c r="M55" s="11">
        <f t="shared" si="6"/>
        <v>81.903458950679621</v>
      </c>
      <c r="O55" s="12">
        <f t="shared" si="10"/>
        <v>0.18120001496535418</v>
      </c>
      <c r="P55" s="12">
        <f t="shared" si="16"/>
        <v>5.265691239069667E-2</v>
      </c>
      <c r="Q55" s="12">
        <f t="shared" si="17"/>
        <v>0.12773694888474291</v>
      </c>
      <c r="R55" s="12">
        <f t="shared" si="18"/>
        <v>0.30268206588930346</v>
      </c>
      <c r="S55" s="12">
        <f t="shared" si="19"/>
        <v>0.33572405786990289</v>
      </c>
      <c r="U55" s="13">
        <f t="shared" si="11"/>
        <v>0.18120001496535418</v>
      </c>
      <c r="V55" s="13">
        <f t="shared" si="12"/>
        <v>5.265691239069667E-2</v>
      </c>
      <c r="W55" s="13">
        <f t="shared" si="13"/>
        <v>0.12773694888474291</v>
      </c>
      <c r="X55" s="13">
        <f t="shared" si="14"/>
        <v>0.30268206588930346</v>
      </c>
      <c r="Y55" s="13">
        <f t="shared" si="15"/>
        <v>0.33572405786990289</v>
      </c>
    </row>
    <row r="56" spans="1:25" x14ac:dyDescent="0.3">
      <c r="A56" s="3">
        <f t="shared" si="22"/>
        <v>4.9999999999999982</v>
      </c>
      <c r="B56" s="3">
        <f t="shared" si="21"/>
        <v>-6.2831853071795845</v>
      </c>
      <c r="C56" s="11">
        <f t="shared" si="24"/>
        <v>-74</v>
      </c>
      <c r="D56" s="11">
        <f t="shared" si="24"/>
        <v>119.47524157501526</v>
      </c>
      <c r="E56" s="11">
        <f t="shared" si="24"/>
        <v>432.52475842498563</v>
      </c>
      <c r="F56" s="11">
        <f t="shared" si="24"/>
        <v>432.52475842498495</v>
      </c>
      <c r="G56" s="11">
        <f t="shared" si="24"/>
        <v>119.47524157501422</v>
      </c>
      <c r="I56" s="11">
        <f t="shared" si="9"/>
        <v>100.00000000000004</v>
      </c>
      <c r="J56" s="11">
        <f t="shared" si="3"/>
        <v>119.02113032590309</v>
      </c>
      <c r="K56" s="11">
        <f t="shared" si="4"/>
        <v>111.75570504584942</v>
      </c>
      <c r="L56" s="11">
        <f t="shared" si="5"/>
        <v>88.244294954150504</v>
      </c>
      <c r="M56" s="11">
        <f t="shared" si="6"/>
        <v>80.978869674096941</v>
      </c>
      <c r="O56" s="12">
        <f t="shared" si="10"/>
        <v>0.19999999999999971</v>
      </c>
      <c r="P56" s="12">
        <f t="shared" si="16"/>
        <v>5.7341522555726887E-2</v>
      </c>
      <c r="Q56" s="12">
        <f t="shared" si="17"/>
        <v>0.11183221215612929</v>
      </c>
      <c r="R56" s="12">
        <f t="shared" si="18"/>
        <v>0.2881677878438712</v>
      </c>
      <c r="S56" s="12">
        <f t="shared" si="19"/>
        <v>0.34265847744427291</v>
      </c>
      <c r="U56" s="13">
        <f t="shared" si="11"/>
        <v>0.19999999999999971</v>
      </c>
      <c r="V56" s="13">
        <f t="shared" si="12"/>
        <v>5.7341522555726887E-2</v>
      </c>
      <c r="W56" s="13">
        <f t="shared" si="13"/>
        <v>0.11183221215612929</v>
      </c>
      <c r="X56" s="13">
        <f t="shared" si="14"/>
        <v>0.2881677878438712</v>
      </c>
      <c r="Y56" s="13">
        <f t="shared" si="15"/>
        <v>0.34265847744427291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Script</vt:lpstr>
      <vt:lpstr>Planets</vt:lpstr>
      <vt:lpstr>Moonlocations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dcterms:created xsi:type="dcterms:W3CDTF">2021-11-15T20:28:28Z</dcterms:created>
  <dcterms:modified xsi:type="dcterms:W3CDTF">2021-11-15T20:28:28Z</dcterms:modified>
</cp:coreProperties>
</file>