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7-bouncing-balls\"/>
    </mc:Choice>
  </mc:AlternateContent>
  <xr:revisionPtr revIDLastSave="0" documentId="8_{0FAE5FE8-4415-45F5-A289-FCA8494DA49A}" xr6:coauthVersionLast="47" xr6:coauthVersionMax="47" xr10:uidLastSave="{00000000-0000-0000-0000-000000000000}"/>
  <bookViews>
    <workbookView xWindow="-108" yWindow="-108" windowWidth="23256" windowHeight="12576" activeTab="2"/>
  </bookViews>
  <sheets>
    <sheet name="Main" sheetId="26" r:id="rId1"/>
    <sheet name="Ball" sheetId="1" r:id="rId2"/>
    <sheet name="Bounce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5" l="1"/>
  <c r="G17" i="25"/>
  <c r="G15" i="25"/>
  <c r="G12" i="25"/>
  <c r="G10" i="25"/>
  <c r="G7" i="25"/>
  <c r="G5" i="25"/>
  <c r="G3" i="25"/>
  <c r="I16" i="25"/>
  <c r="I15" i="25"/>
  <c r="I14" i="25"/>
  <c r="I11" i="25"/>
  <c r="I10" i="25"/>
  <c r="I9" i="25"/>
  <c r="I6" i="25"/>
  <c r="I5" i="25"/>
  <c r="D15" i="25"/>
  <c r="E11" i="25"/>
  <c r="E16" i="25"/>
  <c r="H16" i="25"/>
  <c r="D11" i="25"/>
  <c r="D16" i="25"/>
  <c r="E10" i="25"/>
  <c r="H10" i="25"/>
  <c r="D10" i="25"/>
  <c r="E9" i="25"/>
  <c r="E14" i="25"/>
  <c r="H14" i="25"/>
  <c r="D9" i="25"/>
  <c r="D14" i="25"/>
  <c r="A5" i="25"/>
  <c r="A6" i="25"/>
  <c r="A11" i="25"/>
  <c r="A16" i="25"/>
  <c r="A10" i="1"/>
  <c r="A9" i="1"/>
  <c r="A7" i="1"/>
  <c r="A6" i="1"/>
  <c r="A3" i="1"/>
  <c r="H11" i="25"/>
  <c r="H9" i="25"/>
  <c r="H6" i="25"/>
  <c r="H5" i="25"/>
  <c r="H4" i="25"/>
  <c r="B15" i="25"/>
  <c r="B10" i="25"/>
  <c r="J17" i="25"/>
  <c r="J15" i="25"/>
  <c r="C4" i="26"/>
  <c r="J12" i="25"/>
  <c r="J10" i="25"/>
  <c r="A20" i="26"/>
  <c r="A19" i="26"/>
  <c r="A18" i="26"/>
  <c r="A16" i="26"/>
  <c r="A15" i="26"/>
  <c r="A14" i="26"/>
  <c r="A12" i="26"/>
  <c r="A11" i="26"/>
  <c r="A10" i="26"/>
  <c r="A8" i="26"/>
  <c r="D15" i="26"/>
  <c r="D19" i="26"/>
  <c r="C19" i="26"/>
  <c r="C20" i="26"/>
  <c r="C15" i="26"/>
  <c r="C16" i="26"/>
  <c r="C11" i="26"/>
  <c r="C12" i="26"/>
  <c r="J7" i="25"/>
  <c r="J5" i="25"/>
  <c r="J3" i="25"/>
  <c r="J2" i="25"/>
  <c r="E15" i="25"/>
  <c r="H15" i="25"/>
  <c r="A7" i="25"/>
  <c r="A12" i="25"/>
  <c r="A17" i="25"/>
  <c r="A4" i="25"/>
  <c r="A9" i="25"/>
  <c r="A14" i="25"/>
  <c r="A10" i="25"/>
  <c r="A15" i="25"/>
  <c r="A5" i="1"/>
  <c r="A2" i="1"/>
  <c r="A7" i="26"/>
  <c r="A6" i="26"/>
  <c r="A5" i="26"/>
  <c r="A4" i="26"/>
  <c r="A3" i="26"/>
  <c r="A2" i="26"/>
</calcChain>
</file>

<file path=xl/sharedStrings.xml><?xml version="1.0" encoding="utf-8"?>
<sst xmlns="http://schemas.openxmlformats.org/spreadsheetml/2006/main" count="75" uniqueCount="36">
  <si>
    <t>Time</t>
  </si>
  <si>
    <t>Command</t>
  </si>
  <si>
    <t>Item</t>
  </si>
  <si>
    <t>Value</t>
  </si>
  <si>
    <t>FramesPerSecond</t>
  </si>
  <si>
    <t>FirstFrame</t>
  </si>
  <si>
    <t>LastFrame</t>
  </si>
  <si>
    <t>Width</t>
  </si>
  <si>
    <t>Height</t>
  </si>
  <si>
    <t>Image</t>
  </si>
  <si>
    <t>Xpos</t>
  </si>
  <si>
    <t>SendToBack</t>
  </si>
  <si>
    <t>Table</t>
  </si>
  <si>
    <t>Ypos</t>
  </si>
  <si>
    <t>Background</t>
  </si>
  <si>
    <t>Background.png</t>
  </si>
  <si>
    <t>Assembly</t>
  </si>
  <si>
    <t>AnimatedGIF</t>
  </si>
  <si>
    <t>BallBottom</t>
  </si>
  <si>
    <t>Hemisphere.png</t>
  </si>
  <si>
    <t>BallTop</t>
  </si>
  <si>
    <t>Xpole</t>
  </si>
  <si>
    <t>Ypole</t>
  </si>
  <si>
    <t>Rotation</t>
  </si>
  <si>
    <t>Yscale</t>
  </si>
  <si>
    <t>Ymove</t>
  </si>
  <si>
    <t>Damped</t>
  </si>
  <si>
    <t>Accel</t>
  </si>
  <si>
    <t>Ball1</t>
  </si>
  <si>
    <t>Ball</t>
  </si>
  <si>
    <t>Ball2</t>
  </si>
  <si>
    <t>Ball3</t>
  </si>
  <si>
    <t>TimeOffset</t>
  </si>
  <si>
    <t>bouncing_balls.gif</t>
  </si>
  <si>
    <t>Xscale</t>
  </si>
  <si>
    <t>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</si>
</sst>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-* #,##0.00_-;_-* #,##0.00\-;_-* &quot;-&quot;??_-;_-@_-"/>
    <numFmt numFmtId="188" formatCode="0.000"/>
    <numFmt numFmtId="189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0" fontId="0" fillId="0" borderId="0" xfId="0" applyBorder="1"/>
    <xf numFmtId="188" fontId="0" fillId="0" borderId="0" xfId="0" applyNumberFormat="1" applyFont="1" applyBorder="1"/>
    <xf numFmtId="2" fontId="2" fillId="0" borderId="0" xfId="1" applyNumberFormat="1" applyFont="1"/>
    <xf numFmtId="2" fontId="3" fillId="0" borderId="0" xfId="1" applyNumberFormat="1" applyFont="1" applyAlignment="1">
      <alignment horizontal="right"/>
    </xf>
    <xf numFmtId="2" fontId="3" fillId="0" borderId="0" xfId="1" applyNumberFormat="1" applyFont="1"/>
    <xf numFmtId="0" fontId="0" fillId="0" borderId="0" xfId="0" applyFo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1" applyNumberFormat="1" applyFont="1" applyAlignment="1">
      <alignment horizontal="right"/>
    </xf>
    <xf numFmtId="189" fontId="0" fillId="0" borderId="0" xfId="0" applyNumberFormat="1" applyAlignment="1">
      <alignment horizontal="right"/>
    </xf>
    <xf numFmtId="0" fontId="4" fillId="0" borderId="0" xfId="0" applyFont="1"/>
    <xf numFmtId="189" fontId="0" fillId="0" borderId="0" xfId="0" applyNumberFormat="1"/>
    <xf numFmtId="2" fontId="4" fillId="0" borderId="0" xfId="1" applyNumberFormat="1" applyFont="1" applyAlignment="1">
      <alignment horizontal="center"/>
    </xf>
    <xf numFmtId="2" fontId="3" fillId="0" borderId="0" xfId="1" applyNumberFormat="1" applyFont="1"/>
    <xf numFmtId="189" fontId="4" fillId="0" borderId="0" xfId="0" applyNumberFormat="1" applyFont="1"/>
    <xf numFmtId="2" fontId="5" fillId="0" borderId="0" xfId="1" applyNumberFormat="1" applyFont="1" applyAlignment="1">
      <alignment horizontal="center"/>
    </xf>
    <xf numFmtId="18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89" fontId="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4.4" x14ac:dyDescent="0.3"/>
  <cols>
    <col min="1" max="1" width="6.6640625" style="9" customWidth="1"/>
    <col min="2" max="2" width="17" customWidth="1"/>
    <col min="3" max="3" width="15.5546875" customWidth="1"/>
    <col min="4" max="4" width="19.5546875" style="15" customWidth="1"/>
  </cols>
  <sheetData>
    <row r="1" spans="1:9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9" x14ac:dyDescent="0.3">
      <c r="A2" s="16">
        <f>MIN(A5:A12)-1</f>
        <v>-14</v>
      </c>
      <c r="B2" s="2" t="s">
        <v>4</v>
      </c>
      <c r="C2" s="2">
        <v>6</v>
      </c>
      <c r="D2" s="3"/>
    </row>
    <row r="3" spans="1:9" x14ac:dyDescent="0.3">
      <c r="A3" s="16">
        <f>MIN(A4:A17)-1</f>
        <v>-15</v>
      </c>
      <c r="B3" s="11" t="s">
        <v>5</v>
      </c>
      <c r="C3" s="6">
        <v>0</v>
      </c>
      <c r="D3" s="3"/>
    </row>
    <row r="4" spans="1:9" x14ac:dyDescent="0.3">
      <c r="A4" s="16">
        <f>MIN(A5:A18)-1</f>
        <v>-14</v>
      </c>
      <c r="B4" s="11" t="s">
        <v>6</v>
      </c>
      <c r="C4" s="6">
        <f>4*C2</f>
        <v>24</v>
      </c>
      <c r="D4" s="3"/>
    </row>
    <row r="5" spans="1:9" x14ac:dyDescent="0.3">
      <c r="A5" s="16">
        <f>MIN(A6:A13)-1</f>
        <v>-13</v>
      </c>
      <c r="B5" s="2" t="s">
        <v>7</v>
      </c>
      <c r="C5" s="4">
        <v>400</v>
      </c>
    </row>
    <row r="6" spans="1:9" x14ac:dyDescent="0.3">
      <c r="A6" s="16">
        <f>MIN(A7:A14)-1</f>
        <v>-12</v>
      </c>
      <c r="B6" s="2" t="s">
        <v>8</v>
      </c>
      <c r="C6" s="4">
        <v>300</v>
      </c>
      <c r="D6" s="3"/>
    </row>
    <row r="7" spans="1:9" x14ac:dyDescent="0.3">
      <c r="A7" s="16">
        <f>MIN(A8:A15)-1</f>
        <v>-11</v>
      </c>
      <c r="B7" s="5" t="s">
        <v>17</v>
      </c>
      <c r="C7" s="6" t="s">
        <v>33</v>
      </c>
      <c r="D7" s="3"/>
    </row>
    <row r="8" spans="1:9" x14ac:dyDescent="0.3">
      <c r="A8" s="16">
        <f>MIN(A10:A21)-1</f>
        <v>-10</v>
      </c>
      <c r="B8" t="s">
        <v>9</v>
      </c>
      <c r="C8" t="s">
        <v>14</v>
      </c>
      <c r="D8" t="s">
        <v>15</v>
      </c>
    </row>
    <row r="9" spans="1:9" x14ac:dyDescent="0.3">
      <c r="A9" s="16"/>
      <c r="D9"/>
    </row>
    <row r="10" spans="1:9" x14ac:dyDescent="0.3">
      <c r="A10" s="16">
        <f>MIN(A11:A24)-1</f>
        <v>-9</v>
      </c>
      <c r="B10" t="s">
        <v>16</v>
      </c>
      <c r="C10" t="s">
        <v>28</v>
      </c>
      <c r="D10" s="15" t="s">
        <v>29</v>
      </c>
      <c r="E10" s="10"/>
      <c r="F10" s="10"/>
      <c r="G10" s="10"/>
      <c r="H10" s="10"/>
      <c r="I10" s="10"/>
    </row>
    <row r="11" spans="1:9" x14ac:dyDescent="0.3">
      <c r="A11" s="16">
        <f>MIN(A12:A25)-1</f>
        <v>-8</v>
      </c>
      <c r="B11" t="s">
        <v>10</v>
      </c>
      <c r="C11" t="str">
        <f>C10</f>
        <v>Ball1</v>
      </c>
      <c r="D11" s="15">
        <v>50</v>
      </c>
      <c r="E11" s="10"/>
      <c r="F11" s="10"/>
      <c r="G11" s="10"/>
      <c r="H11" s="10"/>
      <c r="I11" s="10"/>
    </row>
    <row r="12" spans="1:9" x14ac:dyDescent="0.3">
      <c r="A12" s="16">
        <f>MIN(A13:A26)-1</f>
        <v>-7</v>
      </c>
      <c r="B12" t="s">
        <v>32</v>
      </c>
      <c r="C12" t="str">
        <f>C11</f>
        <v>Ball1</v>
      </c>
      <c r="D12" s="15">
        <v>0</v>
      </c>
      <c r="E12" s="10"/>
      <c r="F12" s="10"/>
      <c r="G12" s="10"/>
      <c r="H12" s="10"/>
      <c r="I12" s="10"/>
    </row>
    <row r="13" spans="1:9" x14ac:dyDescent="0.3">
      <c r="A13" s="16"/>
      <c r="E13" s="10"/>
      <c r="F13" s="10"/>
      <c r="G13" s="10"/>
      <c r="H13" s="10"/>
      <c r="I13" s="10"/>
    </row>
    <row r="14" spans="1:9" x14ac:dyDescent="0.3">
      <c r="A14" s="16">
        <f>MIN(A15:A28)-1</f>
        <v>-6</v>
      </c>
      <c r="B14" t="s">
        <v>16</v>
      </c>
      <c r="C14" t="s">
        <v>30</v>
      </c>
      <c r="D14" s="15" t="s">
        <v>29</v>
      </c>
      <c r="E14" s="10"/>
      <c r="F14" s="10"/>
      <c r="G14" s="10"/>
      <c r="H14" s="10"/>
      <c r="I14" s="10"/>
    </row>
    <row r="15" spans="1:9" x14ac:dyDescent="0.3">
      <c r="A15" s="16">
        <f>MIN(A16:A29)-1</f>
        <v>-5</v>
      </c>
      <c r="B15" t="s">
        <v>10</v>
      </c>
      <c r="C15" t="str">
        <f>C14</f>
        <v>Ball2</v>
      </c>
      <c r="D15" s="15">
        <f>D11+100</f>
        <v>150</v>
      </c>
      <c r="E15" s="10"/>
      <c r="F15" s="10"/>
      <c r="G15" s="10"/>
      <c r="H15" s="10"/>
      <c r="I15" s="10"/>
    </row>
    <row r="16" spans="1:9" x14ac:dyDescent="0.3">
      <c r="A16" s="16">
        <f>MIN(A17:A30)-1</f>
        <v>-4</v>
      </c>
      <c r="B16" t="s">
        <v>32</v>
      </c>
      <c r="C16" t="str">
        <f>C15</f>
        <v>Ball2</v>
      </c>
      <c r="D16" s="15">
        <v>1</v>
      </c>
      <c r="E16" s="10"/>
      <c r="F16" s="10"/>
      <c r="G16" s="10"/>
      <c r="H16" s="10"/>
      <c r="I16" s="10"/>
    </row>
    <row r="17" spans="1:4" x14ac:dyDescent="0.3">
      <c r="A17" s="16"/>
    </row>
    <row r="18" spans="1:4" s="10" customFormat="1" x14ac:dyDescent="0.3">
      <c r="A18" s="16">
        <f>MIN(A19:A32)-1</f>
        <v>-3</v>
      </c>
      <c r="B18" t="s">
        <v>16</v>
      </c>
      <c r="C18" t="s">
        <v>31</v>
      </c>
      <c r="D18" s="15" t="s">
        <v>29</v>
      </c>
    </row>
    <row r="19" spans="1:4" x14ac:dyDescent="0.3">
      <c r="A19" s="16">
        <f>MIN(A20:A33)-1</f>
        <v>-2</v>
      </c>
      <c r="B19" t="s">
        <v>10</v>
      </c>
      <c r="C19" t="str">
        <f>C18</f>
        <v>Ball3</v>
      </c>
      <c r="D19" s="15">
        <f>D15+100</f>
        <v>250</v>
      </c>
    </row>
    <row r="20" spans="1:4" x14ac:dyDescent="0.3">
      <c r="A20" s="16">
        <f>MIN(A21:A34)-1</f>
        <v>-1</v>
      </c>
      <c r="B20" t="s">
        <v>32</v>
      </c>
      <c r="C20" t="str">
        <f>C19</f>
        <v>Ball3</v>
      </c>
      <c r="D20" s="15">
        <v>2.5</v>
      </c>
    </row>
    <row r="21" spans="1:4" x14ac:dyDescent="0.3">
      <c r="A21" s="16"/>
    </row>
    <row r="22" spans="1:4" x14ac:dyDescent="0.3">
      <c r="A22" s="16">
        <v>0</v>
      </c>
      <c r="B22" s="11" t="s">
        <v>11</v>
      </c>
      <c r="C22" s="10" t="s">
        <v>14</v>
      </c>
      <c r="D22" s="3"/>
    </row>
    <row r="23" spans="1:4" x14ac:dyDescent="0.3">
      <c r="A23" s="16"/>
      <c r="B23" s="11"/>
      <c r="D23" s="3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4.4" x14ac:dyDescent="0.3"/>
  <cols>
    <col min="1" max="1" width="6.6640625" style="9" customWidth="1"/>
    <col min="2" max="2" width="17" customWidth="1"/>
    <col min="3" max="3" width="15.5546875" customWidth="1"/>
    <col min="4" max="4" width="19.5546875" style="15" customWidth="1"/>
  </cols>
  <sheetData>
    <row r="1" spans="1:4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4" x14ac:dyDescent="0.3">
      <c r="A2" s="16">
        <f>MIN(A5:A7)-1</f>
        <v>-6</v>
      </c>
      <c r="B2" t="s">
        <v>9</v>
      </c>
      <c r="C2" t="s">
        <v>18</v>
      </c>
      <c r="D2" t="s">
        <v>19</v>
      </c>
    </row>
    <row r="3" spans="1:4" x14ac:dyDescent="0.3">
      <c r="A3" s="16">
        <f>MIN(A6:A7)-1</f>
        <v>-5</v>
      </c>
      <c r="B3" t="s">
        <v>9</v>
      </c>
      <c r="C3" t="s">
        <v>20</v>
      </c>
      <c r="D3" t="s">
        <v>19</v>
      </c>
    </row>
    <row r="4" spans="1:4" x14ac:dyDescent="0.3">
      <c r="A4" s="16"/>
      <c r="D4"/>
    </row>
    <row r="5" spans="1:4" s="10" customFormat="1" x14ac:dyDescent="0.3">
      <c r="A5" s="8">
        <f>MIN(A6:A7)-1</f>
        <v>-5</v>
      </c>
      <c r="B5" t="s">
        <v>21</v>
      </c>
      <c r="C5" t="s">
        <v>20</v>
      </c>
      <c r="D5" s="15">
        <v>48</v>
      </c>
    </row>
    <row r="6" spans="1:4" s="10" customFormat="1" x14ac:dyDescent="0.3">
      <c r="A6" s="16">
        <f>MIN(A7:A7)-1</f>
        <v>-4</v>
      </c>
      <c r="B6" t="s">
        <v>22</v>
      </c>
      <c r="C6" t="s">
        <v>20</v>
      </c>
      <c r="D6" s="15">
        <v>0</v>
      </c>
    </row>
    <row r="7" spans="1:4" s="10" customFormat="1" x14ac:dyDescent="0.3">
      <c r="A7" s="16">
        <f>MIN(A8:A32)-1</f>
        <v>-3</v>
      </c>
      <c r="B7" t="s">
        <v>23</v>
      </c>
      <c r="C7" t="s">
        <v>20</v>
      </c>
      <c r="D7" s="15">
        <v>180</v>
      </c>
    </row>
    <row r="9" spans="1:4" s="10" customFormat="1" x14ac:dyDescent="0.3">
      <c r="A9" s="16">
        <f>MIN(A10:A12)-1</f>
        <v>-2</v>
      </c>
      <c r="B9" t="s">
        <v>21</v>
      </c>
      <c r="C9" t="s">
        <v>18</v>
      </c>
      <c r="D9" s="15">
        <v>48</v>
      </c>
    </row>
    <row r="10" spans="1:4" s="10" customFormat="1" x14ac:dyDescent="0.3">
      <c r="A10" s="16">
        <f>MIN(A12:A12)-1</f>
        <v>-1</v>
      </c>
      <c r="B10" t="s">
        <v>22</v>
      </c>
      <c r="C10" t="s">
        <v>18</v>
      </c>
      <c r="D10" s="15">
        <v>0</v>
      </c>
    </row>
    <row r="11" spans="1:4" s="10" customFormat="1" x14ac:dyDescent="0.3">
      <c r="A11" s="16"/>
      <c r="B11"/>
      <c r="C11"/>
      <c r="D11" s="15"/>
    </row>
    <row r="12" spans="1:4" x14ac:dyDescent="0.3">
      <c r="A12" s="9">
        <v>0</v>
      </c>
      <c r="B12" t="s">
        <v>12</v>
      </c>
      <c r="C12" t="s">
        <v>35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9" sqref="L9"/>
    </sheetView>
  </sheetViews>
  <sheetFormatPr defaultRowHeight="14.4" x14ac:dyDescent="0.3"/>
  <cols>
    <col min="1" max="1" width="5" style="21" bestFit="1" customWidth="1"/>
    <col min="2" max="3" width="10.21875" style="19" bestFit="1" customWidth="1"/>
    <col min="4" max="5" width="10.21875" bestFit="1" customWidth="1"/>
    <col min="6" max="6" width="3.109375" customWidth="1"/>
    <col min="7" max="9" width="7" bestFit="1" customWidth="1"/>
    <col min="10" max="10" width="7.88671875" bestFit="1" customWidth="1"/>
  </cols>
  <sheetData>
    <row r="1" spans="1:12" s="12" customFormat="1" x14ac:dyDescent="0.3">
      <c r="A1" s="20"/>
      <c r="B1" s="22" t="s">
        <v>18</v>
      </c>
      <c r="C1" s="22" t="s">
        <v>18</v>
      </c>
      <c r="D1" s="22" t="s">
        <v>18</v>
      </c>
      <c r="E1" s="22" t="s">
        <v>18</v>
      </c>
      <c r="G1" s="18" t="s">
        <v>20</v>
      </c>
      <c r="H1" s="18" t="s">
        <v>20</v>
      </c>
      <c r="I1" s="18" t="s">
        <v>20</v>
      </c>
      <c r="J1" s="18" t="s">
        <v>20</v>
      </c>
    </row>
    <row r="2" spans="1:12" s="25" customFormat="1" x14ac:dyDescent="0.3">
      <c r="A2" s="23"/>
      <c r="B2" s="24" t="s">
        <v>13</v>
      </c>
      <c r="C2" s="25" t="s">
        <v>25</v>
      </c>
      <c r="D2" s="24" t="s">
        <v>24</v>
      </c>
      <c r="E2" s="24" t="s">
        <v>34</v>
      </c>
      <c r="G2" s="25" t="s">
        <v>13</v>
      </c>
      <c r="H2" s="24" t="s">
        <v>34</v>
      </c>
      <c r="I2" s="24" t="s">
        <v>24</v>
      </c>
      <c r="J2" s="25" t="str">
        <f>C2</f>
        <v>Ymove</v>
      </c>
      <c r="L2" s="18">
        <v>2</v>
      </c>
    </row>
    <row r="3" spans="1:12" x14ac:dyDescent="0.3">
      <c r="A3" s="16">
        <v>-6</v>
      </c>
      <c r="B3" s="17">
        <v>50</v>
      </c>
      <c r="C3" s="19" t="s">
        <v>27</v>
      </c>
      <c r="D3" s="17"/>
      <c r="E3" s="17"/>
      <c r="G3" s="19">
        <f>B3+2</f>
        <v>52</v>
      </c>
      <c r="H3" s="17"/>
      <c r="I3" s="17"/>
      <c r="J3" s="13" t="str">
        <f>C3</f>
        <v>Accel</v>
      </c>
      <c r="L3" s="18">
        <v>0.3</v>
      </c>
    </row>
    <row r="4" spans="1:12" x14ac:dyDescent="0.3">
      <c r="A4" s="21">
        <f>A5-$L$3</f>
        <v>-4.3</v>
      </c>
      <c r="D4" s="19">
        <v>0.8</v>
      </c>
      <c r="E4" s="19">
        <v>0.8</v>
      </c>
      <c r="H4" s="19">
        <f>E4</f>
        <v>0.8</v>
      </c>
      <c r="I4" s="19">
        <v>0.8</v>
      </c>
    </row>
    <row r="5" spans="1:12" x14ac:dyDescent="0.3">
      <c r="A5" s="16">
        <f>A3+$L$2</f>
        <v>-4</v>
      </c>
      <c r="B5" s="26">
        <v>220</v>
      </c>
      <c r="C5" s="19" t="s">
        <v>26</v>
      </c>
      <c r="D5" s="17">
        <v>0.5</v>
      </c>
      <c r="E5" s="17">
        <v>1</v>
      </c>
      <c r="G5" s="19">
        <f>B5+2</f>
        <v>222</v>
      </c>
      <c r="H5" s="19">
        <f>E5</f>
        <v>1</v>
      </c>
      <c r="I5" s="19">
        <f>$I$4</f>
        <v>0.8</v>
      </c>
      <c r="J5" s="13" t="str">
        <f>C5</f>
        <v>Damped</v>
      </c>
    </row>
    <row r="6" spans="1:12" x14ac:dyDescent="0.3">
      <c r="A6" s="21">
        <f>A5+$L$3</f>
        <v>-3.7</v>
      </c>
      <c r="D6" s="19">
        <v>0.8</v>
      </c>
      <c r="E6" s="19">
        <v>0.8</v>
      </c>
      <c r="H6" s="19">
        <f>E6</f>
        <v>0.8</v>
      </c>
      <c r="I6" s="19">
        <f>$I$4</f>
        <v>0.8</v>
      </c>
    </row>
    <row r="7" spans="1:12" x14ac:dyDescent="0.3">
      <c r="A7" s="16">
        <f>A5+$L$2</f>
        <v>-2</v>
      </c>
      <c r="B7" s="17">
        <v>50</v>
      </c>
      <c r="C7" s="19" t="s">
        <v>27</v>
      </c>
      <c r="D7" s="17"/>
      <c r="E7" s="17"/>
      <c r="G7" s="19">
        <f>B7+2</f>
        <v>52</v>
      </c>
      <c r="H7" s="17"/>
      <c r="I7" s="17"/>
      <c r="J7" s="13" t="str">
        <f>C7</f>
        <v>Accel</v>
      </c>
    </row>
    <row r="8" spans="1:12" x14ac:dyDescent="0.3">
      <c r="A8" s="16"/>
      <c r="B8" s="17"/>
      <c r="D8" s="17"/>
      <c r="E8" s="17"/>
      <c r="G8" s="19"/>
      <c r="H8" s="17"/>
      <c r="I8" s="17"/>
    </row>
    <row r="9" spans="1:12" x14ac:dyDescent="0.3">
      <c r="A9" s="16">
        <f>A4+2*$L$2</f>
        <v>-0.29999999999999982</v>
      </c>
      <c r="D9" s="19">
        <f t="shared" ref="D9:E11" si="0">D4</f>
        <v>0.8</v>
      </c>
      <c r="E9" s="19">
        <f t="shared" si="0"/>
        <v>0.8</v>
      </c>
      <c r="H9" s="19">
        <f t="shared" ref="H9:H11" si="1">E9</f>
        <v>0.8</v>
      </c>
      <c r="I9" s="19">
        <f>$I$4</f>
        <v>0.8</v>
      </c>
      <c r="L9">
        <f>889*231/292</f>
        <v>703.28424657534242</v>
      </c>
    </row>
    <row r="10" spans="1:12" x14ac:dyDescent="0.3">
      <c r="A10" s="16">
        <f>A5+2*$L$2</f>
        <v>0</v>
      </c>
      <c r="B10" s="17">
        <f>$B$5</f>
        <v>220</v>
      </c>
      <c r="C10" s="19" t="s">
        <v>26</v>
      </c>
      <c r="D10" s="19">
        <f t="shared" si="0"/>
        <v>0.5</v>
      </c>
      <c r="E10" s="19">
        <f t="shared" si="0"/>
        <v>1</v>
      </c>
      <c r="G10" s="19">
        <f>B10+2</f>
        <v>222</v>
      </c>
      <c r="H10" s="19">
        <f t="shared" si="1"/>
        <v>1</v>
      </c>
      <c r="I10" s="19">
        <f>$I$4</f>
        <v>0.8</v>
      </c>
      <c r="J10" s="13" t="str">
        <f>C10</f>
        <v>Damped</v>
      </c>
    </row>
    <row r="11" spans="1:12" x14ac:dyDescent="0.3">
      <c r="A11" s="16">
        <f>A6+2*$L$2</f>
        <v>0.29999999999999982</v>
      </c>
      <c r="D11" s="19">
        <f t="shared" si="0"/>
        <v>0.8</v>
      </c>
      <c r="E11" s="19">
        <f t="shared" si="0"/>
        <v>0.8</v>
      </c>
      <c r="H11" s="19">
        <f t="shared" si="1"/>
        <v>0.8</v>
      </c>
      <c r="I11" s="19">
        <f>$I$4</f>
        <v>0.8</v>
      </c>
    </row>
    <row r="12" spans="1:12" x14ac:dyDescent="0.3">
      <c r="A12" s="16">
        <f>A7+2*$L$2</f>
        <v>2</v>
      </c>
      <c r="B12" s="17">
        <v>50</v>
      </c>
      <c r="C12" s="19" t="s">
        <v>27</v>
      </c>
      <c r="D12" s="17"/>
      <c r="E12" s="17"/>
      <c r="G12" s="19">
        <f>B12+2</f>
        <v>52</v>
      </c>
      <c r="H12" s="17"/>
      <c r="I12" s="17"/>
      <c r="J12" s="13" t="str">
        <f>C12</f>
        <v>Accel</v>
      </c>
    </row>
    <row r="13" spans="1:12" x14ac:dyDescent="0.3">
      <c r="D13" s="19"/>
      <c r="E13" s="19"/>
      <c r="H13" s="19"/>
      <c r="I13" s="19"/>
    </row>
    <row r="14" spans="1:12" x14ac:dyDescent="0.3">
      <c r="A14" s="16">
        <f>A9+2*$L$2</f>
        <v>3.7</v>
      </c>
      <c r="D14" s="19">
        <f t="shared" ref="D14:E16" si="2">D9</f>
        <v>0.8</v>
      </c>
      <c r="E14" s="19">
        <f t="shared" si="2"/>
        <v>0.8</v>
      </c>
      <c r="H14" s="19">
        <f t="shared" ref="H14:H16" si="3">E14</f>
        <v>0.8</v>
      </c>
      <c r="I14" s="19">
        <f>$I$4</f>
        <v>0.8</v>
      </c>
    </row>
    <row r="15" spans="1:12" x14ac:dyDescent="0.3">
      <c r="A15" s="16">
        <f>A10+2*$L$2</f>
        <v>4</v>
      </c>
      <c r="B15" s="17">
        <f>$B$5</f>
        <v>220</v>
      </c>
      <c r="C15" s="19" t="s">
        <v>26</v>
      </c>
      <c r="D15" s="19">
        <f t="shared" si="2"/>
        <v>0.5</v>
      </c>
      <c r="E15" s="19">
        <f t="shared" si="2"/>
        <v>1</v>
      </c>
      <c r="G15" s="19">
        <f>B15+2</f>
        <v>222</v>
      </c>
      <c r="H15" s="19">
        <f t="shared" si="3"/>
        <v>1</v>
      </c>
      <c r="I15" s="19">
        <f>$I$4</f>
        <v>0.8</v>
      </c>
      <c r="J15" s="13" t="str">
        <f>C15</f>
        <v>Damped</v>
      </c>
    </row>
    <row r="16" spans="1:12" x14ac:dyDescent="0.3">
      <c r="A16" s="16">
        <f>A11+2*$L$2</f>
        <v>4.3</v>
      </c>
      <c r="D16" s="19">
        <f t="shared" si="2"/>
        <v>0.8</v>
      </c>
      <c r="E16" s="19">
        <f t="shared" si="2"/>
        <v>0.8</v>
      </c>
      <c r="H16" s="19">
        <f t="shared" si="3"/>
        <v>0.8</v>
      </c>
      <c r="I16" s="19">
        <f>$I$4</f>
        <v>0.8</v>
      </c>
    </row>
    <row r="17" spans="1:10" x14ac:dyDescent="0.3">
      <c r="A17" s="16">
        <f>A12+2*$L$2</f>
        <v>6</v>
      </c>
      <c r="B17" s="17">
        <v>50</v>
      </c>
      <c r="C17" s="19" t="s">
        <v>27</v>
      </c>
      <c r="D17" s="17"/>
      <c r="E17" s="17"/>
      <c r="G17" s="19">
        <f>B17+2</f>
        <v>52</v>
      </c>
      <c r="H17" s="17"/>
      <c r="I17" s="17"/>
      <c r="J17" s="13" t="str">
        <f>C17</f>
        <v>Accel</v>
      </c>
    </row>
  </sheetData>
  <pageMargins left="0.7" right="0.7" top="0.75" bottom="0.75" header="0.3" footer="0.3"/>
  <pageSetup orientation="portrait" r:id="rId1"/>
  <ignoredErrors>
    <ignoredError sqref="A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Ball</vt:lpstr>
      <vt:lpstr>Bounce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 | Bond3D</cp:lastModifiedBy>
  <dcterms:created xsi:type="dcterms:W3CDTF">2006-09-16T00:00:00Z</dcterms:created>
  <dcterms:modified xsi:type="dcterms:W3CDTF">2021-11-15T20:30:38Z</dcterms:modified>
</cp:coreProperties>
</file>