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pro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B6" i="1"/>
  <c r="B7" i="1"/>
  <c r="B8" i="1"/>
  <c r="B3" i="1"/>
  <c r="B4" i="1"/>
  <c r="B5" i="1"/>
  <c r="B2" i="1"/>
  <c r="C8" i="2"/>
  <c r="C7" i="2"/>
  <c r="C6" i="2"/>
  <c r="C5" i="2"/>
  <c r="C4" i="2"/>
  <c r="C9" i="2"/>
  <c r="C3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<sst xmlns="http://schemas.openxmlformats.org/spreadsheetml/2006/main" count="13" uniqueCount="10">
  <si>
    <t>mrs</t>
  </si>
  <si>
    <t>evt_mrclean</t>
  </si>
  <si>
    <t>noevt_mrclean</t>
  </si>
  <si>
    <t>evt_hermes</t>
  </si>
  <si>
    <t>noevt_hermes</t>
  </si>
  <si>
    <t>evt_corevol-70</t>
  </si>
  <si>
    <t>evt_corevol+70</t>
  </si>
  <si>
    <t>noevt_corevol-70</t>
  </si>
  <si>
    <t>noevt_corevol+70</t>
  </si>
  <si>
    <t>total n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</si>
</sst>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75" zoomScaleNormal="175" workbookViewId="0">
      <selection activeCell="D15" sqref="D15"/>
    </sheetView>
  </sheetViews>
  <sheetFormatPr defaultRowHeight="15" x14ac:dyDescent="0.25"/>
  <cols>
    <col min="2" max="2" width="12" bestFit="1" customWidth="1"/>
    <col min="3" max="3" width="14.42578125" bestFit="1" customWidth="1"/>
    <col min="4" max="4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>
        <v>0</v>
      </c>
      <c r="B2">
        <f>probs!B2*probs!$B$9</f>
        <v>6.9899999999999993</v>
      </c>
      <c r="C2">
        <f>probs!C2*probs!$C$9</f>
        <v>1.0680000000000001</v>
      </c>
      <c r="D2">
        <v>18</v>
      </c>
      <c r="E2">
        <v>0</v>
      </c>
      <c r="F2">
        <v>34</v>
      </c>
      <c r="G2">
        <v>18</v>
      </c>
      <c r="H2">
        <v>0</v>
      </c>
      <c r="I2">
        <v>0</v>
      </c>
    </row>
    <row r="3" spans="1:9" x14ac:dyDescent="0.25">
      <c r="A3">
        <v>1</v>
      </c>
      <c r="B3">
        <f>probs!B3*probs!$B$9</f>
        <v>20.97</v>
      </c>
      <c r="C3">
        <f>probs!C3*probs!$C$9</f>
        <v>16.02</v>
      </c>
      <c r="D3">
        <v>30</v>
      </c>
      <c r="E3">
        <v>0</v>
      </c>
      <c r="F3">
        <v>44</v>
      </c>
      <c r="G3">
        <v>30</v>
      </c>
      <c r="H3">
        <v>0</v>
      </c>
      <c r="I3">
        <v>0</v>
      </c>
    </row>
    <row r="4" spans="1:9" x14ac:dyDescent="0.25">
      <c r="A4">
        <v>2</v>
      </c>
      <c r="B4">
        <f>probs!B4*probs!$B$9</f>
        <v>48.93</v>
      </c>
      <c r="C4">
        <f>probs!C4*probs!$C$9</f>
        <v>34.71</v>
      </c>
      <c r="D4">
        <v>39</v>
      </c>
      <c r="E4">
        <v>2</v>
      </c>
      <c r="F4">
        <v>56</v>
      </c>
      <c r="G4">
        <v>39</v>
      </c>
      <c r="H4">
        <v>2</v>
      </c>
      <c r="I4">
        <v>0</v>
      </c>
    </row>
    <row r="5" spans="1:9" x14ac:dyDescent="0.25">
      <c r="A5">
        <v>3</v>
      </c>
      <c r="B5">
        <f>probs!B5*probs!$B$9</f>
        <v>41.94</v>
      </c>
      <c r="C5">
        <f>probs!C5*probs!$C$9</f>
        <v>42.72</v>
      </c>
      <c r="D5">
        <v>45</v>
      </c>
      <c r="E5">
        <v>5</v>
      </c>
      <c r="F5">
        <v>48</v>
      </c>
      <c r="G5">
        <v>45</v>
      </c>
      <c r="H5">
        <v>5</v>
      </c>
      <c r="I5">
        <v>2</v>
      </c>
    </row>
    <row r="6" spans="1:9" x14ac:dyDescent="0.25">
      <c r="A6">
        <v>4</v>
      </c>
      <c r="B6">
        <f>probs!B6*probs!$B$9</f>
        <v>51.26</v>
      </c>
      <c r="C6">
        <f>probs!C6*probs!$C$9</f>
        <v>80.099999999999994</v>
      </c>
      <c r="D6">
        <v>72</v>
      </c>
      <c r="E6">
        <v>9</v>
      </c>
      <c r="F6">
        <v>39</v>
      </c>
      <c r="G6">
        <v>72</v>
      </c>
      <c r="H6">
        <v>9</v>
      </c>
      <c r="I6">
        <v>8</v>
      </c>
    </row>
    <row r="7" spans="1:9" x14ac:dyDescent="0.25">
      <c r="A7">
        <v>5</v>
      </c>
      <c r="B7">
        <f>probs!B7*probs!$B$9</f>
        <v>13.979999999999999</v>
      </c>
      <c r="C7">
        <f>probs!C7*probs!$C$9</f>
        <v>32.04</v>
      </c>
      <c r="D7">
        <v>28</v>
      </c>
      <c r="E7">
        <v>1</v>
      </c>
      <c r="F7">
        <v>10</v>
      </c>
      <c r="G7">
        <v>28</v>
      </c>
      <c r="H7">
        <v>1</v>
      </c>
      <c r="I7">
        <v>2</v>
      </c>
    </row>
    <row r="8" spans="1:9" x14ac:dyDescent="0.25">
      <c r="A8">
        <v>6</v>
      </c>
      <c r="B8">
        <f>probs!B8*probs!$B$9</f>
        <v>48.93</v>
      </c>
      <c r="C8">
        <f>probs!C8*probs!$C$9</f>
        <v>58.74</v>
      </c>
      <c r="D8">
        <v>38</v>
      </c>
      <c r="E8">
        <v>8</v>
      </c>
      <c r="F8">
        <v>33</v>
      </c>
      <c r="G8">
        <v>38</v>
      </c>
      <c r="H8">
        <v>8</v>
      </c>
      <c r="I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10" workbookViewId="0">
      <selection activeCell="I32" sqref="I32"/>
    </sheetView>
  </sheetViews>
  <sheetFormatPr defaultRowHeight="15" x14ac:dyDescent="0.25"/>
  <cols>
    <col min="1" max="1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f>0.03</f>
        <v>0.03</v>
      </c>
      <c r="C2">
        <v>4.0000000000000001E-3</v>
      </c>
    </row>
    <row r="3" spans="1:3" x14ac:dyDescent="0.25">
      <c r="A3">
        <v>1</v>
      </c>
      <c r="B3">
        <f>0.09</f>
        <v>0.09</v>
      </c>
      <c r="C3">
        <f>0.06</f>
        <v>0.06</v>
      </c>
    </row>
    <row r="4" spans="1:3" x14ac:dyDescent="0.25">
      <c r="A4">
        <v>2</v>
      </c>
      <c r="B4">
        <f>0.21</f>
        <v>0.21</v>
      </c>
      <c r="C4">
        <f>0.13</f>
        <v>0.13</v>
      </c>
    </row>
    <row r="5" spans="1:3" x14ac:dyDescent="0.25">
      <c r="A5">
        <v>3</v>
      </c>
      <c r="B5">
        <f>0.18</f>
        <v>0.18</v>
      </c>
      <c r="C5">
        <f>0.16</f>
        <v>0.16</v>
      </c>
    </row>
    <row r="6" spans="1:3" x14ac:dyDescent="0.25">
      <c r="A6">
        <v>4</v>
      </c>
      <c r="B6">
        <f>0.22</f>
        <v>0.22</v>
      </c>
      <c r="C6">
        <f>0.3</f>
        <v>0.3</v>
      </c>
    </row>
    <row r="7" spans="1:3" x14ac:dyDescent="0.25">
      <c r="A7">
        <v>5</v>
      </c>
      <c r="B7">
        <f>0.06</f>
        <v>0.06</v>
      </c>
      <c r="C7">
        <f>0.12</f>
        <v>0.12</v>
      </c>
    </row>
    <row r="8" spans="1:3" x14ac:dyDescent="0.25">
      <c r="A8">
        <v>6</v>
      </c>
      <c r="B8">
        <f>0.21</f>
        <v>0.21</v>
      </c>
      <c r="C8">
        <f>0.22</f>
        <v>0.22</v>
      </c>
    </row>
    <row r="9" spans="1:3" x14ac:dyDescent="0.25">
      <c r="A9" t="s">
        <v>9</v>
      </c>
      <c r="B9">
        <v>233</v>
      </c>
      <c r="C9">
        <f>267</f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2022-06-27T14:35:29Z</dcterms:modified>
</cp:coreProperties>
</file>