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Image Segmentation exp - v3\"/>
    </mc:Choice>
  </mc:AlternateContent>
  <xr:revisionPtr revIDLastSave="0" documentId="13_ncr:1_{734D8FEC-2AE2-483A-9431-1A817DE80BB5}" xr6:coauthVersionLast="45" xr6:coauthVersionMax="45" xr10:uidLastSave="{00000000-0000-0000-0000-000000000000}"/>
  <bookViews>
    <workbookView xWindow="8655" yWindow="345" windowWidth="7500" windowHeight="6000" activeTab="1" xr2:uid="{9B789713-2649-4914-B6CA-3DA29E6E8C2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2" l="1"/>
  <c r="Y18" i="2" s="1"/>
  <c r="M18" i="2"/>
  <c r="Z18" i="2" s="1"/>
  <c r="K1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X10" i="2"/>
  <c r="X11" i="2"/>
  <c r="X12" i="2"/>
  <c r="X13" i="2"/>
  <c r="X14" i="2"/>
  <c r="X15" i="2"/>
  <c r="X16" i="2"/>
  <c r="X17" i="2"/>
  <c r="X18" i="2"/>
  <c r="X9" i="2"/>
  <c r="Y35" i="2"/>
  <c r="Z35" i="2"/>
  <c r="X35" i="2"/>
  <c r="S35" i="2"/>
  <c r="T35" i="2"/>
  <c r="R35" i="2"/>
  <c r="S18" i="2"/>
  <c r="T18" i="2"/>
  <c r="R18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Y26" i="2"/>
  <c r="Z26" i="2"/>
  <c r="X26" i="2"/>
  <c r="S26" i="2"/>
  <c r="S27" i="2"/>
  <c r="S28" i="2"/>
  <c r="S29" i="2"/>
  <c r="S30" i="2"/>
  <c r="S31" i="2"/>
  <c r="S32" i="2"/>
  <c r="S33" i="2"/>
  <c r="S34" i="2"/>
  <c r="R27" i="2"/>
  <c r="R28" i="2"/>
  <c r="R29" i="2"/>
  <c r="R30" i="2"/>
  <c r="R31" i="2"/>
  <c r="R32" i="2"/>
  <c r="R33" i="2"/>
  <c r="R34" i="2"/>
  <c r="R26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S9" i="2"/>
  <c r="T9" i="2"/>
  <c r="R9" i="2"/>
  <c r="X47" i="2"/>
  <c r="Y47" i="2"/>
  <c r="Z47" i="2"/>
  <c r="X48" i="2"/>
  <c r="Y48" i="2"/>
  <c r="Z48" i="2"/>
  <c r="Y46" i="2"/>
  <c r="Z46" i="2"/>
  <c r="X46" i="2"/>
  <c r="Y40" i="2"/>
  <c r="Z40" i="2"/>
  <c r="Y41" i="2"/>
  <c r="Z41" i="2"/>
  <c r="Y42" i="2"/>
  <c r="Z42" i="2"/>
  <c r="X41" i="2"/>
  <c r="X42" i="2"/>
  <c r="X40" i="2"/>
  <c r="R47" i="2"/>
  <c r="S47" i="2"/>
  <c r="R48" i="2"/>
  <c r="S48" i="2"/>
  <c r="S46" i="2"/>
  <c r="R46" i="2"/>
  <c r="S42" i="2"/>
  <c r="T42" i="2"/>
  <c r="S41" i="2"/>
  <c r="T41" i="2"/>
  <c r="S40" i="2"/>
  <c r="T40" i="2"/>
  <c r="R41" i="2"/>
  <c r="R42" i="2"/>
  <c r="R40" i="2"/>
</calcChain>
</file>

<file path=xl/sharedStrings.xml><?xml version="1.0" encoding="utf-8"?>
<sst xmlns="http://schemas.openxmlformats.org/spreadsheetml/2006/main" count="120" uniqueCount="9">
  <si>
    <t>SNR</t>
  </si>
  <si>
    <t>TIME</t>
  </si>
  <si>
    <t>K-means</t>
  </si>
  <si>
    <t>FCM</t>
  </si>
  <si>
    <t>P-POCS</t>
  </si>
  <si>
    <t>Image</t>
  </si>
  <si>
    <t>Lena</t>
  </si>
  <si>
    <t>Average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</si>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</sst>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F94F-5D2E-4B13-951D-563B95A82EAC}">
  <dimension ref="D6:M48"/>
  <sheetViews>
    <sheetView topLeftCell="A31" workbookViewId="0">
      <selection activeCell="D5" sqref="D5:M51"/>
    </sheetView>
  </sheetViews>
  <sheetFormatPr defaultRowHeight="15" x14ac:dyDescent="0.25"/>
  <sheetData>
    <row r="6" spans="4:13" x14ac:dyDescent="0.25">
      <c r="E6" t="s">
        <v>0</v>
      </c>
      <c r="K6" t="s">
        <v>1</v>
      </c>
    </row>
    <row r="7" spans="4:13" x14ac:dyDescent="0.25">
      <c r="E7" t="s">
        <v>2</v>
      </c>
      <c r="F7" t="s">
        <v>3</v>
      </c>
      <c r="G7" t="s">
        <v>4</v>
      </c>
      <c r="K7" t="s">
        <v>2</v>
      </c>
      <c r="L7" t="s">
        <v>3</v>
      </c>
      <c r="M7" t="s">
        <v>4</v>
      </c>
    </row>
    <row r="8" spans="4:13" x14ac:dyDescent="0.25">
      <c r="D8" t="s">
        <v>5</v>
      </c>
      <c r="J8" t="s">
        <v>5</v>
      </c>
    </row>
    <row r="9" spans="4:13" x14ac:dyDescent="0.25">
      <c r="D9">
        <v>35070</v>
      </c>
      <c r="E9" s="1">
        <v>31.3049693370392</v>
      </c>
      <c r="F9" s="1">
        <v>28.5628563833559</v>
      </c>
      <c r="G9" s="1">
        <v>31.416007064306999</v>
      </c>
      <c r="J9">
        <v>35070</v>
      </c>
      <c r="K9" s="1">
        <v>0.56073389053344702</v>
      </c>
      <c r="L9" s="1">
        <v>7.4476905107498101</v>
      </c>
      <c r="M9" s="1">
        <v>0.41250641345977701</v>
      </c>
    </row>
    <row r="10" spans="4:13" x14ac:dyDescent="0.25">
      <c r="D10">
        <v>41033</v>
      </c>
      <c r="E10" s="1">
        <v>29.132247389521002</v>
      </c>
      <c r="F10" s="1">
        <v>26.6058805124397</v>
      </c>
      <c r="G10" s="1">
        <v>28.830428379072199</v>
      </c>
      <c r="J10">
        <v>41033</v>
      </c>
      <c r="K10" s="1">
        <v>0.53148136138916002</v>
      </c>
      <c r="L10" s="1">
        <v>7.2926654577255201</v>
      </c>
      <c r="M10" s="1">
        <v>0.39818031787872299</v>
      </c>
    </row>
    <row r="11" spans="4:13" x14ac:dyDescent="0.25">
      <c r="D11">
        <v>42049</v>
      </c>
      <c r="E11" s="1">
        <v>27.540099773546601</v>
      </c>
      <c r="F11" s="1">
        <v>24.2711298955677</v>
      </c>
      <c r="G11" s="1">
        <v>28.1410528414333</v>
      </c>
      <c r="J11">
        <v>42049</v>
      </c>
      <c r="K11" s="1">
        <v>0.37051527500152498</v>
      </c>
      <c r="L11" s="1">
        <v>3.4542843818664499</v>
      </c>
      <c r="M11" s="1">
        <v>0.336310291290283</v>
      </c>
    </row>
    <row r="12" spans="4:13" x14ac:dyDescent="0.25">
      <c r="D12">
        <v>238011</v>
      </c>
      <c r="E12" s="1">
        <v>31.429252154808299</v>
      </c>
      <c r="F12" s="1">
        <v>27.094551080582601</v>
      </c>
      <c r="G12" s="1">
        <v>36.280254319941903</v>
      </c>
      <c r="J12">
        <v>238011</v>
      </c>
      <c r="K12" s="1">
        <v>0.36018154621124199</v>
      </c>
      <c r="L12" s="1">
        <v>7.2849605083465496</v>
      </c>
      <c r="M12" s="1">
        <v>0.28010075092315601</v>
      </c>
    </row>
    <row r="13" spans="4:13" x14ac:dyDescent="0.25">
      <c r="D13">
        <v>12003</v>
      </c>
      <c r="E13" s="1">
        <v>26.860372123314601</v>
      </c>
      <c r="F13" s="1">
        <v>24.468433941000299</v>
      </c>
      <c r="G13" s="1">
        <v>26.741647236693701</v>
      </c>
      <c r="J13">
        <v>12003</v>
      </c>
      <c r="K13" s="1">
        <v>0.54598362445831194</v>
      </c>
      <c r="L13" s="1">
        <v>7.1549210071563696</v>
      </c>
      <c r="M13" s="1">
        <v>0.40369231700897201</v>
      </c>
    </row>
    <row r="14" spans="4:13" x14ac:dyDescent="0.25">
      <c r="D14">
        <v>8068</v>
      </c>
      <c r="E14" s="1">
        <v>26.057828745426299</v>
      </c>
      <c r="F14" s="1">
        <v>26.807443378064601</v>
      </c>
      <c r="G14" s="1">
        <v>29.953699638019</v>
      </c>
      <c r="J14">
        <v>8068</v>
      </c>
      <c r="K14" s="1">
        <v>0.55040249824523901</v>
      </c>
      <c r="L14" s="1">
        <v>7.1046908378601001</v>
      </c>
      <c r="M14" s="1">
        <v>0.40565702915191598</v>
      </c>
    </row>
    <row r="15" spans="4:13" x14ac:dyDescent="0.25">
      <c r="D15">
        <v>181021</v>
      </c>
      <c r="E15" s="1">
        <v>21.877256776913399</v>
      </c>
      <c r="F15" s="1">
        <v>21.608159386123098</v>
      </c>
      <c r="G15" s="1">
        <v>27.424034464809001</v>
      </c>
      <c r="J15">
        <v>181021</v>
      </c>
      <c r="K15" s="1">
        <v>0.367952847480773</v>
      </c>
      <c r="L15" s="1">
        <v>3.48907809257507</v>
      </c>
      <c r="M15" s="1">
        <v>0.425854802131652</v>
      </c>
    </row>
    <row r="16" spans="4:13" x14ac:dyDescent="0.25">
      <c r="D16">
        <v>189080</v>
      </c>
      <c r="E16" s="1">
        <v>26.991722907306901</v>
      </c>
      <c r="F16" s="1">
        <v>28.6461839488802</v>
      </c>
      <c r="G16" s="1">
        <v>30.845954681393099</v>
      </c>
      <c r="J16">
        <v>189080</v>
      </c>
      <c r="K16" s="1">
        <v>0.53512380123138403</v>
      </c>
      <c r="L16" s="1">
        <v>7.1869265556335398</v>
      </c>
      <c r="M16" s="1">
        <v>0.39110391139984102</v>
      </c>
    </row>
    <row r="17" spans="4:13" x14ac:dyDescent="0.25">
      <c r="D17" t="s">
        <v>6</v>
      </c>
      <c r="E17" s="1">
        <v>32.214901033826202</v>
      </c>
      <c r="F17" s="1">
        <v>25.046120535756799</v>
      </c>
      <c r="G17" s="1">
        <v>31.839128137598198</v>
      </c>
      <c r="J17" t="s">
        <v>6</v>
      </c>
      <c r="K17" s="1">
        <v>6.4425468683242801</v>
      </c>
      <c r="L17" s="1">
        <v>7.3036664724349896</v>
      </c>
      <c r="M17" s="1">
        <v>2.73279004096984</v>
      </c>
    </row>
    <row r="18" spans="4:13" x14ac:dyDescent="0.25">
      <c r="D18" t="s">
        <v>7</v>
      </c>
      <c r="J18" t="s">
        <v>7</v>
      </c>
    </row>
    <row r="23" spans="4:13" x14ac:dyDescent="0.25">
      <c r="E23" t="s">
        <v>0</v>
      </c>
      <c r="K23" t="s">
        <v>1</v>
      </c>
    </row>
    <row r="24" spans="4:13" x14ac:dyDescent="0.25">
      <c r="E24" t="s">
        <v>2</v>
      </c>
      <c r="F24" t="s">
        <v>3</v>
      </c>
      <c r="G24" t="s">
        <v>4</v>
      </c>
      <c r="K24" t="s">
        <v>2</v>
      </c>
      <c r="L24" t="s">
        <v>3</v>
      </c>
      <c r="M24" t="s">
        <v>4</v>
      </c>
    </row>
    <row r="25" spans="4:13" x14ac:dyDescent="0.25">
      <c r="D25" t="s">
        <v>5</v>
      </c>
      <c r="J25" t="s">
        <v>5</v>
      </c>
    </row>
    <row r="26" spans="4:13" x14ac:dyDescent="0.25">
      <c r="D26">
        <v>35070</v>
      </c>
      <c r="E26" s="1">
        <v>7.9966872316186405E-2</v>
      </c>
      <c r="F26" s="1">
        <v>2.2432381496197199E-2</v>
      </c>
      <c r="J26">
        <v>35070</v>
      </c>
      <c r="K26" s="1">
        <v>1.91414060733778E-2</v>
      </c>
      <c r="L26" s="1">
        <v>0.553997091227031</v>
      </c>
      <c r="M26" s="1">
        <v>2.62135204972096E-2</v>
      </c>
    </row>
    <row r="27" spans="4:13" x14ac:dyDescent="0.25">
      <c r="D27">
        <v>41033</v>
      </c>
      <c r="E27" s="1">
        <v>0.10645117321163899</v>
      </c>
      <c r="F27" s="1">
        <v>9.7191050521026907E-3</v>
      </c>
      <c r="J27">
        <v>41033</v>
      </c>
      <c r="K27" s="1">
        <v>4.3350961635733501E-2</v>
      </c>
      <c r="L27" s="1">
        <v>0.112750505726072</v>
      </c>
      <c r="M27" s="1">
        <v>2.2933460844445801E-2</v>
      </c>
    </row>
    <row r="28" spans="4:13" x14ac:dyDescent="0.25">
      <c r="D28">
        <v>42049</v>
      </c>
      <c r="E28" s="1">
        <v>0.185270626332319</v>
      </c>
      <c r="F28" s="1">
        <v>3.7299657778492E-3</v>
      </c>
      <c r="J28">
        <v>42049</v>
      </c>
      <c r="K28" s="1">
        <v>7.9579206265806696E-3</v>
      </c>
      <c r="L28" s="1">
        <v>7.2772318210013703E-2</v>
      </c>
      <c r="M28" s="1">
        <v>1.7441198886495202E-2</v>
      </c>
    </row>
    <row r="29" spans="4:13" x14ac:dyDescent="0.25">
      <c r="D29">
        <v>238011</v>
      </c>
      <c r="E29" s="1">
        <v>7.7023768255518004</v>
      </c>
      <c r="F29" s="1">
        <v>6.17654298556123E-2</v>
      </c>
      <c r="J29">
        <v>238011</v>
      </c>
      <c r="K29" s="1">
        <v>1.60781719033883E-2</v>
      </c>
      <c r="L29" s="1">
        <v>0.22012563095788301</v>
      </c>
      <c r="M29" s="1">
        <v>2.1952295867900099E-2</v>
      </c>
    </row>
    <row r="30" spans="4:13" x14ac:dyDescent="0.25">
      <c r="D30">
        <v>12003</v>
      </c>
      <c r="E30" s="1">
        <v>4.7820310148343301E-2</v>
      </c>
      <c r="F30" s="1">
        <v>5.3375950395483903E-3</v>
      </c>
      <c r="J30">
        <v>12003</v>
      </c>
      <c r="K30" s="1">
        <v>1.2720715207118901E-2</v>
      </c>
      <c r="L30" s="1">
        <v>8.7194029563783595E-2</v>
      </c>
      <c r="M30" s="1">
        <v>2.1634705461593799E-2</v>
      </c>
    </row>
    <row r="31" spans="4:13" x14ac:dyDescent="0.25">
      <c r="D31">
        <v>8068</v>
      </c>
      <c r="E31" s="1">
        <v>7.9009043056099602</v>
      </c>
      <c r="F31" s="1">
        <v>1.8238222427205499E-2</v>
      </c>
      <c r="J31">
        <v>8068</v>
      </c>
      <c r="K31" s="1">
        <v>2.12267263362181E-2</v>
      </c>
      <c r="L31" s="1">
        <v>8.4584394635095206E-2</v>
      </c>
      <c r="M31" s="1">
        <v>2.8006331506882101E-2</v>
      </c>
    </row>
    <row r="32" spans="4:13" x14ac:dyDescent="0.25">
      <c r="D32">
        <v>181021</v>
      </c>
      <c r="E32" s="1">
        <v>6.8516789841728496</v>
      </c>
      <c r="F32" s="1">
        <v>3.56547007657317E-3</v>
      </c>
      <c r="J32">
        <v>181021</v>
      </c>
      <c r="K32" s="1">
        <v>1.33889814426552E-2</v>
      </c>
      <c r="L32" s="1">
        <v>6.5420055883807796E-2</v>
      </c>
      <c r="M32" s="1">
        <v>2.66743741120932E-2</v>
      </c>
    </row>
    <row r="33" spans="4:13" x14ac:dyDescent="0.25">
      <c r="D33">
        <v>189080</v>
      </c>
      <c r="E33" s="1">
        <v>8.1905177868016601</v>
      </c>
      <c r="F33" s="1">
        <v>2.6043385615279999E-2</v>
      </c>
      <c r="J33">
        <v>189080</v>
      </c>
      <c r="K33" s="1">
        <v>2.8045099150251902E-2</v>
      </c>
      <c r="L33" s="1">
        <v>0.10474509982682199</v>
      </c>
      <c r="M33" s="1">
        <v>2.01965268719458E-2</v>
      </c>
    </row>
    <row r="34" spans="4:13" x14ac:dyDescent="0.25">
      <c r="D34" t="s">
        <v>6</v>
      </c>
      <c r="E34" s="1">
        <v>4.8244272555255499E-2</v>
      </c>
      <c r="F34" s="1">
        <v>4.9864382164894402E-3</v>
      </c>
      <c r="J34" t="s">
        <v>6</v>
      </c>
      <c r="K34" s="1">
        <v>0.157622760845823</v>
      </c>
      <c r="L34" s="1">
        <v>0.26239210021292197</v>
      </c>
      <c r="M34" s="1">
        <v>8.6364084636095795E-2</v>
      </c>
    </row>
    <row r="35" spans="4:13" x14ac:dyDescent="0.25">
      <c r="D35" t="s">
        <v>7</v>
      </c>
      <c r="J35" t="s">
        <v>7</v>
      </c>
    </row>
    <row r="39" spans="4:13" x14ac:dyDescent="0.25">
      <c r="E39" t="s">
        <v>2</v>
      </c>
      <c r="F39" t="s">
        <v>3</v>
      </c>
      <c r="G39" t="s">
        <v>4</v>
      </c>
      <c r="K39" t="s">
        <v>2</v>
      </c>
      <c r="L39" t="s">
        <v>3</v>
      </c>
      <c r="M39" t="s">
        <v>4</v>
      </c>
    </row>
    <row r="40" spans="4:13" x14ac:dyDescent="0.25">
      <c r="D40">
        <v>12</v>
      </c>
      <c r="E40" s="1">
        <v>29.3013877438134</v>
      </c>
      <c r="F40" s="1">
        <v>29.260290301810699</v>
      </c>
      <c r="G40" s="1">
        <v>28.982524587146202</v>
      </c>
      <c r="J40">
        <v>12</v>
      </c>
      <c r="K40" s="1">
        <v>2.1341702222824002</v>
      </c>
      <c r="L40" s="1">
        <v>7.1807874202728197</v>
      </c>
      <c r="M40" s="1">
        <v>0.94983632564544596</v>
      </c>
    </row>
    <row r="41" spans="4:13" x14ac:dyDescent="0.25">
      <c r="D41">
        <v>24</v>
      </c>
      <c r="E41" s="1">
        <v>31.2648826507358</v>
      </c>
      <c r="F41" s="1">
        <v>30.308052234553202</v>
      </c>
      <c r="G41" s="1">
        <v>30.8067472372386</v>
      </c>
      <c r="J41">
        <v>24</v>
      </c>
      <c r="K41" s="1">
        <v>4.2606160640716499</v>
      </c>
      <c r="L41" s="1">
        <v>22.660625386238099</v>
      </c>
      <c r="M41" s="1">
        <v>1.8342164993286101</v>
      </c>
    </row>
    <row r="42" spans="4:13" x14ac:dyDescent="0.25">
      <c r="D42">
        <v>36</v>
      </c>
      <c r="E42" s="1">
        <v>32.214901033826202</v>
      </c>
      <c r="F42" s="1">
        <v>25.046120535756799</v>
      </c>
      <c r="G42" s="1">
        <v>31.839128137598198</v>
      </c>
      <c r="J42">
        <v>36</v>
      </c>
      <c r="K42" s="1">
        <v>6.4425468683242801</v>
      </c>
      <c r="L42" s="1">
        <v>7.3036664724349896</v>
      </c>
      <c r="M42" s="1">
        <v>2.73279004096984</v>
      </c>
    </row>
    <row r="45" spans="4:13" x14ac:dyDescent="0.25">
      <c r="E45" t="s">
        <v>2</v>
      </c>
      <c r="F45" t="s">
        <v>3</v>
      </c>
      <c r="G45" t="s">
        <v>4</v>
      </c>
      <c r="K45" t="s">
        <v>2</v>
      </c>
      <c r="L45" t="s">
        <v>3</v>
      </c>
      <c r="M45" t="s">
        <v>4</v>
      </c>
    </row>
    <row r="46" spans="4:13" x14ac:dyDescent="0.25">
      <c r="D46">
        <v>12</v>
      </c>
      <c r="E46" s="1">
        <v>0.10618440773283799</v>
      </c>
      <c r="F46" s="1">
        <v>5.9708665811967397E-2</v>
      </c>
      <c r="J46">
        <v>12</v>
      </c>
      <c r="K46" s="1">
        <v>7.7686335561229794E-2</v>
      </c>
      <c r="L46" s="1">
        <v>0.141381046107105</v>
      </c>
      <c r="M46" s="1">
        <v>4.5753571976801702E-2</v>
      </c>
    </row>
    <row r="47" spans="4:13" x14ac:dyDescent="0.25">
      <c r="D47">
        <v>24</v>
      </c>
      <c r="E47" s="1">
        <v>4.1215790820663997E-2</v>
      </c>
      <c r="F47" s="1">
        <v>2.7214695255346501E-2</v>
      </c>
      <c r="J47">
        <v>24</v>
      </c>
      <c r="K47" s="1">
        <v>0.114623545903285</v>
      </c>
      <c r="L47" s="1">
        <v>0.37309814267730401</v>
      </c>
      <c r="M47" s="1">
        <v>4.0803804036609603E-2</v>
      </c>
    </row>
    <row r="48" spans="4:13" x14ac:dyDescent="0.25">
      <c r="D48">
        <v>36</v>
      </c>
      <c r="E48" s="1">
        <v>4.8244272555255499E-2</v>
      </c>
      <c r="F48" s="1">
        <v>4.9864382164894402E-3</v>
      </c>
      <c r="J48">
        <v>36</v>
      </c>
      <c r="K48" s="1">
        <v>0.157622760845823</v>
      </c>
      <c r="L48" s="1">
        <v>0.26239210021292197</v>
      </c>
      <c r="M48" s="1">
        <v>8.6364084636095795E-2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A723-3174-4245-B235-FB66D34586AF}">
  <dimension ref="D6:Z48"/>
  <sheetViews>
    <sheetView tabSelected="1" topLeftCell="O18" zoomScale="115" zoomScaleNormal="115" workbookViewId="0">
      <selection activeCell="V26" sqref="V26"/>
    </sheetView>
  </sheetViews>
  <sheetFormatPr defaultRowHeight="15" x14ac:dyDescent="0.25"/>
  <sheetData>
    <row r="6" spans="4:26" x14ac:dyDescent="0.25">
      <c r="E6" t="s">
        <v>0</v>
      </c>
      <c r="K6" t="s">
        <v>1</v>
      </c>
      <c r="R6" t="s">
        <v>0</v>
      </c>
      <c r="X6" t="s">
        <v>1</v>
      </c>
    </row>
    <row r="7" spans="4:26" x14ac:dyDescent="0.25">
      <c r="E7" t="s">
        <v>2</v>
      </c>
      <c r="F7" t="s">
        <v>3</v>
      </c>
      <c r="G7" t="s">
        <v>4</v>
      </c>
      <c r="K7" t="s">
        <v>2</v>
      </c>
      <c r="L7" t="s">
        <v>3</v>
      </c>
      <c r="M7" t="s">
        <v>4</v>
      </c>
      <c r="R7" t="s">
        <v>2</v>
      </c>
      <c r="S7" t="s">
        <v>3</v>
      </c>
      <c r="T7" t="s">
        <v>4</v>
      </c>
      <c r="X7" t="s">
        <v>2</v>
      </c>
      <c r="Y7" t="s">
        <v>3</v>
      </c>
      <c r="Z7" t="s">
        <v>4</v>
      </c>
    </row>
    <row r="8" spans="4:26" x14ac:dyDescent="0.25">
      <c r="D8" t="s">
        <v>5</v>
      </c>
      <c r="J8" t="s">
        <v>5</v>
      </c>
      <c r="Q8" t="s">
        <v>5</v>
      </c>
      <c r="W8" t="s">
        <v>5</v>
      </c>
    </row>
    <row r="9" spans="4:26" x14ac:dyDescent="0.25">
      <c r="D9">
        <v>35070</v>
      </c>
      <c r="E9" s="1">
        <v>31.3049693370392</v>
      </c>
      <c r="F9" s="1">
        <v>28.5628563833559</v>
      </c>
      <c r="G9" s="1">
        <v>31.416007064306999</v>
      </c>
      <c r="J9">
        <v>35070</v>
      </c>
      <c r="K9" s="1">
        <v>0.56073389053344702</v>
      </c>
      <c r="L9" s="1">
        <v>7.4476905107498101</v>
      </c>
      <c r="M9" s="1">
        <v>0.41250641345977701</v>
      </c>
      <c r="Q9">
        <v>35070</v>
      </c>
      <c r="R9" s="1">
        <f>ROUND(E9,0)</f>
        <v>31</v>
      </c>
      <c r="S9" s="1">
        <f t="shared" ref="S9:T9" si="0">ROUND(F9,0)</f>
        <v>29</v>
      </c>
      <c r="T9" s="1">
        <f t="shared" si="0"/>
        <v>31</v>
      </c>
      <c r="W9">
        <v>35070</v>
      </c>
      <c r="X9" s="1">
        <f>ROUND(K9,2)</f>
        <v>0.56000000000000005</v>
      </c>
      <c r="Y9" s="1">
        <f t="shared" ref="Y9:Z18" si="1">ROUND(L9,2)</f>
        <v>7.45</v>
      </c>
      <c r="Z9" s="1">
        <f t="shared" si="1"/>
        <v>0.41</v>
      </c>
    </row>
    <row r="10" spans="4:26" x14ac:dyDescent="0.25">
      <c r="D10">
        <v>41033</v>
      </c>
      <c r="E10" s="1">
        <v>29.132247389521002</v>
      </c>
      <c r="F10" s="1">
        <v>26.6058805124397</v>
      </c>
      <c r="G10" s="1">
        <v>28.830428379072199</v>
      </c>
      <c r="J10">
        <v>41033</v>
      </c>
      <c r="K10" s="1">
        <v>0.53148136138916002</v>
      </c>
      <c r="L10" s="1">
        <v>7.2926654577255201</v>
      </c>
      <c r="M10" s="1">
        <v>0.39818031787872299</v>
      </c>
      <c r="Q10">
        <v>41033</v>
      </c>
      <c r="R10" s="1">
        <f t="shared" ref="R10:R17" si="2">ROUND(E10,0)</f>
        <v>29</v>
      </c>
      <c r="S10" s="1">
        <f t="shared" ref="S10:S17" si="3">ROUND(F10,0)</f>
        <v>27</v>
      </c>
      <c r="T10" s="1">
        <f t="shared" ref="T10:T17" si="4">ROUND(G10,0)</f>
        <v>29</v>
      </c>
      <c r="W10">
        <v>41033</v>
      </c>
      <c r="X10" s="1">
        <f t="shared" ref="X10:X18" si="5">ROUND(K10,2)</f>
        <v>0.53</v>
      </c>
      <c r="Y10" s="1">
        <f t="shared" si="1"/>
        <v>7.29</v>
      </c>
      <c r="Z10" s="1">
        <f t="shared" si="1"/>
        <v>0.4</v>
      </c>
    </row>
    <row r="11" spans="4:26" x14ac:dyDescent="0.25">
      <c r="D11">
        <v>42049</v>
      </c>
      <c r="E11" s="1">
        <v>27.540099773546601</v>
      </c>
      <c r="F11" s="1">
        <v>24.2711298955677</v>
      </c>
      <c r="G11" s="1">
        <v>28.1410528414333</v>
      </c>
      <c r="J11">
        <v>42049</v>
      </c>
      <c r="K11" s="1">
        <v>0.37051527500152498</v>
      </c>
      <c r="L11" s="1">
        <v>3.4542843818664499</v>
      </c>
      <c r="M11" s="1">
        <v>0.336310291290283</v>
      </c>
      <c r="Q11">
        <v>42049</v>
      </c>
      <c r="R11" s="1">
        <f t="shared" si="2"/>
        <v>28</v>
      </c>
      <c r="S11" s="1">
        <f t="shared" si="3"/>
        <v>24</v>
      </c>
      <c r="T11" s="1">
        <f t="shared" si="4"/>
        <v>28</v>
      </c>
      <c r="W11">
        <v>42049</v>
      </c>
      <c r="X11" s="1">
        <f t="shared" si="5"/>
        <v>0.37</v>
      </c>
      <c r="Y11" s="1">
        <f t="shared" si="1"/>
        <v>3.45</v>
      </c>
      <c r="Z11" s="1">
        <f t="shared" si="1"/>
        <v>0.34</v>
      </c>
    </row>
    <row r="12" spans="4:26" x14ac:dyDescent="0.25">
      <c r="D12">
        <v>238011</v>
      </c>
      <c r="E12" s="1">
        <v>31.429252154808299</v>
      </c>
      <c r="F12" s="1">
        <v>27.094551080582601</v>
      </c>
      <c r="G12" s="1">
        <v>36.280254319941903</v>
      </c>
      <c r="J12">
        <v>238011</v>
      </c>
      <c r="K12" s="1">
        <v>0.36018154621124199</v>
      </c>
      <c r="L12" s="1">
        <v>7.2849605083465496</v>
      </c>
      <c r="M12" s="1">
        <v>0.28010075092315601</v>
      </c>
      <c r="Q12">
        <v>238011</v>
      </c>
      <c r="R12" s="1">
        <f t="shared" si="2"/>
        <v>31</v>
      </c>
      <c r="S12" s="1">
        <f t="shared" si="3"/>
        <v>27</v>
      </c>
      <c r="T12" s="1">
        <f t="shared" si="4"/>
        <v>36</v>
      </c>
      <c r="W12">
        <v>238011</v>
      </c>
      <c r="X12" s="1">
        <f t="shared" si="5"/>
        <v>0.36</v>
      </c>
      <c r="Y12" s="1">
        <f t="shared" si="1"/>
        <v>7.28</v>
      </c>
      <c r="Z12" s="1">
        <f t="shared" si="1"/>
        <v>0.28000000000000003</v>
      </c>
    </row>
    <row r="13" spans="4:26" x14ac:dyDescent="0.25">
      <c r="D13">
        <v>12003</v>
      </c>
      <c r="E13" s="1">
        <v>26.860372123314601</v>
      </c>
      <c r="F13" s="1">
        <v>24.468433941000299</v>
      </c>
      <c r="G13" s="1">
        <v>26.741647236693701</v>
      </c>
      <c r="J13">
        <v>12003</v>
      </c>
      <c r="K13" s="1">
        <v>0.54598362445831194</v>
      </c>
      <c r="L13" s="1">
        <v>7.1549210071563696</v>
      </c>
      <c r="M13" s="1">
        <v>0.40369231700897201</v>
      </c>
      <c r="Q13">
        <v>12003</v>
      </c>
      <c r="R13" s="1">
        <f t="shared" si="2"/>
        <v>27</v>
      </c>
      <c r="S13" s="1">
        <f t="shared" si="3"/>
        <v>24</v>
      </c>
      <c r="T13" s="1">
        <f t="shared" si="4"/>
        <v>27</v>
      </c>
      <c r="W13">
        <v>12003</v>
      </c>
      <c r="X13" s="1">
        <f t="shared" si="5"/>
        <v>0.55000000000000004</v>
      </c>
      <c r="Y13" s="1">
        <f t="shared" si="1"/>
        <v>7.15</v>
      </c>
      <c r="Z13" s="1">
        <f t="shared" si="1"/>
        <v>0.4</v>
      </c>
    </row>
    <row r="14" spans="4:26" x14ac:dyDescent="0.25">
      <c r="D14">
        <v>8068</v>
      </c>
      <c r="E14" s="1">
        <v>26.057828745426299</v>
      </c>
      <c r="F14" s="1">
        <v>26.807443378064601</v>
      </c>
      <c r="G14" s="1">
        <v>29.953699638019</v>
      </c>
      <c r="J14">
        <v>8068</v>
      </c>
      <c r="K14" s="1">
        <v>0.55040249824523901</v>
      </c>
      <c r="L14" s="1">
        <v>7.1046908378601001</v>
      </c>
      <c r="M14" s="1">
        <v>0.40565702915191598</v>
      </c>
      <c r="Q14">
        <v>8068</v>
      </c>
      <c r="R14" s="1">
        <f t="shared" si="2"/>
        <v>26</v>
      </c>
      <c r="S14" s="1">
        <f t="shared" si="3"/>
        <v>27</v>
      </c>
      <c r="T14" s="1">
        <f t="shared" si="4"/>
        <v>30</v>
      </c>
      <c r="W14">
        <v>8068</v>
      </c>
      <c r="X14" s="1">
        <f t="shared" si="5"/>
        <v>0.55000000000000004</v>
      </c>
      <c r="Y14" s="1">
        <f t="shared" si="1"/>
        <v>7.1</v>
      </c>
      <c r="Z14" s="1">
        <f t="shared" si="1"/>
        <v>0.41</v>
      </c>
    </row>
    <row r="15" spans="4:26" x14ac:dyDescent="0.25">
      <c r="D15">
        <v>181021</v>
      </c>
      <c r="E15" s="1">
        <v>21.877256776913399</v>
      </c>
      <c r="F15" s="1">
        <v>21.608159386123098</v>
      </c>
      <c r="G15" s="1">
        <v>27.424034464809001</v>
      </c>
      <c r="J15">
        <v>181021</v>
      </c>
      <c r="K15" s="1">
        <v>0.367952847480773</v>
      </c>
      <c r="L15" s="1">
        <v>3.48907809257507</v>
      </c>
      <c r="M15" s="1">
        <v>0.425854802131652</v>
      </c>
      <c r="Q15">
        <v>181021</v>
      </c>
      <c r="R15" s="1">
        <f t="shared" si="2"/>
        <v>22</v>
      </c>
      <c r="S15" s="1">
        <f t="shared" si="3"/>
        <v>22</v>
      </c>
      <c r="T15" s="1">
        <f t="shared" si="4"/>
        <v>27</v>
      </c>
      <c r="W15">
        <v>181021</v>
      </c>
      <c r="X15" s="1">
        <f t="shared" si="5"/>
        <v>0.37</v>
      </c>
      <c r="Y15" s="1">
        <f t="shared" si="1"/>
        <v>3.49</v>
      </c>
      <c r="Z15" s="1">
        <f t="shared" si="1"/>
        <v>0.43</v>
      </c>
    </row>
    <row r="16" spans="4:26" x14ac:dyDescent="0.25">
      <c r="D16">
        <v>189080</v>
      </c>
      <c r="E16" s="1">
        <v>26.991722907306901</v>
      </c>
      <c r="F16" s="1">
        <v>28.6461839488802</v>
      </c>
      <c r="G16" s="1">
        <v>30.845954681393099</v>
      </c>
      <c r="J16">
        <v>189080</v>
      </c>
      <c r="K16" s="1">
        <v>0.53512380123138403</v>
      </c>
      <c r="L16" s="1">
        <v>7.1869265556335398</v>
      </c>
      <c r="M16" s="1">
        <v>0.39110391139984102</v>
      </c>
      <c r="Q16">
        <v>189080</v>
      </c>
      <c r="R16" s="1">
        <f t="shared" si="2"/>
        <v>27</v>
      </c>
      <c r="S16" s="1">
        <f t="shared" si="3"/>
        <v>29</v>
      </c>
      <c r="T16" s="1">
        <f t="shared" si="4"/>
        <v>31</v>
      </c>
      <c r="W16">
        <v>189080</v>
      </c>
      <c r="X16" s="1">
        <f t="shared" si="5"/>
        <v>0.54</v>
      </c>
      <c r="Y16" s="1">
        <f t="shared" si="1"/>
        <v>7.19</v>
      </c>
      <c r="Z16" s="1">
        <f t="shared" si="1"/>
        <v>0.39</v>
      </c>
    </row>
    <row r="17" spans="4:26" x14ac:dyDescent="0.25">
      <c r="D17" t="s">
        <v>6</v>
      </c>
      <c r="E17" s="1">
        <v>32.214901033826202</v>
      </c>
      <c r="F17" s="1">
        <v>30.577155893780301</v>
      </c>
      <c r="G17" s="1">
        <v>31.839128137598198</v>
      </c>
      <c r="J17" t="s">
        <v>6</v>
      </c>
      <c r="K17" s="1">
        <v>6.4425468683242801</v>
      </c>
      <c r="L17" s="1">
        <v>43.743668270111002</v>
      </c>
      <c r="M17" s="1">
        <v>2.73279004096984</v>
      </c>
      <c r="Q17" t="s">
        <v>6</v>
      </c>
      <c r="R17" s="1">
        <f t="shared" si="2"/>
        <v>32</v>
      </c>
      <c r="S17" s="1">
        <f t="shared" si="3"/>
        <v>31</v>
      </c>
      <c r="T17" s="1">
        <f t="shared" si="4"/>
        <v>32</v>
      </c>
      <c r="W17" t="s">
        <v>6</v>
      </c>
      <c r="X17" s="1">
        <f t="shared" si="5"/>
        <v>6.44</v>
      </c>
      <c r="Y17" s="1">
        <f t="shared" si="1"/>
        <v>43.74</v>
      </c>
      <c r="Z17" s="1">
        <f t="shared" si="1"/>
        <v>2.73</v>
      </c>
    </row>
    <row r="18" spans="4:26" x14ac:dyDescent="0.25">
      <c r="D18" t="s">
        <v>7</v>
      </c>
      <c r="J18" t="s">
        <v>7</v>
      </c>
      <c r="K18">
        <f>AVERAGE(K9:K17)</f>
        <v>1.1405468569861512</v>
      </c>
      <c r="L18">
        <f t="shared" ref="L18:M18" si="6">AVERAGE(L9:L17)</f>
        <v>10.462098402447157</v>
      </c>
      <c r="M18">
        <f t="shared" si="6"/>
        <v>0.64291065269046221</v>
      </c>
      <c r="Q18" t="s">
        <v>8</v>
      </c>
      <c r="R18" s="1">
        <f>ROUND((AVERAGE(R9:R17)),0)</f>
        <v>28</v>
      </c>
      <c r="S18" s="1">
        <f t="shared" ref="S18:T18" si="7">ROUND((AVERAGE(S9:S17)),0)</f>
        <v>27</v>
      </c>
      <c r="T18" s="1">
        <f t="shared" si="7"/>
        <v>30</v>
      </c>
      <c r="W18" t="s">
        <v>7</v>
      </c>
      <c r="X18" s="1">
        <f t="shared" si="5"/>
        <v>1.1399999999999999</v>
      </c>
      <c r="Y18" s="1">
        <f t="shared" si="1"/>
        <v>10.46</v>
      </c>
      <c r="Z18" s="1">
        <f t="shared" si="1"/>
        <v>0.64</v>
      </c>
    </row>
    <row r="23" spans="4:26" x14ac:dyDescent="0.25">
      <c r="E23" t="s">
        <v>0</v>
      </c>
      <c r="K23" t="s">
        <v>1</v>
      </c>
      <c r="R23" t="s">
        <v>0</v>
      </c>
      <c r="X23" t="s">
        <v>1</v>
      </c>
    </row>
    <row r="24" spans="4:26" x14ac:dyDescent="0.25">
      <c r="E24" t="s">
        <v>2</v>
      </c>
      <c r="F24" t="s">
        <v>3</v>
      </c>
      <c r="G24" t="s">
        <v>4</v>
      </c>
      <c r="K24" t="s">
        <v>2</v>
      </c>
      <c r="L24" t="s">
        <v>3</v>
      </c>
      <c r="M24" t="s">
        <v>4</v>
      </c>
      <c r="R24" t="s">
        <v>2</v>
      </c>
      <c r="S24" t="s">
        <v>3</v>
      </c>
      <c r="T24" t="s">
        <v>4</v>
      </c>
      <c r="X24" t="s">
        <v>2</v>
      </c>
      <c r="Y24" t="s">
        <v>3</v>
      </c>
      <c r="Z24" t="s">
        <v>4</v>
      </c>
    </row>
    <row r="25" spans="4:26" x14ac:dyDescent="0.25">
      <c r="D25" t="s">
        <v>5</v>
      </c>
      <c r="J25" t="s">
        <v>5</v>
      </c>
      <c r="Q25" t="s">
        <v>5</v>
      </c>
      <c r="W25" t="s">
        <v>5</v>
      </c>
    </row>
    <row r="26" spans="4:26" x14ac:dyDescent="0.25">
      <c r="D26">
        <v>35070</v>
      </c>
      <c r="E26" s="1">
        <v>7.9966872316186405E-2</v>
      </c>
      <c r="F26" s="1">
        <v>2.2432381496197199E-2</v>
      </c>
      <c r="J26">
        <v>35070</v>
      </c>
      <c r="K26" s="1">
        <v>1.91414060733778E-2</v>
      </c>
      <c r="L26" s="1">
        <v>0.553997091227031</v>
      </c>
      <c r="M26" s="1">
        <v>2.62135204972096E-2</v>
      </c>
      <c r="Q26">
        <v>35070</v>
      </c>
      <c r="R26" s="1">
        <f>ROUND(E26,2)</f>
        <v>0.08</v>
      </c>
      <c r="S26" s="1">
        <f>ROUND(F26,2)</f>
        <v>0.02</v>
      </c>
      <c r="T26">
        <v>0</v>
      </c>
      <c r="W26">
        <v>35070</v>
      </c>
      <c r="X26" s="1">
        <f>ROUND(K26,2)</f>
        <v>0.02</v>
      </c>
      <c r="Y26" s="1">
        <f t="shared" ref="Y26:Z26" si="8">ROUND(L26,2)</f>
        <v>0.55000000000000004</v>
      </c>
      <c r="Z26" s="1">
        <f t="shared" si="8"/>
        <v>0.03</v>
      </c>
    </row>
    <row r="27" spans="4:26" x14ac:dyDescent="0.25">
      <c r="D27">
        <v>41033</v>
      </c>
      <c r="E27" s="1">
        <v>0.10645117321163899</v>
      </c>
      <c r="F27" s="1">
        <v>9.7191050521026907E-3</v>
      </c>
      <c r="J27">
        <v>41033</v>
      </c>
      <c r="K27" s="1">
        <v>4.3350961635733501E-2</v>
      </c>
      <c r="L27" s="1">
        <v>0.112750505726072</v>
      </c>
      <c r="M27" s="1">
        <v>2.2933460844445801E-2</v>
      </c>
      <c r="Q27">
        <v>41033</v>
      </c>
      <c r="R27" s="1">
        <f t="shared" ref="R27:S34" si="9">ROUND(E27,2)</f>
        <v>0.11</v>
      </c>
      <c r="S27" s="1">
        <f t="shared" si="9"/>
        <v>0.01</v>
      </c>
      <c r="T27">
        <v>0</v>
      </c>
      <c r="W27">
        <v>41033</v>
      </c>
      <c r="X27" s="1">
        <f t="shared" ref="X27:X34" si="10">ROUND(K27,2)</f>
        <v>0.04</v>
      </c>
      <c r="Y27" s="1">
        <f t="shared" ref="Y27:Y34" si="11">ROUND(L27,2)</f>
        <v>0.11</v>
      </c>
      <c r="Z27" s="1">
        <f t="shared" ref="Z27:Z34" si="12">ROUND(M27,2)</f>
        <v>0.02</v>
      </c>
    </row>
    <row r="28" spans="4:26" x14ac:dyDescent="0.25">
      <c r="D28">
        <v>42049</v>
      </c>
      <c r="E28" s="1">
        <v>0.185270626332319</v>
      </c>
      <c r="F28" s="1">
        <v>3.7299657778492E-3</v>
      </c>
      <c r="J28">
        <v>42049</v>
      </c>
      <c r="K28" s="1">
        <v>7.9579206265806696E-3</v>
      </c>
      <c r="L28" s="1">
        <v>7.2772318210013703E-2</v>
      </c>
      <c r="M28" s="1">
        <v>1.7441198886495202E-2</v>
      </c>
      <c r="Q28">
        <v>42049</v>
      </c>
      <c r="R28" s="1">
        <f t="shared" si="9"/>
        <v>0.19</v>
      </c>
      <c r="S28" s="1">
        <f t="shared" si="9"/>
        <v>0</v>
      </c>
      <c r="T28">
        <v>0</v>
      </c>
      <c r="W28">
        <v>42049</v>
      </c>
      <c r="X28" s="1">
        <f t="shared" si="10"/>
        <v>0.01</v>
      </c>
      <c r="Y28" s="1">
        <f t="shared" si="11"/>
        <v>7.0000000000000007E-2</v>
      </c>
      <c r="Z28" s="1">
        <f t="shared" si="12"/>
        <v>0.02</v>
      </c>
    </row>
    <row r="29" spans="4:26" x14ac:dyDescent="0.25">
      <c r="D29">
        <v>238011</v>
      </c>
      <c r="E29" s="1">
        <v>7.7023768255518004</v>
      </c>
      <c r="F29" s="1">
        <v>6.17654298556123E-2</v>
      </c>
      <c r="J29">
        <v>238011</v>
      </c>
      <c r="K29" s="1">
        <v>1.60781719033883E-2</v>
      </c>
      <c r="L29" s="1">
        <v>0.22012563095788301</v>
      </c>
      <c r="M29" s="1">
        <v>2.1952295867900099E-2</v>
      </c>
      <c r="Q29">
        <v>238011</v>
      </c>
      <c r="R29" s="1">
        <f t="shared" si="9"/>
        <v>7.7</v>
      </c>
      <c r="S29" s="1">
        <f t="shared" si="9"/>
        <v>0.06</v>
      </c>
      <c r="T29">
        <v>0</v>
      </c>
      <c r="W29">
        <v>238011</v>
      </c>
      <c r="X29" s="1">
        <f t="shared" si="10"/>
        <v>0.02</v>
      </c>
      <c r="Y29" s="1">
        <f t="shared" si="11"/>
        <v>0.22</v>
      </c>
      <c r="Z29" s="1">
        <f t="shared" si="12"/>
        <v>0.02</v>
      </c>
    </row>
    <row r="30" spans="4:26" x14ac:dyDescent="0.25">
      <c r="D30">
        <v>12003</v>
      </c>
      <c r="E30" s="1">
        <v>4.7820310148343301E-2</v>
      </c>
      <c r="F30" s="1">
        <v>5.3375950395483903E-3</v>
      </c>
      <c r="J30">
        <v>12003</v>
      </c>
      <c r="K30" s="1">
        <v>1.2720715207118901E-2</v>
      </c>
      <c r="L30" s="1">
        <v>8.7194029563783595E-2</v>
      </c>
      <c r="M30" s="1">
        <v>2.1634705461593799E-2</v>
      </c>
      <c r="Q30">
        <v>12003</v>
      </c>
      <c r="R30" s="1">
        <f t="shared" si="9"/>
        <v>0.05</v>
      </c>
      <c r="S30" s="1">
        <f t="shared" si="9"/>
        <v>0.01</v>
      </c>
      <c r="T30">
        <v>0</v>
      </c>
      <c r="W30">
        <v>12003</v>
      </c>
      <c r="X30" s="1">
        <f t="shared" si="10"/>
        <v>0.01</v>
      </c>
      <c r="Y30" s="1">
        <f t="shared" si="11"/>
        <v>0.09</v>
      </c>
      <c r="Z30" s="1">
        <f t="shared" si="12"/>
        <v>0.02</v>
      </c>
    </row>
    <row r="31" spans="4:26" x14ac:dyDescent="0.25">
      <c r="D31">
        <v>8068</v>
      </c>
      <c r="E31" s="1">
        <v>7.9009043056099602</v>
      </c>
      <c r="F31" s="1">
        <v>1.8238222427205499E-2</v>
      </c>
      <c r="J31">
        <v>8068</v>
      </c>
      <c r="K31" s="1">
        <v>2.12267263362181E-2</v>
      </c>
      <c r="L31" s="1">
        <v>8.4584394635095206E-2</v>
      </c>
      <c r="M31" s="1">
        <v>2.8006331506882101E-2</v>
      </c>
      <c r="Q31">
        <v>8068</v>
      </c>
      <c r="R31" s="1">
        <f t="shared" si="9"/>
        <v>7.9</v>
      </c>
      <c r="S31" s="1">
        <f t="shared" si="9"/>
        <v>0.02</v>
      </c>
      <c r="T31">
        <v>0</v>
      </c>
      <c r="W31">
        <v>8068</v>
      </c>
      <c r="X31" s="1">
        <f t="shared" si="10"/>
        <v>0.02</v>
      </c>
      <c r="Y31" s="1">
        <f t="shared" si="11"/>
        <v>0.08</v>
      </c>
      <c r="Z31" s="1">
        <f t="shared" si="12"/>
        <v>0.03</v>
      </c>
    </row>
    <row r="32" spans="4:26" x14ac:dyDescent="0.25">
      <c r="D32">
        <v>181021</v>
      </c>
      <c r="E32" s="1">
        <v>6.8516789841728496</v>
      </c>
      <c r="F32" s="1">
        <v>3.56547007657317E-3</v>
      </c>
      <c r="J32">
        <v>181021</v>
      </c>
      <c r="K32" s="1">
        <v>1.33889814426552E-2</v>
      </c>
      <c r="L32" s="1">
        <v>6.5420055883807796E-2</v>
      </c>
      <c r="M32" s="1">
        <v>2.66743741120932E-2</v>
      </c>
      <c r="Q32">
        <v>181021</v>
      </c>
      <c r="R32" s="1">
        <f t="shared" si="9"/>
        <v>6.85</v>
      </c>
      <c r="S32" s="1">
        <f t="shared" si="9"/>
        <v>0</v>
      </c>
      <c r="T32">
        <v>0</v>
      </c>
      <c r="W32">
        <v>181021</v>
      </c>
      <c r="X32" s="1">
        <f t="shared" si="10"/>
        <v>0.01</v>
      </c>
      <c r="Y32" s="1">
        <f t="shared" si="11"/>
        <v>7.0000000000000007E-2</v>
      </c>
      <c r="Z32" s="1">
        <f t="shared" si="12"/>
        <v>0.03</v>
      </c>
    </row>
    <row r="33" spans="4:26" x14ac:dyDescent="0.25">
      <c r="D33">
        <v>189080</v>
      </c>
      <c r="E33" s="1">
        <v>8.1905177868016601</v>
      </c>
      <c r="F33" s="1">
        <v>2.6043385615279999E-2</v>
      </c>
      <c r="J33">
        <v>189080</v>
      </c>
      <c r="K33" s="1">
        <v>2.8045099150251902E-2</v>
      </c>
      <c r="L33" s="1">
        <v>0.10474509982682199</v>
      </c>
      <c r="M33" s="1">
        <v>2.01965268719458E-2</v>
      </c>
      <c r="Q33">
        <v>189080</v>
      </c>
      <c r="R33" s="1">
        <f t="shared" si="9"/>
        <v>8.19</v>
      </c>
      <c r="S33" s="1">
        <f t="shared" si="9"/>
        <v>0.03</v>
      </c>
      <c r="T33">
        <v>0</v>
      </c>
      <c r="W33">
        <v>189080</v>
      </c>
      <c r="X33" s="1">
        <f t="shared" si="10"/>
        <v>0.03</v>
      </c>
      <c r="Y33" s="1">
        <f t="shared" si="11"/>
        <v>0.1</v>
      </c>
      <c r="Z33" s="1">
        <f t="shared" si="12"/>
        <v>0.02</v>
      </c>
    </row>
    <row r="34" spans="4:26" x14ac:dyDescent="0.25">
      <c r="D34" t="s">
        <v>6</v>
      </c>
      <c r="E34" s="1">
        <v>4.8244272555255499E-2</v>
      </c>
      <c r="F34" s="1">
        <v>2.0185148420243899E-2</v>
      </c>
      <c r="J34" t="s">
        <v>6</v>
      </c>
      <c r="K34" s="1">
        <v>0.157622760845823</v>
      </c>
      <c r="L34" s="1">
        <v>0.70536341851207895</v>
      </c>
      <c r="M34" s="1">
        <v>8.6364084636095795E-2</v>
      </c>
      <c r="Q34" t="s">
        <v>6</v>
      </c>
      <c r="R34" s="1">
        <f t="shared" si="9"/>
        <v>0.05</v>
      </c>
      <c r="S34" s="1">
        <f t="shared" si="9"/>
        <v>0.02</v>
      </c>
      <c r="T34">
        <v>0</v>
      </c>
      <c r="W34" t="s">
        <v>6</v>
      </c>
      <c r="X34" s="1">
        <f t="shared" si="10"/>
        <v>0.16</v>
      </c>
      <c r="Y34" s="1">
        <f t="shared" si="11"/>
        <v>0.71</v>
      </c>
      <c r="Z34" s="1">
        <f t="shared" si="12"/>
        <v>0.09</v>
      </c>
    </row>
    <row r="35" spans="4:26" x14ac:dyDescent="0.25">
      <c r="D35" t="s">
        <v>7</v>
      </c>
      <c r="J35" t="s">
        <v>7</v>
      </c>
      <c r="Q35" t="s">
        <v>7</v>
      </c>
      <c r="R35" s="1">
        <f>ROUND(AVERAGE(R26:R34),2)</f>
        <v>3.46</v>
      </c>
      <c r="S35" s="1">
        <f t="shared" ref="S35:T35" si="13">ROUND(AVERAGE(S26:S34),2)</f>
        <v>0.02</v>
      </c>
      <c r="T35" s="1">
        <f t="shared" si="13"/>
        <v>0</v>
      </c>
      <c r="W35" t="s">
        <v>7</v>
      </c>
      <c r="X35" s="1">
        <f>ROUND(AVERAGE(X26:X34),2)</f>
        <v>0.04</v>
      </c>
      <c r="Y35" s="1">
        <f t="shared" ref="Y35:Z35" si="14">ROUND(AVERAGE(Y26:Y34),2)</f>
        <v>0.22</v>
      </c>
      <c r="Z35" s="1">
        <f t="shared" si="14"/>
        <v>0.03</v>
      </c>
    </row>
    <row r="39" spans="4:26" x14ac:dyDescent="0.25">
      <c r="E39" t="s">
        <v>2</v>
      </c>
      <c r="F39" t="s">
        <v>3</v>
      </c>
      <c r="G39" t="s">
        <v>4</v>
      </c>
      <c r="K39" t="s">
        <v>2</v>
      </c>
      <c r="L39" t="s">
        <v>3</v>
      </c>
      <c r="M39" t="s">
        <v>4</v>
      </c>
      <c r="R39" t="s">
        <v>2</v>
      </c>
      <c r="S39" t="s">
        <v>3</v>
      </c>
      <c r="T39" t="s">
        <v>4</v>
      </c>
      <c r="X39" t="s">
        <v>2</v>
      </c>
      <c r="Y39" t="s">
        <v>3</v>
      </c>
      <c r="Z39" t="s">
        <v>4</v>
      </c>
    </row>
    <row r="40" spans="4:26" x14ac:dyDescent="0.25">
      <c r="D40">
        <v>12</v>
      </c>
      <c r="E40" s="1">
        <v>29.3013877438134</v>
      </c>
      <c r="F40" s="1">
        <v>29.260290301810699</v>
      </c>
      <c r="G40" s="1">
        <v>28.982524587146202</v>
      </c>
      <c r="J40">
        <v>12</v>
      </c>
      <c r="K40" s="1">
        <v>2.1341702222824002</v>
      </c>
      <c r="L40" s="1">
        <v>7.1807874202728197</v>
      </c>
      <c r="M40" s="1">
        <v>0.94983632564544596</v>
      </c>
      <c r="Q40">
        <v>12</v>
      </c>
      <c r="R40" s="1">
        <f>ROUND(E40,0)</f>
        <v>29</v>
      </c>
      <c r="S40" s="1">
        <f t="shared" ref="S40:T42" si="15">ROUND(F40,0)</f>
        <v>29</v>
      </c>
      <c r="T40" s="1">
        <f t="shared" si="15"/>
        <v>29</v>
      </c>
      <c r="W40">
        <v>12</v>
      </c>
      <c r="X40" s="1">
        <f>ROUND(K40,2)</f>
        <v>2.13</v>
      </c>
      <c r="Y40" s="1">
        <f t="shared" ref="Y40:Z42" si="16">ROUND(L40,2)</f>
        <v>7.18</v>
      </c>
      <c r="Z40" s="1">
        <f t="shared" si="16"/>
        <v>0.95</v>
      </c>
    </row>
    <row r="41" spans="4:26" x14ac:dyDescent="0.25">
      <c r="D41">
        <v>24</v>
      </c>
      <c r="E41" s="1">
        <v>31.2648826507358</v>
      </c>
      <c r="F41" s="1">
        <v>30.308052234553202</v>
      </c>
      <c r="G41" s="1">
        <v>30.8067472372386</v>
      </c>
      <c r="J41">
        <v>24</v>
      </c>
      <c r="K41" s="1">
        <v>4.2606160640716499</v>
      </c>
      <c r="L41" s="1">
        <v>22.660625386238099</v>
      </c>
      <c r="M41" s="1">
        <v>1.8342164993286101</v>
      </c>
      <c r="Q41">
        <v>24</v>
      </c>
      <c r="R41" s="1">
        <f t="shared" ref="R41:R42" si="17">ROUND(E41,0)</f>
        <v>31</v>
      </c>
      <c r="S41" s="1">
        <f t="shared" si="15"/>
        <v>30</v>
      </c>
      <c r="T41" s="1">
        <f t="shared" si="15"/>
        <v>31</v>
      </c>
      <c r="W41">
        <v>24</v>
      </c>
      <c r="X41" s="1">
        <f t="shared" ref="X41:X42" si="18">ROUND(K41,2)</f>
        <v>4.26</v>
      </c>
      <c r="Y41" s="1">
        <f t="shared" si="16"/>
        <v>22.66</v>
      </c>
      <c r="Z41" s="1">
        <f t="shared" si="16"/>
        <v>1.83</v>
      </c>
    </row>
    <row r="42" spans="4:26" x14ac:dyDescent="0.25">
      <c r="D42">
        <v>36</v>
      </c>
      <c r="E42" s="1">
        <v>32.214901033826202</v>
      </c>
      <c r="F42" s="1">
        <v>30.577155893780301</v>
      </c>
      <c r="G42" s="1">
        <v>31.839128137598198</v>
      </c>
      <c r="J42">
        <v>36</v>
      </c>
      <c r="K42" s="1">
        <v>6.4425468683242801</v>
      </c>
      <c r="L42" s="1">
        <v>43.743668270111002</v>
      </c>
      <c r="M42" s="1">
        <v>2.73279004096984</v>
      </c>
      <c r="Q42">
        <v>36</v>
      </c>
      <c r="R42" s="1">
        <f t="shared" si="17"/>
        <v>32</v>
      </c>
      <c r="S42" s="1">
        <f t="shared" si="15"/>
        <v>31</v>
      </c>
      <c r="T42" s="1">
        <f t="shared" si="15"/>
        <v>32</v>
      </c>
      <c r="W42">
        <v>36</v>
      </c>
      <c r="X42" s="1">
        <f t="shared" si="18"/>
        <v>6.44</v>
      </c>
      <c r="Y42" s="1">
        <f t="shared" si="16"/>
        <v>43.74</v>
      </c>
      <c r="Z42" s="1">
        <f t="shared" si="16"/>
        <v>2.73</v>
      </c>
    </row>
    <row r="45" spans="4:26" x14ac:dyDescent="0.25">
      <c r="E45" t="s">
        <v>2</v>
      </c>
      <c r="F45" t="s">
        <v>3</v>
      </c>
      <c r="G45" t="s">
        <v>4</v>
      </c>
      <c r="K45" t="s">
        <v>2</v>
      </c>
      <c r="L45" t="s">
        <v>3</v>
      </c>
      <c r="M45" t="s">
        <v>4</v>
      </c>
      <c r="R45" t="s">
        <v>2</v>
      </c>
      <c r="S45" t="s">
        <v>3</v>
      </c>
      <c r="T45" t="s">
        <v>4</v>
      </c>
      <c r="X45" t="s">
        <v>2</v>
      </c>
      <c r="Y45" t="s">
        <v>3</v>
      </c>
      <c r="Z45" t="s">
        <v>4</v>
      </c>
    </row>
    <row r="46" spans="4:26" x14ac:dyDescent="0.25">
      <c r="D46">
        <v>12</v>
      </c>
      <c r="E46" s="1">
        <v>0.10618440773283799</v>
      </c>
      <c r="F46" s="1">
        <v>5.9708665811967397E-2</v>
      </c>
      <c r="J46">
        <v>12</v>
      </c>
      <c r="K46" s="1">
        <v>7.7686335561229794E-2</v>
      </c>
      <c r="L46" s="1">
        <v>0.141381046107105</v>
      </c>
      <c r="M46" s="1">
        <v>4.5753571976801702E-2</v>
      </c>
      <c r="Q46">
        <v>12</v>
      </c>
      <c r="R46" s="1">
        <f>ROUND(E46,2)</f>
        <v>0.11</v>
      </c>
      <c r="S46" s="1">
        <f>ROUND(F46,2)</f>
        <v>0.06</v>
      </c>
      <c r="T46">
        <v>0</v>
      </c>
      <c r="W46">
        <v>12</v>
      </c>
      <c r="X46" s="1">
        <f>ROUND(K46,2)</f>
        <v>0.08</v>
      </c>
      <c r="Y46" s="1">
        <f t="shared" ref="Y46:Z46" si="19">ROUND(L46,2)</f>
        <v>0.14000000000000001</v>
      </c>
      <c r="Z46" s="1">
        <f t="shared" si="19"/>
        <v>0.05</v>
      </c>
    </row>
    <row r="47" spans="4:26" x14ac:dyDescent="0.25">
      <c r="D47">
        <v>24</v>
      </c>
      <c r="E47" s="1">
        <v>4.1215790820663997E-2</v>
      </c>
      <c r="F47" s="1">
        <v>2.7214695255346501E-2</v>
      </c>
      <c r="J47">
        <v>24</v>
      </c>
      <c r="K47" s="1">
        <v>0.114623545903285</v>
      </c>
      <c r="L47" s="1">
        <v>0.37309814267730401</v>
      </c>
      <c r="M47" s="1">
        <v>4.0803804036609603E-2</v>
      </c>
      <c r="Q47">
        <v>24</v>
      </c>
      <c r="R47" s="1">
        <f t="shared" ref="R47:R48" si="20">ROUND(E47,2)</f>
        <v>0.04</v>
      </c>
      <c r="S47" s="1">
        <f t="shared" ref="S47:S48" si="21">ROUND(F47,2)</f>
        <v>0.03</v>
      </c>
      <c r="T47">
        <v>0</v>
      </c>
      <c r="W47">
        <v>24</v>
      </c>
      <c r="X47" s="1">
        <f t="shared" ref="X47:X48" si="22">ROUND(K47,2)</f>
        <v>0.11</v>
      </c>
      <c r="Y47" s="1">
        <f t="shared" ref="Y47:Y48" si="23">ROUND(L47,2)</f>
        <v>0.37</v>
      </c>
      <c r="Z47" s="1">
        <f t="shared" ref="Z47:Z48" si="24">ROUND(M47,2)</f>
        <v>0.04</v>
      </c>
    </row>
    <row r="48" spans="4:26" x14ac:dyDescent="0.25">
      <c r="D48">
        <v>36</v>
      </c>
      <c r="E48" s="1">
        <v>4.8244272555255499E-2</v>
      </c>
      <c r="F48" s="1">
        <v>2.0185148420243899E-2</v>
      </c>
      <c r="J48">
        <v>36</v>
      </c>
      <c r="K48" s="1">
        <v>0.157622760845823</v>
      </c>
      <c r="L48" s="1">
        <v>0.70536341851207895</v>
      </c>
      <c r="M48" s="1">
        <v>8.6364084636095795E-2</v>
      </c>
      <c r="Q48">
        <v>36</v>
      </c>
      <c r="R48" s="1">
        <f t="shared" si="20"/>
        <v>0.05</v>
      </c>
      <c r="S48" s="1">
        <f t="shared" si="21"/>
        <v>0.02</v>
      </c>
      <c r="T48">
        <v>0</v>
      </c>
      <c r="W48">
        <v>36</v>
      </c>
      <c r="X48" s="1">
        <f t="shared" si="22"/>
        <v>0.16</v>
      </c>
      <c r="Y48" s="1">
        <f t="shared" si="23"/>
        <v>0.71</v>
      </c>
      <c r="Z48" s="1">
        <f t="shared" si="24"/>
        <v>0.09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2020-05-15T16:56:51Z</dcterms:created>
  <dcterms:modified xsi:type="dcterms:W3CDTF">2020-05-16T07:16:02Z</dcterms:modified>
</cp:coreProperties>
</file>