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7" i="1" l="1"/>
  <c r="AF16" i="1"/>
  <c r="AF15" i="1"/>
  <c r="AF14" i="1"/>
  <c r="AF13" i="1"/>
  <c r="AF12" i="1"/>
  <c r="AF11" i="1"/>
  <c r="AF10" i="1"/>
  <c r="AF9" i="1"/>
  <c r="AF8" i="1"/>
  <c r="AF7" i="1"/>
  <c r="AF6" i="1"/>
  <c r="AF19" i="1" s="1"/>
</calcChain>
</file>

<file path=xl/sharedStrings.xml><?xml version="1.0" encoding="utf-8"?>
<sst xmlns="http://schemas.openxmlformats.org/spreadsheetml/2006/main" count="382" uniqueCount="58">
  <si>
    <t>FUJAIRAH AIR NAVIGATION SERVICES</t>
  </si>
  <si>
    <t>MONTHLY WORK SCHEDULE</t>
  </si>
  <si>
    <t>Airtraffic Engineering (ATE) DEPARTMENT</t>
  </si>
  <si>
    <t>Sr. No</t>
  </si>
  <si>
    <t>EMP.No</t>
  </si>
  <si>
    <t>EMPLOYEE  NAME</t>
  </si>
  <si>
    <t>TOTAL HRS</t>
  </si>
  <si>
    <t>WE</t>
  </si>
  <si>
    <t>TH</t>
  </si>
  <si>
    <t>FR</t>
  </si>
  <si>
    <t>SA</t>
  </si>
  <si>
    <t>SU</t>
  </si>
  <si>
    <t>MO</t>
  </si>
  <si>
    <t>TU</t>
  </si>
  <si>
    <t>HENOK ALI</t>
  </si>
  <si>
    <t>ATE9</t>
  </si>
  <si>
    <t>O</t>
  </si>
  <si>
    <t>MOHAMED OSMAN</t>
  </si>
  <si>
    <t>ATE3</t>
  </si>
  <si>
    <t>ALI Mohamed</t>
  </si>
  <si>
    <t>ATE16</t>
  </si>
  <si>
    <t>Sayed Muzzumil</t>
  </si>
  <si>
    <t>Babar Jalal</t>
  </si>
  <si>
    <t>Sreeejith SP</t>
  </si>
  <si>
    <t>Muhammed Hassan</t>
  </si>
  <si>
    <t>Amanat Ali</t>
  </si>
  <si>
    <t>Prem Tennyson</t>
  </si>
  <si>
    <t xml:space="preserve">Abdul Basit </t>
  </si>
  <si>
    <t>Bensingh Joshua</t>
  </si>
  <si>
    <t>LEGEND</t>
  </si>
  <si>
    <t>TOTAL HOURS:</t>
  </si>
  <si>
    <t xml:space="preserve">Approved By
Prem Tennyson
Head of Engineering
</t>
  </si>
  <si>
    <t>ATE1 = 0800 - 1630</t>
  </si>
  <si>
    <t>ATE8 = 0700 - 1630</t>
  </si>
  <si>
    <t>ATE17 = 0700 - 1700</t>
  </si>
  <si>
    <t>ATE2 = 0800 - 1330</t>
  </si>
  <si>
    <t>ATE9 = 0730 - 1700</t>
  </si>
  <si>
    <t>ATE16 = 1900 - 0700</t>
  </si>
  <si>
    <t>ATE3 = 0700 - 1900</t>
  </si>
  <si>
    <t>ATE10 = 0800 - 1500</t>
  </si>
  <si>
    <t>ATE18 = 0600 - 1600</t>
  </si>
  <si>
    <t>ATE4 = 0700 - 1530</t>
  </si>
  <si>
    <t>ATE11 = 0900 - 1600</t>
  </si>
  <si>
    <t>ATE19 = 0700 - 1400</t>
  </si>
  <si>
    <t>ATE5 =  0700 - 1230</t>
  </si>
  <si>
    <t>ATE12 = 0900 - 1700</t>
  </si>
  <si>
    <t>ATE20 = 1200 - 1900</t>
  </si>
  <si>
    <t>ATE6 = 0730 - 1430</t>
  </si>
  <si>
    <t>ATE13 = 0900 - 1500</t>
  </si>
  <si>
    <t>MIL1=09:00 - 12:00</t>
  </si>
  <si>
    <t>ATE7 = 0800 - 1700</t>
  </si>
  <si>
    <t>MIL2=08:00 - 18:00</t>
  </si>
  <si>
    <t>LL = Local Leave</t>
  </si>
  <si>
    <t>VL = Vacation Leave</t>
  </si>
  <si>
    <t>SL= Sick Leave</t>
  </si>
  <si>
    <t>FEB 2025</t>
  </si>
  <si>
    <t>CTO</t>
  </si>
  <si>
    <t>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</si>
</sst>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99">
    <xf numFmtId="0" fontId="0" fillId="0" borderId="0" xfId="0"/>
    <xf numFmtId="0" fontId="12" fillId="0" borderId="0" xfId="0" applyFont="1"/>
    <xf numFmtId="0" fontId="9" fillId="0" borderId="15" xfId="0" applyFont="1" applyBorder="1" applyAlignment="1">
      <alignment horizontal="center" vertical="center"/>
    </xf>
    <xf numFmtId="0" fontId="8" fillId="2" borderId="15" xfId="0" applyFont="1" applyFill="1" applyBorder="1" applyAlignment="1">
      <alignment horizontal="center"/>
    </xf>
    <xf numFmtId="0" fontId="8" fillId="2" borderId="16" xfId="0" applyFont="1" applyFill="1" applyBorder="1" applyAlignment="1">
      <alignment horizontal="left"/>
    </xf>
    <xf numFmtId="0" fontId="9" fillId="3" borderId="12" xfId="0" applyFont="1" applyFill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0" fontId="9" fillId="0" borderId="17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/>
    </xf>
    <xf numFmtId="0" fontId="9" fillId="2" borderId="18" xfId="0" applyFont="1" applyFill="1" applyBorder="1" applyAlignment="1">
      <alignment horizontal="left" vertical="center"/>
    </xf>
    <xf numFmtId="0" fontId="9" fillId="5" borderId="12" xfId="0" applyFont="1" applyFill="1" applyBorder="1" applyAlignment="1">
      <alignment horizontal="center"/>
    </xf>
    <xf numFmtId="0" fontId="9" fillId="6" borderId="12" xfId="0" applyFont="1" applyFill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2" borderId="14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Protection="1">
      <protection locked="0"/>
    </xf>
    <xf numFmtId="0" fontId="13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9" fillId="0" borderId="0" xfId="0" applyFont="1"/>
    <xf numFmtId="0" fontId="6" fillId="0" borderId="0" xfId="0" applyFont="1" applyAlignment="1">
      <alignment horizontal="left"/>
    </xf>
    <xf numFmtId="0" fontId="9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15" fillId="0" borderId="0" xfId="0" applyFont="1"/>
    <xf numFmtId="0" fontId="7" fillId="0" borderId="19" xfId="0" applyFont="1" applyBorder="1" applyAlignment="1">
      <alignment horizontal="center"/>
    </xf>
    <xf numFmtId="0" fontId="11" fillId="0" borderId="19" xfId="1" applyFont="1" applyFill="1" applyBorder="1" applyAlignment="1">
      <alignment horizontal="center" vertical="center"/>
    </xf>
    <xf numFmtId="0" fontId="11" fillId="0" borderId="19" xfId="1" applyFont="1" applyBorder="1" applyAlignment="1">
      <alignment horizontal="center" vertical="center"/>
    </xf>
    <xf numFmtId="0" fontId="7" fillId="0" borderId="20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9" fillId="3" borderId="22" xfId="0" applyFont="1" applyFill="1" applyBorder="1" applyAlignment="1">
      <alignment horizontal="center"/>
    </xf>
    <xf numFmtId="0" fontId="9" fillId="4" borderId="22" xfId="0" applyFont="1" applyFill="1" applyBorder="1" applyAlignment="1">
      <alignment horizontal="center"/>
    </xf>
    <xf numFmtId="0" fontId="9" fillId="5" borderId="22" xfId="0" applyFont="1" applyFill="1" applyBorder="1" applyAlignment="1">
      <alignment horizontal="center"/>
    </xf>
    <xf numFmtId="0" fontId="9" fillId="6" borderId="22" xfId="0" applyFont="1" applyFill="1" applyBorder="1" applyAlignment="1">
      <alignment horizontal="center"/>
    </xf>
    <xf numFmtId="0" fontId="9" fillId="5" borderId="23" xfId="0" applyFont="1" applyFill="1" applyBorder="1" applyAlignment="1">
      <alignment horizontal="center"/>
    </xf>
    <xf numFmtId="0" fontId="9" fillId="4" borderId="24" xfId="0" applyFont="1" applyFill="1" applyBorder="1" applyAlignment="1">
      <alignment horizontal="center"/>
    </xf>
    <xf numFmtId="0" fontId="9" fillId="4" borderId="25" xfId="0" applyFont="1" applyFill="1" applyBorder="1" applyAlignment="1">
      <alignment horizontal="center"/>
    </xf>
    <xf numFmtId="0" fontId="9" fillId="5" borderId="25" xfId="0" applyFont="1" applyFill="1" applyBorder="1" applyAlignment="1">
      <alignment horizontal="center"/>
    </xf>
    <xf numFmtId="0" fontId="9" fillId="6" borderId="25" xfId="0" applyFont="1" applyFill="1" applyBorder="1" applyAlignment="1">
      <alignment horizontal="center"/>
    </xf>
    <xf numFmtId="0" fontId="9" fillId="3" borderId="25" xfId="0" applyFont="1" applyFill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0" fontId="9" fillId="6" borderId="19" xfId="0" applyFont="1" applyFill="1" applyBorder="1" applyAlignment="1">
      <alignment horizontal="center"/>
    </xf>
    <xf numFmtId="0" fontId="9" fillId="5" borderId="19" xfId="0" applyFont="1" applyFill="1" applyBorder="1" applyAlignment="1">
      <alignment horizontal="center"/>
    </xf>
    <xf numFmtId="0" fontId="9" fillId="3" borderId="19" xfId="0" applyFont="1" applyFill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9" fillId="5" borderId="29" xfId="0" applyFont="1" applyFill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9" fillId="6" borderId="17" xfId="0" applyFont="1" applyFill="1" applyBorder="1" applyAlignment="1">
      <alignment horizontal="center"/>
    </xf>
    <xf numFmtId="0" fontId="9" fillId="4" borderId="17" xfId="0" applyFont="1" applyFill="1" applyBorder="1" applyAlignment="1">
      <alignment horizontal="center"/>
    </xf>
    <xf numFmtId="0" fontId="9" fillId="5" borderId="17" xfId="0" applyFont="1" applyFill="1" applyBorder="1" applyAlignment="1">
      <alignment horizontal="center"/>
    </xf>
    <xf numFmtId="0" fontId="7" fillId="2" borderId="27" xfId="0" applyFont="1" applyFill="1" applyBorder="1" applyAlignment="1">
      <alignment horizontal="center"/>
    </xf>
    <xf numFmtId="0" fontId="9" fillId="5" borderId="13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center"/>
    </xf>
    <xf numFmtId="49" fontId="4" fillId="0" borderId="6" xfId="0" applyNumberFormat="1" applyFont="1" applyBorder="1" applyAlignment="1">
      <alignment horizont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9" fillId="7" borderId="12" xfId="0" applyFont="1" applyFill="1" applyBorder="1" applyAlignment="1">
      <alignment horizontal="center"/>
    </xf>
    <xf numFmtId="0" fontId="9" fillId="4" borderId="23" xfId="0" applyFont="1" applyFill="1" applyBorder="1" applyAlignment="1">
      <alignment horizontal="center"/>
    </xf>
    <xf numFmtId="0" fontId="9" fillId="3" borderId="30" xfId="0" applyFont="1" applyFill="1" applyBorder="1" applyAlignment="1">
      <alignment horizontal="center"/>
    </xf>
    <xf numFmtId="0" fontId="9" fillId="3" borderId="31" xfId="0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9" fillId="2" borderId="24" xfId="0" applyFont="1" applyFill="1" applyBorder="1" applyAlignment="1">
      <alignment horizontal="center"/>
    </xf>
    <xf numFmtId="0" fontId="9" fillId="2" borderId="28" xfId="0" applyFont="1" applyFill="1" applyBorder="1" applyAlignment="1">
      <alignment horizontal="center"/>
    </xf>
    <xf numFmtId="0" fontId="9" fillId="3" borderId="32" xfId="0" applyFont="1" applyFill="1" applyBorder="1" applyAlignment="1">
      <alignment horizontal="center"/>
    </xf>
    <xf numFmtId="0" fontId="9" fillId="5" borderId="28" xfId="0" applyFont="1" applyFill="1" applyBorder="1" applyAlignment="1">
      <alignment horizontal="center"/>
    </xf>
    <xf numFmtId="0" fontId="9" fillId="6" borderId="28" xfId="0" applyFont="1" applyFill="1" applyBorder="1" applyAlignment="1">
      <alignment horizontal="center"/>
    </xf>
    <xf numFmtId="0" fontId="9" fillId="7" borderId="25" xfId="0" applyFont="1" applyFill="1" applyBorder="1" applyAlignment="1">
      <alignment horizontal="center"/>
    </xf>
    <xf numFmtId="0" fontId="9" fillId="2" borderId="29" xfId="0" applyFont="1" applyFill="1" applyBorder="1" applyAlignment="1">
      <alignment horizontal="center"/>
    </xf>
    <xf numFmtId="0" fontId="9" fillId="6" borderId="29" xfId="0" applyFont="1" applyFill="1" applyBorder="1" applyAlignment="1">
      <alignment horizontal="center"/>
    </xf>
    <xf numFmtId="0" fontId="9" fillId="3" borderId="33" xfId="0" applyFont="1" applyFill="1" applyBorder="1" applyAlignment="1">
      <alignment horizontal="center"/>
    </xf>
    <xf numFmtId="0" fontId="9" fillId="4" borderId="29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9" fillId="4" borderId="15" xfId="0" applyFont="1" applyFill="1" applyBorder="1" applyAlignment="1">
      <alignment horizontal="center"/>
    </xf>
    <xf numFmtId="0" fontId="9" fillId="6" borderId="13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27">
    <dxf>
      <fill>
        <patternFill>
          <bgColor rgb="FFFFC000"/>
        </patternFill>
      </fill>
    </dxf>
    <dxf>
      <fill>
        <patternFill>
          <bgColor rgb="FF9999FF"/>
        </patternFill>
      </fill>
    </dxf>
    <dxf>
      <fill>
        <patternFill>
          <bgColor rgb="FF66FF99"/>
        </patternFill>
      </fill>
    </dxf>
    <dxf>
      <fill>
        <patternFill>
          <bgColor rgb="FF9999FF"/>
        </patternFill>
      </fill>
    </dxf>
    <dxf>
      <fill>
        <patternFill>
          <bgColor rgb="FF66FF99"/>
        </patternFill>
      </fill>
    </dxf>
    <dxf>
      <fill>
        <patternFill>
          <bgColor theme="4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CC0066"/>
        </patternFill>
      </fill>
    </dxf>
    <dxf>
      <fill>
        <patternFill>
          <bgColor rgb="FF00B050"/>
        </patternFill>
      </fill>
    </dxf>
    <dxf>
      <fill>
        <patternFill>
          <bgColor theme="4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9933"/>
        </patternFill>
      </fill>
    </dxf>
    <dxf>
      <fill>
        <patternFill>
          <bgColor rgb="FFC00000"/>
        </patternFill>
      </fill>
    </dxf>
    <dxf>
      <fill>
        <patternFill>
          <bgColor rgb="FF9999FF"/>
        </patternFill>
      </fill>
    </dxf>
    <dxf>
      <fill>
        <patternFill>
          <bgColor rgb="FF66FF99"/>
        </patternFill>
      </fill>
    </dxf>
    <dxf>
      <fill>
        <patternFill>
          <bgColor theme="4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5" tint="-0.499984740745262"/>
        </patternFill>
      </fill>
    </dxf>
    <dxf>
      <fill>
        <patternFill>
          <bgColor rgb="FFCC0066"/>
        </patternFill>
      </fill>
    </dxf>
    <dxf>
      <fill>
        <patternFill>
          <bgColor rgb="FF00B050"/>
        </patternFill>
      </fill>
    </dxf>
    <dxf>
      <fill>
        <patternFill>
          <bgColor theme="4" tint="0.39994506668294322"/>
        </patternFill>
      </fill>
    </dxf>
    <dxf>
      <fill>
        <patternFill>
          <bgColor rgb="FFFF6699"/>
        </patternFill>
      </fill>
    </dxf>
    <dxf>
      <fill>
        <patternFill>
          <bgColor rgb="FFFF9933"/>
        </patternFill>
      </fill>
    </dxf>
    <dxf>
      <fill>
        <patternFill>
          <bgColor rgb="FFC00000"/>
        </patternFill>
      </fill>
    </dxf>
    <dxf>
      <fill>
        <patternFill>
          <bgColor rgb="FF9999FF"/>
        </patternFill>
      </fill>
    </dxf>
    <dxf>
      <fill>
        <patternFill>
          <bgColor rgb="FF66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27214</xdr:colOff>
      <xdr:row>18</xdr:row>
      <xdr:rowOff>163287</xdr:rowOff>
    </xdr:from>
    <xdr:to>
      <xdr:col>18</xdr:col>
      <xdr:colOff>220809</xdr:colOff>
      <xdr:row>25</xdr:row>
      <xdr:rowOff>183696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71264" y="5040087"/>
          <a:ext cx="2631995" cy="16396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66677</xdr:rowOff>
    </xdr:from>
    <xdr:to>
      <xdr:col>2</xdr:col>
      <xdr:colOff>1455964</xdr:colOff>
      <xdr:row>2</xdr:row>
      <xdr:rowOff>277586</xdr:rowOff>
    </xdr:to>
    <xdr:pic>
      <xdr:nvPicPr>
        <xdr:cNvPr id="3" name="Picture 2" descr="V:\01_FANS ATS DOCUMENTS LIBRARY\09_ATS Forms, Templates and Master Lists\05_FANS Logo\FANS Manuals Logo\ATE Cover Page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8222"/>
        <a:stretch/>
      </xdr:blipFill>
      <xdr:spPr bwMode="auto">
        <a:xfrm>
          <a:off x="0" y="66677"/>
          <a:ext cx="2675164" cy="67763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14</xdr:col>
      <xdr:colOff>27214</xdr:colOff>
      <xdr:row>18</xdr:row>
      <xdr:rowOff>163287</xdr:rowOff>
    </xdr:from>
    <xdr:to>
      <xdr:col>18</xdr:col>
      <xdr:colOff>220809</xdr:colOff>
      <xdr:row>24</xdr:row>
      <xdr:rowOff>136072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71264" y="5040087"/>
          <a:ext cx="2631995" cy="13539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0"/>
  <sheetViews>
    <sheetView tabSelected="1" zoomScale="70" zoomScaleNormal="70" workbookViewId="0">
      <selection activeCell="AA15" sqref="AA15"/>
    </sheetView>
  </sheetViews>
  <sheetFormatPr defaultRowHeight="15" x14ac:dyDescent="0.25"/>
  <cols>
    <col min="3" max="3" width="24.5703125" bestFit="1" customWidth="1"/>
    <col min="4" max="4" width="8.85546875" customWidth="1"/>
    <col min="32" max="32" width="15" bestFit="1" customWidth="1"/>
  </cols>
  <sheetData>
    <row r="1" spans="1:33" ht="24" thickBot="1" x14ac:dyDescent="0.3">
      <c r="A1" s="64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6"/>
    </row>
    <row r="2" spans="1:33" ht="21.75" thickBot="1" x14ac:dyDescent="0.4">
      <c r="A2" s="67" t="s">
        <v>1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9"/>
    </row>
    <row r="3" spans="1:33" ht="27" thickBot="1" x14ac:dyDescent="0.45">
      <c r="A3" s="70" t="s">
        <v>55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2"/>
    </row>
    <row r="4" spans="1:33" ht="32.25" thickBot="1" x14ac:dyDescent="0.3">
      <c r="A4" s="73" t="s">
        <v>2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5"/>
    </row>
    <row r="5" spans="1:33" ht="18.75" x14ac:dyDescent="0.3">
      <c r="A5" s="76" t="s">
        <v>3</v>
      </c>
      <c r="B5" s="76" t="s">
        <v>4</v>
      </c>
      <c r="C5" s="78" t="s">
        <v>5</v>
      </c>
      <c r="D5" s="51">
        <v>1</v>
      </c>
      <c r="E5" s="51">
        <v>2</v>
      </c>
      <c r="F5" s="49">
        <v>3</v>
      </c>
      <c r="G5" s="32">
        <v>4</v>
      </c>
      <c r="H5" s="32">
        <v>5</v>
      </c>
      <c r="I5" s="32">
        <v>6</v>
      </c>
      <c r="J5" s="48">
        <v>7</v>
      </c>
      <c r="K5" s="51">
        <v>8</v>
      </c>
      <c r="L5" s="51">
        <v>9</v>
      </c>
      <c r="M5" s="55">
        <v>10</v>
      </c>
      <c r="N5" s="32">
        <v>11</v>
      </c>
      <c r="O5" s="32">
        <v>12</v>
      </c>
      <c r="P5" s="32">
        <v>13</v>
      </c>
      <c r="Q5" s="48">
        <v>14</v>
      </c>
      <c r="R5" s="51">
        <v>15</v>
      </c>
      <c r="S5" s="51">
        <v>16</v>
      </c>
      <c r="T5" s="49">
        <v>17</v>
      </c>
      <c r="U5" s="32">
        <v>18</v>
      </c>
      <c r="V5" s="32">
        <v>19</v>
      </c>
      <c r="W5" s="32">
        <v>20</v>
      </c>
      <c r="X5" s="48">
        <v>21</v>
      </c>
      <c r="Y5" s="51">
        <v>22</v>
      </c>
      <c r="Z5" s="51">
        <v>23</v>
      </c>
      <c r="AA5" s="49">
        <v>24</v>
      </c>
      <c r="AB5" s="32">
        <v>25</v>
      </c>
      <c r="AC5" s="32">
        <v>26</v>
      </c>
      <c r="AD5" s="32">
        <v>27</v>
      </c>
      <c r="AE5" s="33">
        <v>28</v>
      </c>
      <c r="AF5" s="29" t="s">
        <v>6</v>
      </c>
    </row>
    <row r="6" spans="1:33" ht="19.5" thickBot="1" x14ac:dyDescent="0.35">
      <c r="A6" s="77"/>
      <c r="B6" s="77"/>
      <c r="C6" s="79"/>
      <c r="D6" s="96" t="s">
        <v>10</v>
      </c>
      <c r="E6" s="96" t="s">
        <v>11</v>
      </c>
      <c r="F6" s="92" t="s">
        <v>12</v>
      </c>
      <c r="G6" s="85" t="s">
        <v>13</v>
      </c>
      <c r="H6" s="85" t="s">
        <v>7</v>
      </c>
      <c r="I6" s="84" t="s">
        <v>8</v>
      </c>
      <c r="J6" s="87" t="s">
        <v>9</v>
      </c>
      <c r="K6" s="96" t="s">
        <v>10</v>
      </c>
      <c r="L6" s="96" t="s">
        <v>11</v>
      </c>
      <c r="M6" s="92" t="s">
        <v>12</v>
      </c>
      <c r="N6" s="85" t="s">
        <v>13</v>
      </c>
      <c r="O6" s="85" t="s">
        <v>7</v>
      </c>
      <c r="P6" s="84" t="s">
        <v>8</v>
      </c>
      <c r="Q6" s="87" t="s">
        <v>9</v>
      </c>
      <c r="R6" s="96" t="s">
        <v>10</v>
      </c>
      <c r="S6" s="96" t="s">
        <v>11</v>
      </c>
      <c r="T6" s="92" t="s">
        <v>12</v>
      </c>
      <c r="U6" s="85" t="s">
        <v>13</v>
      </c>
      <c r="V6" s="85" t="s">
        <v>7</v>
      </c>
      <c r="W6" s="84" t="s">
        <v>8</v>
      </c>
      <c r="X6" s="87" t="s">
        <v>9</v>
      </c>
      <c r="Y6" s="96" t="s">
        <v>10</v>
      </c>
      <c r="Z6" s="96" t="s">
        <v>11</v>
      </c>
      <c r="AA6" s="92" t="s">
        <v>12</v>
      </c>
      <c r="AB6" s="85" t="s">
        <v>13</v>
      </c>
      <c r="AC6" s="85" t="s">
        <v>7</v>
      </c>
      <c r="AD6" s="84" t="s">
        <v>8</v>
      </c>
      <c r="AE6" s="86" t="s">
        <v>9</v>
      </c>
      <c r="AF6" s="30">
        <f>SUM(COUNTIF(D6:AE6,{"TH","FR","SA","SU","MO","TU","WE"})*{8.5,8.5,5.5,0,8.5,8.5,8.5})</f>
        <v>192</v>
      </c>
      <c r="AG6" s="1"/>
    </row>
    <row r="7" spans="1:33" ht="18.75" x14ac:dyDescent="0.3">
      <c r="A7" s="2">
        <v>1</v>
      </c>
      <c r="B7" s="3">
        <v>1749</v>
      </c>
      <c r="C7" s="4" t="s">
        <v>14</v>
      </c>
      <c r="D7" s="97" t="s">
        <v>16</v>
      </c>
      <c r="E7" s="97" t="s">
        <v>16</v>
      </c>
      <c r="F7" s="94" t="s">
        <v>15</v>
      </c>
      <c r="G7" s="82" t="s">
        <v>15</v>
      </c>
      <c r="H7" s="82" t="s">
        <v>15</v>
      </c>
      <c r="I7" s="82" t="s">
        <v>15</v>
      </c>
      <c r="J7" s="88" t="s">
        <v>15</v>
      </c>
      <c r="K7" s="97" t="s">
        <v>16</v>
      </c>
      <c r="L7" s="97" t="s">
        <v>16</v>
      </c>
      <c r="M7" s="94" t="s">
        <v>15</v>
      </c>
      <c r="N7" s="82" t="s">
        <v>15</v>
      </c>
      <c r="O7" s="82" t="s">
        <v>15</v>
      </c>
      <c r="P7" s="82" t="s">
        <v>15</v>
      </c>
      <c r="Q7" s="88" t="s">
        <v>15</v>
      </c>
      <c r="R7" s="97" t="s">
        <v>16</v>
      </c>
      <c r="S7" s="97" t="s">
        <v>16</v>
      </c>
      <c r="T7" s="94" t="s">
        <v>15</v>
      </c>
      <c r="U7" s="82" t="s">
        <v>15</v>
      </c>
      <c r="V7" s="82" t="s">
        <v>15</v>
      </c>
      <c r="W7" s="82" t="s">
        <v>15</v>
      </c>
      <c r="X7" s="88" t="s">
        <v>15</v>
      </c>
      <c r="Y7" s="97" t="s">
        <v>16</v>
      </c>
      <c r="Z7" s="97" t="s">
        <v>16</v>
      </c>
      <c r="AA7" s="94" t="s">
        <v>15</v>
      </c>
      <c r="AB7" s="82" t="s">
        <v>15</v>
      </c>
      <c r="AC7" s="82" t="s">
        <v>15</v>
      </c>
      <c r="AD7" s="82" t="s">
        <v>15</v>
      </c>
      <c r="AE7" s="83" t="s">
        <v>15</v>
      </c>
      <c r="AF7" s="31">
        <f>SUM(COUNTIF(D7:AE7,{"VL","O","SL","ATE1","ATE2","ATE3","ATE4","ATE5","ATE6","ATE7","ATE16","ATE8","ATE9","ATE10","ATE11","ATE12","ATE13","ATE14","ATE15","ATE17","ATE18","ATE19","ATE20","MIL2","PRO"})*{0,0,0,8.5,5.5,12,8.5,5.5,7,9,12,9.5,9.5,7,7,8,6,6,6,10,10,7,7,6,9.5})</f>
        <v>190</v>
      </c>
    </row>
    <row r="8" spans="1:33" ht="18.75" x14ac:dyDescent="0.3">
      <c r="A8" s="7">
        <v>2</v>
      </c>
      <c r="B8" s="8">
        <v>1829</v>
      </c>
      <c r="C8" s="9" t="s">
        <v>17</v>
      </c>
      <c r="D8" s="53" t="s">
        <v>16</v>
      </c>
      <c r="E8" s="53" t="s">
        <v>16</v>
      </c>
      <c r="F8" s="46" t="s">
        <v>18</v>
      </c>
      <c r="G8" s="11" t="s">
        <v>20</v>
      </c>
      <c r="H8" s="11" t="s">
        <v>20</v>
      </c>
      <c r="I8" s="11" t="s">
        <v>20</v>
      </c>
      <c r="J8" s="40" t="s">
        <v>16</v>
      </c>
      <c r="K8" s="53" t="s">
        <v>16</v>
      </c>
      <c r="L8" s="53" t="s">
        <v>16</v>
      </c>
      <c r="M8" s="46" t="s">
        <v>18</v>
      </c>
      <c r="N8" s="11" t="s">
        <v>20</v>
      </c>
      <c r="O8" s="11" t="s">
        <v>20</v>
      </c>
      <c r="P8" s="11" t="s">
        <v>20</v>
      </c>
      <c r="Q8" s="40" t="s">
        <v>16</v>
      </c>
      <c r="R8" s="53" t="s">
        <v>16</v>
      </c>
      <c r="S8" s="53" t="s">
        <v>16</v>
      </c>
      <c r="T8" s="46" t="s">
        <v>18</v>
      </c>
      <c r="U8" s="10" t="s">
        <v>18</v>
      </c>
      <c r="V8" s="10" t="s">
        <v>18</v>
      </c>
      <c r="W8" s="10" t="s">
        <v>18</v>
      </c>
      <c r="X8" s="40" t="s">
        <v>16</v>
      </c>
      <c r="Y8" s="53" t="s">
        <v>16</v>
      </c>
      <c r="Z8" s="53" t="s">
        <v>16</v>
      </c>
      <c r="AA8" s="46" t="s">
        <v>18</v>
      </c>
      <c r="AB8" s="11" t="s">
        <v>20</v>
      </c>
      <c r="AC8" s="11" t="s">
        <v>20</v>
      </c>
      <c r="AD8" s="11" t="s">
        <v>20</v>
      </c>
      <c r="AE8" s="35" t="s">
        <v>16</v>
      </c>
      <c r="AF8" s="31">
        <f>SUM(COUNTIF(D8:AE8,{"VL","O","SL","ATE1","ATE2","ATE3","ATE4","ATE5","ATE6","ATE7","ATE16","ATE8","ATE9","ATE10","ATE11","ATE12","ATE13","ATE14","ATE15","ATE17","ATE18","ATE19","ATE20","MIL2","PRO"})*{0,0,0,8.5,5.5,12,8.5,5.5,7,9,12,9.5,9.5,7,7,8,6,6,6,10,10,7,7,6,9.5})</f>
        <v>192</v>
      </c>
    </row>
    <row r="9" spans="1:33" ht="18.75" x14ac:dyDescent="0.3">
      <c r="A9" s="2">
        <v>3</v>
      </c>
      <c r="B9" s="8">
        <v>1865</v>
      </c>
      <c r="C9" s="9" t="s">
        <v>19</v>
      </c>
      <c r="D9" s="53" t="s">
        <v>16</v>
      </c>
      <c r="E9" s="53" t="s">
        <v>16</v>
      </c>
      <c r="F9" s="44" t="s">
        <v>16</v>
      </c>
      <c r="G9" s="11" t="s">
        <v>20</v>
      </c>
      <c r="H9" s="11" t="s">
        <v>20</v>
      </c>
      <c r="I9" s="11" t="s">
        <v>20</v>
      </c>
      <c r="J9" s="42" t="s">
        <v>20</v>
      </c>
      <c r="K9" s="53" t="s">
        <v>16</v>
      </c>
      <c r="L9" s="53" t="s">
        <v>16</v>
      </c>
      <c r="M9" s="44" t="s">
        <v>16</v>
      </c>
      <c r="N9" s="10" t="s">
        <v>18</v>
      </c>
      <c r="O9" s="10" t="s">
        <v>18</v>
      </c>
      <c r="P9" s="10" t="s">
        <v>18</v>
      </c>
      <c r="Q9" s="41" t="s">
        <v>18</v>
      </c>
      <c r="R9" s="53" t="s">
        <v>16</v>
      </c>
      <c r="S9" s="53" t="s">
        <v>16</v>
      </c>
      <c r="T9" s="44" t="s">
        <v>16</v>
      </c>
      <c r="U9" s="10" t="s">
        <v>18</v>
      </c>
      <c r="V9" s="10" t="s">
        <v>18</v>
      </c>
      <c r="W9" s="10" t="s">
        <v>18</v>
      </c>
      <c r="X9" s="41" t="s">
        <v>18</v>
      </c>
      <c r="Y9" s="53" t="s">
        <v>16</v>
      </c>
      <c r="Z9" s="53" t="s">
        <v>16</v>
      </c>
      <c r="AA9" s="44" t="s">
        <v>16</v>
      </c>
      <c r="AB9" s="10" t="s">
        <v>18</v>
      </c>
      <c r="AC9" s="10" t="s">
        <v>18</v>
      </c>
      <c r="AD9" s="10" t="s">
        <v>18</v>
      </c>
      <c r="AE9" s="36" t="s">
        <v>18</v>
      </c>
      <c r="AF9" s="31">
        <f>SUM(COUNTIF(D9:AE9,{"VL","O","SL","ATE1","ATE2","ATE3","ATE4","ATE5","ATE6","ATE7","ATE16","ATE8","ATE9","ATE10","ATE11","ATE12","ATE13","ATE14","ATE15","ATE17","ATE18","ATE19","ATE20","MIL2","PRO"})*{0,0,0,8.5,5.5,12,8.5,5.5,7,9,12,9.5,9.5,7,7,8,6,6,6,10,10,7,7,6,9.5})</f>
        <v>192</v>
      </c>
    </row>
    <row r="10" spans="1:33" ht="18.75" x14ac:dyDescent="0.3">
      <c r="A10" s="7">
        <v>4</v>
      </c>
      <c r="B10" s="8">
        <v>1913</v>
      </c>
      <c r="C10" s="9" t="s">
        <v>21</v>
      </c>
      <c r="D10" s="53" t="s">
        <v>16</v>
      </c>
      <c r="E10" s="53" t="s">
        <v>16</v>
      </c>
      <c r="F10" s="46" t="s">
        <v>18</v>
      </c>
      <c r="G10" s="10" t="s">
        <v>18</v>
      </c>
      <c r="H10" s="10" t="s">
        <v>18</v>
      </c>
      <c r="I10" s="10" t="s">
        <v>18</v>
      </c>
      <c r="J10" s="41" t="s">
        <v>18</v>
      </c>
      <c r="K10" s="53" t="s">
        <v>16</v>
      </c>
      <c r="L10" s="53" t="s">
        <v>16</v>
      </c>
      <c r="M10" s="44" t="s">
        <v>16</v>
      </c>
      <c r="N10" s="10" t="s">
        <v>18</v>
      </c>
      <c r="O10" s="10" t="s">
        <v>18</v>
      </c>
      <c r="P10" s="10" t="s">
        <v>18</v>
      </c>
      <c r="Q10" s="40" t="s">
        <v>16</v>
      </c>
      <c r="R10" s="53" t="s">
        <v>16</v>
      </c>
      <c r="S10" s="53" t="s">
        <v>16</v>
      </c>
      <c r="T10" s="46" t="s">
        <v>18</v>
      </c>
      <c r="U10" s="11" t="s">
        <v>20</v>
      </c>
      <c r="V10" s="11" t="s">
        <v>20</v>
      </c>
      <c r="W10" s="11" t="s">
        <v>20</v>
      </c>
      <c r="X10" s="40" t="s">
        <v>16</v>
      </c>
      <c r="Y10" s="53" t="s">
        <v>16</v>
      </c>
      <c r="Z10" s="53" t="s">
        <v>16</v>
      </c>
      <c r="AA10" s="46" t="s">
        <v>18</v>
      </c>
      <c r="AB10" s="10" t="s">
        <v>18</v>
      </c>
      <c r="AC10" s="10" t="s">
        <v>18</v>
      </c>
      <c r="AD10" s="10" t="s">
        <v>18</v>
      </c>
      <c r="AE10" s="35" t="s">
        <v>16</v>
      </c>
      <c r="AF10" s="31">
        <f>SUM(COUNTIF(D10:AE10,{"VL","O","SL","ATE1","ATE2","ATE3","ATE4","ATE5","ATE6","ATE7","ATE16","ATE8","ATE9","ATE10","ATE11","ATE12","ATE13","ATE14","ATE15","ATE17","ATE18","ATE19","ATE20","MIL2","PRO"})*{0,0,0,8.5,5.5,12,8.5,5.5,7,9,12,9.5,9.5,7,7,8,6,6,6,10,10,7,7,6,9.5})</f>
        <v>192</v>
      </c>
    </row>
    <row r="11" spans="1:33" ht="18.75" x14ac:dyDescent="0.3">
      <c r="A11" s="2">
        <v>5</v>
      </c>
      <c r="B11" s="8">
        <v>1914</v>
      </c>
      <c r="C11" s="9" t="s">
        <v>22</v>
      </c>
      <c r="D11" s="54" t="s">
        <v>18</v>
      </c>
      <c r="E11" s="54" t="s">
        <v>18</v>
      </c>
      <c r="F11" s="44" t="s">
        <v>16</v>
      </c>
      <c r="G11" s="10" t="s">
        <v>18</v>
      </c>
      <c r="H11" s="11" t="s">
        <v>20</v>
      </c>
      <c r="I11" s="11" t="s">
        <v>20</v>
      </c>
      <c r="J11" s="40" t="s">
        <v>16</v>
      </c>
      <c r="K11" s="53" t="s">
        <v>16</v>
      </c>
      <c r="L11" s="53" t="s">
        <v>16</v>
      </c>
      <c r="M11" s="46" t="s">
        <v>18</v>
      </c>
      <c r="N11" s="10" t="s">
        <v>18</v>
      </c>
      <c r="O11" s="6" t="s">
        <v>16</v>
      </c>
      <c r="P11" s="6" t="s">
        <v>16</v>
      </c>
      <c r="Q11" s="42" t="s">
        <v>20</v>
      </c>
      <c r="R11" s="52" t="s">
        <v>20</v>
      </c>
      <c r="S11" s="52" t="s">
        <v>20</v>
      </c>
      <c r="T11" s="45" t="s">
        <v>20</v>
      </c>
      <c r="U11" s="6" t="s">
        <v>16</v>
      </c>
      <c r="V11" s="6" t="s">
        <v>16</v>
      </c>
      <c r="W11" s="6" t="s">
        <v>16</v>
      </c>
      <c r="X11" s="40" t="s">
        <v>16</v>
      </c>
      <c r="Y11" s="54" t="s">
        <v>18</v>
      </c>
      <c r="Z11" s="54" t="s">
        <v>18</v>
      </c>
      <c r="AA11" s="46" t="s">
        <v>18</v>
      </c>
      <c r="AB11" s="6" t="s">
        <v>16</v>
      </c>
      <c r="AC11" s="6" t="s">
        <v>16</v>
      </c>
      <c r="AD11" s="10" t="s">
        <v>18</v>
      </c>
      <c r="AE11" s="37" t="s">
        <v>20</v>
      </c>
      <c r="AF11" s="31">
        <f>SUM(COUNTIF(D11:AE11,{"VL","O","SL","ATE1","ATE2","ATE3","ATE4","ATE5","ATE6","ATE7","ATE16","ATE8","ATE9","ATE10","ATE11","ATE12","ATE13","ATE14","ATE15","ATE17","ATE18","ATE19","ATE20","MIL2","PRO"})*{0,0,0,8.5,5.5,12,8.5,5.5,7,9,12,9.5,9.5,7,7,8,6,6,6,10,10,7,7,6,9.5})</f>
        <v>192</v>
      </c>
    </row>
    <row r="12" spans="1:33" ht="18.75" x14ac:dyDescent="0.3">
      <c r="A12" s="7">
        <v>6</v>
      </c>
      <c r="B12" s="8">
        <v>1962</v>
      </c>
      <c r="C12" s="9" t="s">
        <v>23</v>
      </c>
      <c r="D12" s="52" t="s">
        <v>20</v>
      </c>
      <c r="E12" s="52" t="s">
        <v>20</v>
      </c>
      <c r="F12" s="45" t="s">
        <v>20</v>
      </c>
      <c r="G12" s="6" t="s">
        <v>16</v>
      </c>
      <c r="H12" s="6" t="s">
        <v>16</v>
      </c>
      <c r="I12" s="6" t="s">
        <v>16</v>
      </c>
      <c r="J12" s="42" t="s">
        <v>20</v>
      </c>
      <c r="K12" s="52" t="s">
        <v>20</v>
      </c>
      <c r="L12" s="52" t="s">
        <v>20</v>
      </c>
      <c r="M12" s="45" t="s">
        <v>20</v>
      </c>
      <c r="N12" s="6" t="s">
        <v>16</v>
      </c>
      <c r="O12" s="6" t="s">
        <v>16</v>
      </c>
      <c r="P12" s="6" t="s">
        <v>16</v>
      </c>
      <c r="Q12" s="41" t="s">
        <v>18</v>
      </c>
      <c r="R12" s="54" t="s">
        <v>18</v>
      </c>
      <c r="S12" s="54" t="s">
        <v>18</v>
      </c>
      <c r="T12" s="46" t="s">
        <v>18</v>
      </c>
      <c r="U12" s="6" t="s">
        <v>16</v>
      </c>
      <c r="V12" s="6" t="s">
        <v>16</v>
      </c>
      <c r="W12" s="6" t="s">
        <v>16</v>
      </c>
      <c r="X12" s="42" t="s">
        <v>20</v>
      </c>
      <c r="Y12" s="52" t="s">
        <v>20</v>
      </c>
      <c r="Z12" s="52" t="s">
        <v>20</v>
      </c>
      <c r="AA12" s="45" t="s">
        <v>20</v>
      </c>
      <c r="AB12" s="6" t="s">
        <v>16</v>
      </c>
      <c r="AC12" s="6" t="s">
        <v>16</v>
      </c>
      <c r="AD12" s="6" t="s">
        <v>16</v>
      </c>
      <c r="AE12" s="36" t="s">
        <v>18</v>
      </c>
      <c r="AF12" s="31">
        <f>SUM(COUNTIF(D12:AE12,{"VL","O","SL","ATE1","ATE2","ATE3","ATE4","ATE5","ATE6","ATE7","ATE16","ATE8","ATE9","ATE10","ATE11","ATE12","ATE13","ATE14","ATE15","ATE17","ATE18","ATE19","ATE20","MIL2","PRO"})*{0,0,0,8.5,5.5,12,8.5,5.5,7,9,12,9.5,9.5,7,7,8,6,6,6,10,10,7,7,6,9.5})</f>
        <v>192</v>
      </c>
    </row>
    <row r="13" spans="1:33" ht="18.75" x14ac:dyDescent="0.3">
      <c r="A13" s="2">
        <v>7</v>
      </c>
      <c r="B13" s="8">
        <v>1963</v>
      </c>
      <c r="C13" s="9" t="s">
        <v>24</v>
      </c>
      <c r="D13" s="54" t="s">
        <v>18</v>
      </c>
      <c r="E13" s="54" t="s">
        <v>18</v>
      </c>
      <c r="F13" s="46" t="s">
        <v>18</v>
      </c>
      <c r="G13" s="6" t="s">
        <v>16</v>
      </c>
      <c r="H13" s="10" t="s">
        <v>18</v>
      </c>
      <c r="I13" s="10" t="s">
        <v>18</v>
      </c>
      <c r="J13" s="41" t="s">
        <v>18</v>
      </c>
      <c r="K13" s="53" t="s">
        <v>16</v>
      </c>
      <c r="L13" s="53" t="s">
        <v>16</v>
      </c>
      <c r="M13" s="44" t="s">
        <v>16</v>
      </c>
      <c r="N13" s="11" t="s">
        <v>20</v>
      </c>
      <c r="O13" s="11" t="s">
        <v>20</v>
      </c>
      <c r="P13" s="11" t="s">
        <v>20</v>
      </c>
      <c r="Q13" s="40" t="s">
        <v>16</v>
      </c>
      <c r="R13" s="53" t="s">
        <v>16</v>
      </c>
      <c r="S13" s="53" t="s">
        <v>16</v>
      </c>
      <c r="T13" s="46" t="s">
        <v>18</v>
      </c>
      <c r="U13" s="11" t="s">
        <v>20</v>
      </c>
      <c r="V13" s="11" t="s">
        <v>20</v>
      </c>
      <c r="W13" s="11" t="s">
        <v>20</v>
      </c>
      <c r="X13" s="40" t="s">
        <v>16</v>
      </c>
      <c r="Y13" s="53" t="s">
        <v>16</v>
      </c>
      <c r="Z13" s="53" t="s">
        <v>16</v>
      </c>
      <c r="AA13" s="46" t="s">
        <v>18</v>
      </c>
      <c r="AB13" s="10" t="s">
        <v>18</v>
      </c>
      <c r="AC13" s="10" t="s">
        <v>18</v>
      </c>
      <c r="AD13" s="6" t="s">
        <v>16</v>
      </c>
      <c r="AE13" s="35" t="s">
        <v>16</v>
      </c>
      <c r="AF13" s="31">
        <f>SUM(COUNTIF(D13:AE13,{"VL","O","SL","ATE1","ATE2","ATE3","ATE4","ATE5","ATE6","ATE7","ATE16","ATE8","ATE9","ATE10","ATE11","ATE12","ATE13","ATE14","ATE15","ATE17","ATE18","ATE19","ATE20","MIL2","PRO"})*{0,0,0,8.5,5.5,12,8.5,5.5,7,9,12,9.5,9.5,7,7,8,6,6,6,10,10,7,7,6,9.5})</f>
        <v>192</v>
      </c>
    </row>
    <row r="14" spans="1:33" ht="18.75" x14ac:dyDescent="0.3">
      <c r="A14" s="7">
        <v>8</v>
      </c>
      <c r="B14" s="8">
        <v>1974</v>
      </c>
      <c r="C14" s="9" t="s">
        <v>25</v>
      </c>
      <c r="D14" s="52" t="s">
        <v>20</v>
      </c>
      <c r="E14" s="52" t="s">
        <v>20</v>
      </c>
      <c r="F14" s="45" t="s">
        <v>20</v>
      </c>
      <c r="G14" s="11" t="s">
        <v>20</v>
      </c>
      <c r="H14" s="6" t="s">
        <v>16</v>
      </c>
      <c r="I14" s="6" t="s">
        <v>16</v>
      </c>
      <c r="J14" s="42" t="s">
        <v>20</v>
      </c>
      <c r="K14" s="52" t="s">
        <v>20</v>
      </c>
      <c r="L14" s="52" t="s">
        <v>20</v>
      </c>
      <c r="M14" s="45" t="s">
        <v>20</v>
      </c>
      <c r="N14" s="6" t="s">
        <v>16</v>
      </c>
      <c r="O14" s="6" t="s">
        <v>16</v>
      </c>
      <c r="P14" s="6" t="s">
        <v>16</v>
      </c>
      <c r="Q14" s="41" t="s">
        <v>18</v>
      </c>
      <c r="R14" s="53" t="s">
        <v>16</v>
      </c>
      <c r="S14" s="53" t="s">
        <v>16</v>
      </c>
      <c r="T14" s="44" t="s">
        <v>16</v>
      </c>
      <c r="U14" s="10" t="s">
        <v>18</v>
      </c>
      <c r="V14" s="6" t="s">
        <v>16</v>
      </c>
      <c r="W14" s="80" t="s">
        <v>56</v>
      </c>
      <c r="X14" s="91" t="s">
        <v>57</v>
      </c>
      <c r="Y14" s="53" t="s">
        <v>16</v>
      </c>
      <c r="Z14" s="53" t="s">
        <v>16</v>
      </c>
      <c r="AA14" s="44" t="s">
        <v>16</v>
      </c>
      <c r="AB14" s="11" t="s">
        <v>20</v>
      </c>
      <c r="AC14" s="11" t="s">
        <v>20</v>
      </c>
      <c r="AD14" s="11" t="s">
        <v>20</v>
      </c>
      <c r="AE14" s="37" t="s">
        <v>20</v>
      </c>
      <c r="AF14" s="31">
        <f>SUM(COUNTIF(D14:AE14,{"VL","O","SL","ATE1","ATE2","ATE3","ATE4","ATE5","ATE6","ATE7","ATE16","ATE8","ATE9","ATE10","ATE11","ATE12","ATE13","ATE14","ATE15","ATE17","ATE18","ATE19","ATE20","MIL2","PRO"})*{0,0,0,8.5,5.5,12,8.5,5.5,7,9,12,9.5,9.5,7,7,8,6,6,6,10,10,7,7,6,9.5})</f>
        <v>168</v>
      </c>
    </row>
    <row r="15" spans="1:33" ht="18.75" x14ac:dyDescent="0.3">
      <c r="A15" s="2">
        <v>9</v>
      </c>
      <c r="B15" s="8">
        <v>2003</v>
      </c>
      <c r="C15" s="9" t="s">
        <v>26</v>
      </c>
      <c r="D15" s="53" t="s">
        <v>16</v>
      </c>
      <c r="E15" s="53" t="s">
        <v>16</v>
      </c>
      <c r="F15" s="47" t="s">
        <v>15</v>
      </c>
      <c r="G15" s="5" t="s">
        <v>15</v>
      </c>
      <c r="H15" s="5" t="s">
        <v>15</v>
      </c>
      <c r="I15" s="5" t="s">
        <v>15</v>
      </c>
      <c r="J15" s="43" t="s">
        <v>15</v>
      </c>
      <c r="K15" s="53" t="s">
        <v>16</v>
      </c>
      <c r="L15" s="53" t="s">
        <v>16</v>
      </c>
      <c r="M15" s="47" t="s">
        <v>15</v>
      </c>
      <c r="N15" s="5" t="s">
        <v>15</v>
      </c>
      <c r="O15" s="5" t="s">
        <v>15</v>
      </c>
      <c r="P15" s="5" t="s">
        <v>15</v>
      </c>
      <c r="Q15" s="43" t="s">
        <v>15</v>
      </c>
      <c r="R15" s="53" t="s">
        <v>16</v>
      </c>
      <c r="S15" s="53" t="s">
        <v>16</v>
      </c>
      <c r="T15" s="47" t="s">
        <v>15</v>
      </c>
      <c r="U15" s="5" t="s">
        <v>15</v>
      </c>
      <c r="V15" s="5" t="s">
        <v>15</v>
      </c>
      <c r="W15" s="5" t="s">
        <v>15</v>
      </c>
      <c r="X15" s="43" t="s">
        <v>15</v>
      </c>
      <c r="Y15" s="53" t="s">
        <v>16</v>
      </c>
      <c r="Z15" s="53" t="s">
        <v>16</v>
      </c>
      <c r="AA15" s="47" t="s">
        <v>15</v>
      </c>
      <c r="AB15" s="5" t="s">
        <v>15</v>
      </c>
      <c r="AC15" s="5" t="s">
        <v>15</v>
      </c>
      <c r="AD15" s="5" t="s">
        <v>15</v>
      </c>
      <c r="AE15" s="34" t="s">
        <v>15</v>
      </c>
      <c r="AF15" s="31">
        <f>SUM(COUNTIF(D15:AE15,{"VL","O","SL","ATE1","ATE2","ATE3","ATE4","ATE5","ATE6","ATE7","ATE16","ATE8","ATE9","ATE10","ATE11","ATE12","ATE13","ATE14","ATE15","ATE17","ATE18","ATE19","ATE20","MIL2","PRO"})*{0,0,0,8.5,5.5,12,8.5,5.5,7,9,12,9.5,9.5,7,7,8,6,6,6,10,10,7,7,6,9.5})</f>
        <v>190</v>
      </c>
    </row>
    <row r="16" spans="1:33" ht="18.75" x14ac:dyDescent="0.3">
      <c r="A16" s="7">
        <v>10</v>
      </c>
      <c r="B16" s="8">
        <v>2008</v>
      </c>
      <c r="C16" s="9" t="s">
        <v>27</v>
      </c>
      <c r="D16" s="54" t="s">
        <v>18</v>
      </c>
      <c r="E16" s="54" t="s">
        <v>18</v>
      </c>
      <c r="F16" s="46" t="s">
        <v>18</v>
      </c>
      <c r="G16" s="10" t="s">
        <v>18</v>
      </c>
      <c r="H16" s="6" t="s">
        <v>16</v>
      </c>
      <c r="I16" s="6" t="s">
        <v>16</v>
      </c>
      <c r="J16" s="41" t="s">
        <v>18</v>
      </c>
      <c r="K16" s="54" t="s">
        <v>18</v>
      </c>
      <c r="L16" s="54" t="s">
        <v>18</v>
      </c>
      <c r="M16" s="44" t="s">
        <v>16</v>
      </c>
      <c r="N16" s="6" t="s">
        <v>16</v>
      </c>
      <c r="O16" s="6" t="s">
        <v>16</v>
      </c>
      <c r="P16" s="6" t="s">
        <v>16</v>
      </c>
      <c r="Q16" s="41" t="s">
        <v>18</v>
      </c>
      <c r="R16" s="54" t="s">
        <v>18</v>
      </c>
      <c r="S16" s="54" t="s">
        <v>18</v>
      </c>
      <c r="T16" s="46" t="s">
        <v>18</v>
      </c>
      <c r="U16" s="6" t="s">
        <v>16</v>
      </c>
      <c r="V16" s="6" t="s">
        <v>16</v>
      </c>
      <c r="W16" s="6" t="s">
        <v>16</v>
      </c>
      <c r="X16" s="42" t="s">
        <v>20</v>
      </c>
      <c r="Y16" s="52" t="s">
        <v>20</v>
      </c>
      <c r="Z16" s="52" t="s">
        <v>20</v>
      </c>
      <c r="AA16" s="45" t="s">
        <v>20</v>
      </c>
      <c r="AB16" s="6" t="s">
        <v>16</v>
      </c>
      <c r="AC16" s="6" t="s">
        <v>16</v>
      </c>
      <c r="AD16" s="10" t="s">
        <v>18</v>
      </c>
      <c r="AE16" s="35" t="s">
        <v>16</v>
      </c>
      <c r="AF16" s="31">
        <f>SUM(COUNTIF(D16:AE16,{"VL","O","SL","ATE1","ATE2","ATE3","ATE4","ATE5","ATE6","ATE7","ATE16","ATE8","ATE9","ATE10","ATE11","ATE12","ATE13","ATE14","ATE15","ATE17","ATE18","ATE19","ATE20","MIL2","PRO"})*{0,0,0,8.5,5.5,12,8.5,5.5,7,9,12,9.5,9.5,7,7,8,6,6,6,10,10,7,7,6,9.5})</f>
        <v>192</v>
      </c>
    </row>
    <row r="17" spans="1:32" ht="19.5" thickBot="1" x14ac:dyDescent="0.35">
      <c r="A17" s="2">
        <v>11</v>
      </c>
      <c r="B17" s="12">
        <v>2059</v>
      </c>
      <c r="C17" s="13" t="s">
        <v>28</v>
      </c>
      <c r="D17" s="98" t="s">
        <v>20</v>
      </c>
      <c r="E17" s="98" t="s">
        <v>20</v>
      </c>
      <c r="F17" s="93" t="s">
        <v>20</v>
      </c>
      <c r="G17" s="81" t="s">
        <v>16</v>
      </c>
      <c r="H17" s="81" t="s">
        <v>16</v>
      </c>
      <c r="I17" s="38" t="s">
        <v>18</v>
      </c>
      <c r="J17" s="89" t="s">
        <v>18</v>
      </c>
      <c r="K17" s="56" t="s">
        <v>18</v>
      </c>
      <c r="L17" s="56" t="s">
        <v>18</v>
      </c>
      <c r="M17" s="95" t="s">
        <v>16</v>
      </c>
      <c r="N17" s="81" t="s">
        <v>16</v>
      </c>
      <c r="O17" s="81" t="s">
        <v>16</v>
      </c>
      <c r="P17" s="81" t="s">
        <v>16</v>
      </c>
      <c r="Q17" s="90" t="s">
        <v>20</v>
      </c>
      <c r="R17" s="98" t="s">
        <v>20</v>
      </c>
      <c r="S17" s="98" t="s">
        <v>20</v>
      </c>
      <c r="T17" s="93" t="s">
        <v>20</v>
      </c>
      <c r="U17" s="81" t="s">
        <v>16</v>
      </c>
      <c r="V17" s="81" t="s">
        <v>16</v>
      </c>
      <c r="W17" s="81" t="s">
        <v>16</v>
      </c>
      <c r="X17" s="89" t="s">
        <v>18</v>
      </c>
      <c r="Y17" s="56" t="s">
        <v>18</v>
      </c>
      <c r="Z17" s="56" t="s">
        <v>18</v>
      </c>
      <c r="AA17" s="50" t="s">
        <v>18</v>
      </c>
      <c r="AB17" s="81" t="s">
        <v>16</v>
      </c>
      <c r="AC17" s="81" t="s">
        <v>16</v>
      </c>
      <c r="AD17" s="38" t="s">
        <v>18</v>
      </c>
      <c r="AE17" s="39" t="s">
        <v>16</v>
      </c>
      <c r="AF17" s="31">
        <f>SUM(COUNTIF(D17:AE17,{"VL","O","SL","ATE1","ATE2","ATE3","ATE4","ATE5","ATE6","ATE7","ATE16","ATE8","ATE9","ATE10","ATE11","ATE12","ATE13","ATE14","ATE15","ATE17","ATE18","ATE19","ATE20","MIL2","PRO"})*{0,0,0,8.5,5.5,12,8.5,5.5,7,9,12,9.5,9.5,7,7,8,6,6,6,10,10,7,7,6,9.5})</f>
        <v>192</v>
      </c>
    </row>
    <row r="18" spans="1:32" x14ac:dyDescent="0.25"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</row>
    <row r="19" spans="1:32" x14ac:dyDescent="0.25">
      <c r="B19" s="15" t="s">
        <v>29</v>
      </c>
      <c r="C19" s="15"/>
      <c r="H19" s="16"/>
      <c r="I19" s="16"/>
      <c r="J19" s="16"/>
      <c r="K19" s="16"/>
      <c r="L19" s="16"/>
      <c r="S19" s="17"/>
      <c r="T19" s="18"/>
      <c r="U19" s="18"/>
      <c r="V19" s="58"/>
      <c r="W19" s="58"/>
      <c r="X19" s="58"/>
      <c r="Y19" s="58"/>
      <c r="Z19" s="58"/>
      <c r="AA19" s="58"/>
      <c r="AB19" s="58"/>
      <c r="AC19" s="15"/>
      <c r="AD19" s="57" t="s">
        <v>30</v>
      </c>
      <c r="AE19" s="57"/>
      <c r="AF19" s="19">
        <f>AF6</f>
        <v>192</v>
      </c>
    </row>
    <row r="20" spans="1:32" ht="18.75" x14ac:dyDescent="0.3">
      <c r="B20" s="20"/>
      <c r="C20" s="20"/>
      <c r="D20" s="21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59"/>
      <c r="P20" s="59"/>
      <c r="Q20" s="59"/>
      <c r="R20" s="22"/>
      <c r="S20" s="20"/>
      <c r="T20" s="60" t="s">
        <v>31</v>
      </c>
      <c r="U20" s="61"/>
      <c r="V20" s="61"/>
      <c r="W20" s="61"/>
      <c r="AF20" s="23"/>
    </row>
    <row r="21" spans="1:32" ht="18.75" x14ac:dyDescent="0.3">
      <c r="B21" s="24" t="s">
        <v>32</v>
      </c>
      <c r="C21" s="20"/>
      <c r="D21" s="24" t="s">
        <v>33</v>
      </c>
      <c r="E21" s="20"/>
      <c r="F21" s="20"/>
      <c r="G21" s="20" t="s">
        <v>34</v>
      </c>
      <c r="H21" s="20"/>
      <c r="I21" s="20"/>
      <c r="J21" s="20"/>
      <c r="K21" s="20"/>
      <c r="L21" s="20"/>
      <c r="M21" s="20"/>
      <c r="N21" s="20"/>
      <c r="O21" s="62"/>
      <c r="P21" s="62"/>
      <c r="Q21" s="62"/>
      <c r="R21" s="20"/>
      <c r="S21" s="20"/>
      <c r="T21" s="61"/>
      <c r="U21" s="61"/>
      <c r="V21" s="61"/>
      <c r="W21" s="61"/>
    </row>
    <row r="22" spans="1:32" ht="18.75" x14ac:dyDescent="0.3">
      <c r="B22" s="24" t="s">
        <v>35</v>
      </c>
      <c r="C22" s="20"/>
      <c r="D22" s="24" t="s">
        <v>36</v>
      </c>
      <c r="E22" s="20"/>
      <c r="F22" s="20"/>
      <c r="G22" s="24" t="s">
        <v>37</v>
      </c>
      <c r="H22" s="20"/>
      <c r="I22" s="20"/>
      <c r="J22" s="25"/>
      <c r="K22" s="25"/>
      <c r="L22" s="25"/>
      <c r="M22" s="25"/>
      <c r="N22" s="25"/>
      <c r="O22" s="63"/>
      <c r="P22" s="63"/>
      <c r="Q22" s="63"/>
      <c r="R22" s="25"/>
      <c r="S22" s="25"/>
      <c r="T22" s="61"/>
      <c r="U22" s="61"/>
      <c r="V22" s="61"/>
      <c r="W22" s="61"/>
    </row>
    <row r="23" spans="1:32" ht="18.75" x14ac:dyDescent="0.3">
      <c r="B23" s="24" t="s">
        <v>38</v>
      </c>
      <c r="C23" s="20"/>
      <c r="D23" s="24" t="s">
        <v>39</v>
      </c>
      <c r="E23" s="26"/>
      <c r="F23" s="26"/>
      <c r="G23" s="24" t="s">
        <v>40</v>
      </c>
      <c r="H23" s="20"/>
      <c r="I23" s="20"/>
      <c r="J23" s="26"/>
      <c r="K23" s="26"/>
      <c r="L23" s="20"/>
      <c r="M23" s="20"/>
      <c r="N23" s="20"/>
      <c r="O23" s="20"/>
      <c r="P23" s="20"/>
      <c r="Q23" s="20"/>
      <c r="R23" s="20"/>
      <c r="S23" s="20"/>
      <c r="T23" s="61"/>
      <c r="U23" s="61"/>
      <c r="V23" s="61"/>
      <c r="W23" s="61"/>
    </row>
    <row r="24" spans="1:32" ht="18.75" x14ac:dyDescent="0.3">
      <c r="B24" s="24" t="s">
        <v>41</v>
      </c>
      <c r="C24" s="20"/>
      <c r="D24" s="24" t="s">
        <v>42</v>
      </c>
      <c r="E24" s="26"/>
      <c r="F24" s="26"/>
      <c r="G24" s="24" t="s">
        <v>43</v>
      </c>
      <c r="H24" s="20"/>
      <c r="I24" s="20"/>
      <c r="J24" s="26"/>
      <c r="K24" s="26"/>
      <c r="L24" s="20"/>
      <c r="M24" s="20"/>
      <c r="N24" s="20"/>
      <c r="O24" s="20"/>
      <c r="P24" s="20"/>
      <c r="Q24" s="20"/>
      <c r="R24" s="20"/>
      <c r="S24" s="20"/>
      <c r="T24" s="61"/>
      <c r="U24" s="61"/>
      <c r="V24" s="61"/>
      <c r="W24" s="61"/>
    </row>
    <row r="25" spans="1:32" ht="18.75" x14ac:dyDescent="0.3">
      <c r="B25" s="20" t="s">
        <v>44</v>
      </c>
      <c r="C25" s="20"/>
      <c r="D25" s="24" t="s">
        <v>45</v>
      </c>
      <c r="E25" s="20"/>
      <c r="F25" s="20"/>
      <c r="G25" s="24" t="s">
        <v>46</v>
      </c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61"/>
      <c r="U25" s="61"/>
      <c r="V25" s="61"/>
      <c r="W25" s="61"/>
    </row>
    <row r="26" spans="1:32" ht="18.75" x14ac:dyDescent="0.3">
      <c r="B26" s="24" t="s">
        <v>47</v>
      </c>
      <c r="C26" s="20"/>
      <c r="D26" s="24" t="s">
        <v>48</v>
      </c>
      <c r="E26" s="20"/>
      <c r="F26" s="20"/>
      <c r="G26" s="20" t="s">
        <v>49</v>
      </c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</row>
    <row r="27" spans="1:32" ht="18.75" x14ac:dyDescent="0.3">
      <c r="A27" s="27"/>
      <c r="B27" s="24" t="s">
        <v>50</v>
      </c>
      <c r="C27" s="20"/>
      <c r="D27" s="24" t="s">
        <v>37</v>
      </c>
      <c r="E27" s="20"/>
      <c r="F27" s="20"/>
      <c r="G27" s="20" t="s">
        <v>51</v>
      </c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</row>
    <row r="28" spans="1:32" ht="18.75" x14ac:dyDescent="0.3">
      <c r="B28" s="24" t="s">
        <v>52</v>
      </c>
      <c r="C28" s="20"/>
      <c r="D28" s="24" t="s">
        <v>53</v>
      </c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</row>
    <row r="29" spans="1:32" ht="18.75" x14ac:dyDescent="0.3">
      <c r="B29" s="20"/>
      <c r="C29" s="20"/>
      <c r="D29" s="20" t="s">
        <v>54</v>
      </c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</row>
    <row r="30" spans="1:32" ht="15.75" x14ac:dyDescent="0.25">
      <c r="S30" s="28"/>
    </row>
  </sheetData>
  <mergeCells count="13">
    <mergeCell ref="A1:AF1"/>
    <mergeCell ref="A2:AF2"/>
    <mergeCell ref="A3:AF3"/>
    <mergeCell ref="A4:AF4"/>
    <mergeCell ref="A5:A6"/>
    <mergeCell ref="B5:B6"/>
    <mergeCell ref="C5:C6"/>
    <mergeCell ref="AD19:AE19"/>
    <mergeCell ref="V19:AB19"/>
    <mergeCell ref="O20:Q20"/>
    <mergeCell ref="T20:W25"/>
    <mergeCell ref="O21:Q21"/>
    <mergeCell ref="O22:Q22"/>
  </mergeCells>
  <conditionalFormatting sqref="A5:AF5 AF7:AF17">
    <cfRule type="cellIs" dxfId="26" priority="3" operator="equal">
      <formula>"T60"</formula>
    </cfRule>
    <cfRule type="cellIs" dxfId="25" priority="4" operator="equal">
      <formula>"T49"</formula>
    </cfRule>
    <cfRule type="cellIs" dxfId="24" priority="5" operator="equal">
      <formula>"VL"</formula>
    </cfRule>
    <cfRule type="cellIs" dxfId="23" priority="6" operator="equal">
      <formula>49</formula>
    </cfRule>
    <cfRule type="cellIs" dxfId="22" priority="7" operator="equal">
      <formula>"T54"</formula>
    </cfRule>
    <cfRule type="cellIs" dxfId="21" priority="8" operator="equal">
      <formula>"T11"</formula>
    </cfRule>
    <cfRule type="cellIs" dxfId="20" priority="9" operator="equal">
      <formula>"T16"</formula>
    </cfRule>
    <cfRule type="cellIs" dxfId="19" priority="10" operator="equal">
      <formula>"T18"</formula>
    </cfRule>
    <cfRule type="cellIs" dxfId="18" priority="11" operator="equal">
      <formula>"T5"</formula>
    </cfRule>
    <cfRule type="cellIs" dxfId="17" priority="12" operator="equal">
      <formula>"T4"</formula>
    </cfRule>
    <cfRule type="cellIs" dxfId="16" priority="13" operator="equal">
      <formula>"T3"</formula>
    </cfRule>
  </conditionalFormatting>
  <conditionalFormatting sqref="B7">
    <cfRule type="cellIs" dxfId="15" priority="14" operator="equal">
      <formula>"T60"</formula>
    </cfRule>
    <cfRule type="cellIs" dxfId="14" priority="15" operator="equal">
      <formula>"T49"</formula>
    </cfRule>
    <cfRule type="cellIs" dxfId="13" priority="16" operator="equal">
      <formula>"VL"</formula>
    </cfRule>
    <cfRule type="cellIs" dxfId="12" priority="17" operator="equal">
      <formula>49</formula>
    </cfRule>
    <cfRule type="cellIs" dxfId="11" priority="18" operator="equal">
      <formula>"T54"</formula>
    </cfRule>
    <cfRule type="cellIs" dxfId="10" priority="19" operator="equal">
      <formula>"T11"</formula>
    </cfRule>
    <cfRule type="cellIs" dxfId="9" priority="20" operator="equal">
      <formula>"T16"</formula>
    </cfRule>
    <cfRule type="cellIs" dxfId="8" priority="21" operator="equal">
      <formula>"T18"</formula>
    </cfRule>
    <cfRule type="cellIs" dxfId="7" priority="22" operator="equal">
      <formula>"T5"</formula>
    </cfRule>
    <cfRule type="cellIs" dxfId="6" priority="23" operator="equal">
      <formula>"T4"</formula>
    </cfRule>
    <cfRule type="cellIs" dxfId="5" priority="24" operator="equal">
      <formula>"T3"</formula>
    </cfRule>
  </conditionalFormatting>
  <conditionalFormatting sqref="S19 D20">
    <cfRule type="cellIs" dxfId="4" priority="25" operator="equal">
      <formula>"T60"</formula>
    </cfRule>
    <cfRule type="cellIs" dxfId="3" priority="26" operator="equal">
      <formula>"T49"</formula>
    </cfRule>
  </conditionalFormatting>
  <conditionalFormatting sqref="D21">
    <cfRule type="cellIs" dxfId="2" priority="1" operator="equal">
      <formula>"T60"</formula>
    </cfRule>
    <cfRule type="cellIs" dxfId="1" priority="2" operator="equal">
      <formula>"T49"</formula>
    </cfRule>
  </conditionalFormatting>
  <conditionalFormatting sqref="AF6:AF17">
    <cfRule type="cellIs" dxfId="0" priority="50" operator="lessThan">
      <formula>$AF$19</formula>
    </cfRule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2025-01-24T15:57:16Z</dcterms:modified>
</cp:coreProperties>
</file>