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ca.Makulu\Desktop\Trainings\Acadgild\Assignments\Non-Technical\6\"/>
    </mc:Choice>
  </mc:AlternateContent>
  <bookViews>
    <workbookView xWindow="0" yWindow="0" windowWidth="20496" windowHeight="7536" activeTab="3"/>
  </bookViews>
  <sheets>
    <sheet name="Data" sheetId="2" r:id="rId1"/>
    <sheet name="Calculation" sheetId="6" r:id="rId2"/>
    <sheet name="Dashboard" sheetId="7" r:id="rId3"/>
    <sheet name="Assignment- Dashboard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E11" i="8" l="1"/>
  <c r="C17" i="8"/>
  <c r="D17" i="8" s="1"/>
  <c r="B17" i="8"/>
  <c r="E17" i="8" s="1"/>
  <c r="C11" i="8"/>
  <c r="D11" i="8" s="1"/>
  <c r="B11" i="8"/>
  <c r="C14" i="8"/>
  <c r="D14" i="8" s="1"/>
  <c r="B14" i="8"/>
  <c r="E14" i="8" s="1"/>
  <c r="C12" i="8"/>
  <c r="D12" i="8" s="1"/>
  <c r="B12" i="8"/>
  <c r="E12" i="8" s="1"/>
  <c r="C13" i="8"/>
  <c r="D13" i="8" s="1"/>
  <c r="B13" i="8"/>
  <c r="E13" i="8" s="1"/>
  <c r="C15" i="8"/>
  <c r="D15" i="8" s="1"/>
  <c r="B15" i="8"/>
  <c r="E15" i="8" s="1"/>
  <c r="C16" i="8"/>
  <c r="D16" i="8" s="1"/>
  <c r="B16" i="8"/>
  <c r="E16" i="8" s="1"/>
  <c r="C18" i="8"/>
  <c r="D18" i="8" s="1"/>
  <c r="B18" i="8"/>
  <c r="E18" i="8" s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<sst xmlns="http://schemas.openxmlformats.org/spreadsheetml/2006/main" count="9911" uniqueCount="1837">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</sst>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167" fontId="0" fillId="0" borderId="10" xfId="42" applyNumberFormat="1" applyFont="1" applyBorder="1" applyAlignment="1">
      <alignment horizontal="center"/>
    </xf>
    <xf numFmtId="0" fontId="0" fillId="0" borderId="19" xfId="0" applyBorder="1"/>
    <xf numFmtId="0" fontId="18" fillId="37" borderId="19" xfId="0" applyFont="1" applyFill="1" applyBorder="1"/>
    <xf numFmtId="2" fontId="0" fillId="0" borderId="19" xfId="0" applyNumberFormat="1" applyBorder="1"/>
    <xf numFmtId="167" fontId="0" fillId="0" borderId="19" xfId="42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77224"/>
        <c:axId val="31278114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79184"/>
        <c:axId val="31277761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79184"/>
        <c:axId val="312777616"/>
      </c:lineChart>
      <c:catAx>
        <c:axId val="31277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12781144"/>
        <c:crosses val="autoZero"/>
        <c:auto val="1"/>
        <c:lblAlgn val="ctr"/>
        <c:lblOffset val="100"/>
        <c:noMultiLvlLbl val="0"/>
      </c:catAx>
      <c:valAx>
        <c:axId val="31278114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312777224"/>
        <c:crosses val="autoZero"/>
        <c:crossBetween val="between"/>
        <c:majorUnit val="0.1"/>
      </c:valAx>
      <c:valAx>
        <c:axId val="31277761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312779184"/>
        <c:crosses val="max"/>
        <c:crossBetween val="between"/>
      </c:valAx>
      <c:catAx>
        <c:axId val="31277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1277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312781536"/>
        <c:axId val="312774480"/>
      </c:barChart>
      <c:catAx>
        <c:axId val="3127815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12774480"/>
        <c:crosses val="autoZero"/>
        <c:auto val="1"/>
        <c:lblAlgn val="ctr"/>
        <c:lblOffset val="100"/>
        <c:noMultiLvlLbl val="0"/>
      </c:catAx>
      <c:valAx>
        <c:axId val="312774480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312781536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49216"/>
        <c:axId val="454647648"/>
      </c:barChart>
      <c:catAx>
        <c:axId val="4546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47648"/>
        <c:crosses val="autoZero"/>
        <c:auto val="1"/>
        <c:lblAlgn val="ctr"/>
        <c:lblOffset val="100"/>
        <c:noMultiLvlLbl val="0"/>
      </c:catAx>
      <c:valAx>
        <c:axId val="454647648"/>
        <c:scaling>
          <c:orientation val="minMax"/>
          <c:max val="0.4"/>
        </c:scaling>
        <c:delete val="0"/>
        <c:axPos val="l"/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Calculation!$E$44:$E$51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470453576"/>
        <c:axId val="470452792"/>
      </c:barChart>
      <c:catAx>
        <c:axId val="47045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52792"/>
        <c:crosses val="autoZero"/>
        <c:auto val="1"/>
        <c:lblAlgn val="ctr"/>
        <c:lblOffset val="100"/>
        <c:noMultiLvlLbl val="0"/>
      </c:catAx>
      <c:valAx>
        <c:axId val="470452792"/>
        <c:scaling>
          <c:orientation val="minMax"/>
          <c:min val="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53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8535" y="50863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335323</xdr:colOff>
      <xdr:row>20</xdr:row>
      <xdr:rowOff>11041</xdr:rowOff>
    </xdr:from>
    <xdr:to>
      <xdr:col>17</xdr:col>
      <xdr:colOff>156168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10096543" y="358482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19</xdr:col>
      <xdr:colOff>0</xdr:colOff>
      <xdr:row>4</xdr:row>
      <xdr:rowOff>7620</xdr:rowOff>
    </xdr:to>
    <xdr:sp macro="" textlink="">
      <xdr:nvSpPr>
        <xdr:cNvPr id="2" name="Rectangle 1"/>
        <xdr:cNvSpPr/>
      </xdr:nvSpPr>
      <xdr:spPr>
        <a:xfrm>
          <a:off x="15240" y="15240"/>
          <a:ext cx="1080516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oneCellAnchor>
    <xdr:from>
      <xdr:col>3</xdr:col>
      <xdr:colOff>145360</xdr:colOff>
      <xdr:row>0</xdr:row>
      <xdr:rowOff>30480</xdr:rowOff>
    </xdr:from>
    <xdr:ext cx="6598340" cy="723900"/>
    <xdr:sp macro="" textlink="">
      <xdr:nvSpPr>
        <xdr:cNvPr id="3" name="Rectangle 2"/>
        <xdr:cNvSpPr/>
      </xdr:nvSpPr>
      <xdr:spPr>
        <a:xfrm>
          <a:off x="2461840" y="30480"/>
          <a:ext cx="6598340" cy="723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600" b="1" cap="none" spc="0">
              <a:ln w="13462">
                <a:solidFill>
                  <a:srgbClr val="0070C0"/>
                </a:solidFill>
                <a:prstDash val="solid"/>
              </a:ln>
              <a:solidFill>
                <a:schemeClr val="bg2">
                  <a:lumMod val="90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Call Centre Dashboard</a:t>
          </a:r>
        </a:p>
      </xdr:txBody>
    </xdr:sp>
    <xdr:clientData/>
  </xdr:oneCellAnchor>
  <xdr:twoCellAnchor>
    <xdr:from>
      <xdr:col>0</xdr:col>
      <xdr:colOff>0</xdr:colOff>
      <xdr:row>4</xdr:row>
      <xdr:rowOff>121920</xdr:rowOff>
    </xdr:from>
    <xdr:to>
      <xdr:col>3</xdr:col>
      <xdr:colOff>761520</xdr:colOff>
      <xdr:row>8</xdr:row>
      <xdr:rowOff>102870</xdr:rowOff>
    </xdr:to>
    <xdr:sp macro="" textlink="">
      <xdr:nvSpPr>
        <xdr:cNvPr id="4" name="Rectangle 3"/>
        <xdr:cNvSpPr/>
      </xdr:nvSpPr>
      <xdr:spPr>
        <a:xfrm>
          <a:off x="0" y="853440"/>
          <a:ext cx="307800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Total Calls</a:t>
          </a: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0</xdr:col>
      <xdr:colOff>662940</xdr:colOff>
      <xdr:row>6</xdr:row>
      <xdr:rowOff>83820</xdr:rowOff>
    </xdr:from>
    <xdr:to>
      <xdr:col>3</xdr:col>
      <xdr:colOff>205740</xdr:colOff>
      <xdr:row>8</xdr:row>
      <xdr:rowOff>15240</xdr:rowOff>
    </xdr:to>
    <xdr:sp macro="" textlink="Calculation!B4">
      <xdr:nvSpPr>
        <xdr:cNvPr id="5" name="TextBox 4"/>
        <xdr:cNvSpPr txBox="1"/>
      </xdr:nvSpPr>
      <xdr:spPr>
        <a:xfrm>
          <a:off x="662940" y="1181100"/>
          <a:ext cx="18592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718C909-7898-4232-9481-66C815530979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ctr"/>
            <a:t>370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1060920</xdr:colOff>
      <xdr:row>4</xdr:row>
      <xdr:rowOff>121920</xdr:rowOff>
    </xdr:from>
    <xdr:to>
      <xdr:col>8</xdr:col>
      <xdr:colOff>32940</xdr:colOff>
      <xdr:row>8</xdr:row>
      <xdr:rowOff>102870</xdr:rowOff>
    </xdr:to>
    <xdr:sp macro="" textlink="">
      <xdr:nvSpPr>
        <xdr:cNvPr id="6" name="Rectangle 5"/>
        <xdr:cNvSpPr/>
      </xdr:nvSpPr>
      <xdr:spPr>
        <a:xfrm>
          <a:off x="3377400" y="853440"/>
          <a:ext cx="307920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Avg. Answer Speed </a:t>
          </a:r>
          <a:r>
            <a:rPr lang="en-ZW" sz="1100" b="0">
              <a:solidFill>
                <a:srgbClr val="0070C0"/>
              </a:solidFill>
            </a:rPr>
            <a:t>(in sec)</a:t>
          </a: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8</xdr:col>
      <xdr:colOff>332340</xdr:colOff>
      <xdr:row>4</xdr:row>
      <xdr:rowOff>121920</xdr:rowOff>
    </xdr:from>
    <xdr:to>
      <xdr:col>13</xdr:col>
      <xdr:colOff>363540</xdr:colOff>
      <xdr:row>8</xdr:row>
      <xdr:rowOff>102870</xdr:rowOff>
    </xdr:to>
    <xdr:sp macro="" textlink="">
      <xdr:nvSpPr>
        <xdr:cNvPr id="7" name="Rectangle 6"/>
        <xdr:cNvSpPr/>
      </xdr:nvSpPr>
      <xdr:spPr>
        <a:xfrm>
          <a:off x="6756000" y="853440"/>
          <a:ext cx="307920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Abandon</a:t>
          </a:r>
          <a:r>
            <a:rPr lang="en-ZW" sz="1800" b="1" baseline="0">
              <a:solidFill>
                <a:srgbClr val="0070C0"/>
              </a:solidFill>
            </a:rPr>
            <a:t> rate</a:t>
          </a:r>
          <a:endParaRPr lang="en-ZW" sz="1800" b="1">
            <a:solidFill>
              <a:srgbClr val="0070C0"/>
            </a:solidFill>
          </a:endParaRP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14</xdr:col>
      <xdr:colOff>53340</xdr:colOff>
      <xdr:row>4</xdr:row>
      <xdr:rowOff>121920</xdr:rowOff>
    </xdr:from>
    <xdr:to>
      <xdr:col>18</xdr:col>
      <xdr:colOff>563880</xdr:colOff>
      <xdr:row>8</xdr:row>
      <xdr:rowOff>102870</xdr:rowOff>
    </xdr:to>
    <xdr:sp macro="" textlink="">
      <xdr:nvSpPr>
        <xdr:cNvPr id="8" name="Rectangle 7"/>
        <xdr:cNvSpPr/>
      </xdr:nvSpPr>
      <xdr:spPr>
        <a:xfrm>
          <a:off x="10134600" y="853440"/>
          <a:ext cx="294894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Avg Calls/Minute</a:t>
          </a: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4</xdr:col>
      <xdr:colOff>976047</xdr:colOff>
      <xdr:row>6</xdr:row>
      <xdr:rowOff>83820</xdr:rowOff>
    </xdr:from>
    <xdr:to>
      <xdr:col>7</xdr:col>
      <xdr:colOff>92127</xdr:colOff>
      <xdr:row>8</xdr:row>
      <xdr:rowOff>15240</xdr:rowOff>
    </xdr:to>
    <xdr:sp macro="" textlink="Calculation!B6">
      <xdr:nvSpPr>
        <xdr:cNvPr id="10" name="TextBox 9"/>
        <xdr:cNvSpPr txBox="1"/>
      </xdr:nvSpPr>
      <xdr:spPr>
        <a:xfrm>
          <a:off x="4534587" y="1181100"/>
          <a:ext cx="13716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1F3794B-55A9-44AA-98A2-3D81AF47C02F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l"/>
            <a:t>52.1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10</xdr:col>
      <xdr:colOff>275694</xdr:colOff>
      <xdr:row>6</xdr:row>
      <xdr:rowOff>83820</xdr:rowOff>
    </xdr:from>
    <xdr:to>
      <xdr:col>12</xdr:col>
      <xdr:colOff>428094</xdr:colOff>
      <xdr:row>8</xdr:row>
      <xdr:rowOff>15240</xdr:rowOff>
    </xdr:to>
    <xdr:sp macro="" textlink="Calculation!B7">
      <xdr:nvSpPr>
        <xdr:cNvPr id="11" name="TextBox 10"/>
        <xdr:cNvSpPr txBox="1"/>
      </xdr:nvSpPr>
      <xdr:spPr>
        <a:xfrm>
          <a:off x="7918554" y="1181100"/>
          <a:ext cx="13716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2198CD3-2B77-4362-926C-B5C5C9C903EA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l"/>
            <a:t>21.1%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16</xdr:col>
      <xdr:colOff>2060</xdr:colOff>
      <xdr:row>6</xdr:row>
      <xdr:rowOff>83820</xdr:rowOff>
    </xdr:from>
    <xdr:to>
      <xdr:col>17</xdr:col>
      <xdr:colOff>236220</xdr:colOff>
      <xdr:row>8</xdr:row>
      <xdr:rowOff>15240</xdr:rowOff>
    </xdr:to>
    <xdr:sp macro="" textlink="Calculation!B8">
      <xdr:nvSpPr>
        <xdr:cNvPr id="12" name="TextBox 11"/>
        <xdr:cNvSpPr txBox="1"/>
      </xdr:nvSpPr>
      <xdr:spPr>
        <a:xfrm>
          <a:off x="11302520" y="1181100"/>
          <a:ext cx="84376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1035A31-2FE5-484C-99ED-ED081BE47C40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ctr"/>
            <a:t>0.098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335280</xdr:colOff>
      <xdr:row>9</xdr:row>
      <xdr:rowOff>0</xdr:rowOff>
    </xdr:from>
    <xdr:to>
      <xdr:col>19</xdr:col>
      <xdr:colOff>0</xdr:colOff>
      <xdr:row>10</xdr:row>
      <xdr:rowOff>91440</xdr:rowOff>
    </xdr:to>
    <xdr:sp macro="" textlink="">
      <xdr:nvSpPr>
        <xdr:cNvPr id="13" name="Rectangle 12"/>
        <xdr:cNvSpPr/>
      </xdr:nvSpPr>
      <xdr:spPr>
        <a:xfrm>
          <a:off x="5539740" y="1828800"/>
          <a:ext cx="7589520" cy="27432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W" sz="1200" b="1" i="1"/>
            <a:t>Call Abandon</a:t>
          </a:r>
          <a:r>
            <a:rPr lang="en-ZW" sz="1200" b="1" i="1" baseline="0"/>
            <a:t> Rate - By Department</a:t>
          </a:r>
          <a:endParaRPr lang="en-ZW" sz="1200" b="1" i="1"/>
        </a:p>
      </xdr:txBody>
    </xdr:sp>
    <xdr:clientData/>
  </xdr:twoCellAnchor>
  <xdr:twoCellAnchor>
    <xdr:from>
      <xdr:col>6</xdr:col>
      <xdr:colOff>327660</xdr:colOff>
      <xdr:row>10</xdr:row>
      <xdr:rowOff>99060</xdr:rowOff>
    </xdr:from>
    <xdr:to>
      <xdr:col>19</xdr:col>
      <xdr:colOff>7620</xdr:colOff>
      <xdr:row>18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14</xdr:row>
      <xdr:rowOff>22860</xdr:rowOff>
    </xdr:from>
    <xdr:to>
      <xdr:col>18</xdr:col>
      <xdr:colOff>94440</xdr:colOff>
      <xdr:row>14</xdr:row>
      <xdr:rowOff>22860</xdr:rowOff>
    </xdr:to>
    <xdr:cxnSp macro="">
      <xdr:nvCxnSpPr>
        <xdr:cNvPr id="17" name="Straight Connector 16"/>
        <xdr:cNvCxnSpPr/>
      </xdr:nvCxnSpPr>
      <xdr:spPr>
        <a:xfrm flipV="1">
          <a:off x="6134100" y="2766060"/>
          <a:ext cx="6480000" cy="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19</xdr:row>
      <xdr:rowOff>15240</xdr:rowOff>
    </xdr:from>
    <xdr:to>
      <xdr:col>19</xdr:col>
      <xdr:colOff>0</xdr:colOff>
      <xdr:row>20</xdr:row>
      <xdr:rowOff>106680</xdr:rowOff>
    </xdr:to>
    <xdr:sp macro="" textlink="">
      <xdr:nvSpPr>
        <xdr:cNvPr id="18" name="Rectangle 17"/>
        <xdr:cNvSpPr/>
      </xdr:nvSpPr>
      <xdr:spPr>
        <a:xfrm>
          <a:off x="5539740" y="3672840"/>
          <a:ext cx="7589520" cy="27432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W" sz="1600" b="1" i="0"/>
            <a:t>SLA LIMITS</a:t>
          </a:r>
        </a:p>
      </xdr:txBody>
    </xdr:sp>
    <xdr:clientData/>
  </xdr:twoCellAnchor>
  <xdr:twoCellAnchor editAs="absolute">
    <xdr:from>
      <xdr:col>7</xdr:col>
      <xdr:colOff>594360</xdr:colOff>
      <xdr:row>21</xdr:row>
      <xdr:rowOff>34290</xdr:rowOff>
    </xdr:from>
    <xdr:to>
      <xdr:col>13</xdr:col>
      <xdr:colOff>563775</xdr:colOff>
      <xdr:row>24</xdr:row>
      <xdr:rowOff>36196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408420" y="3874770"/>
          <a:ext cx="362701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7</xdr:col>
      <xdr:colOff>579120</xdr:colOff>
      <xdr:row>24</xdr:row>
      <xdr:rowOff>162401</xdr:rowOff>
    </xdr:from>
    <xdr:to>
      <xdr:col>14</xdr:col>
      <xdr:colOff>46182</xdr:colOff>
      <xdr:row>27</xdr:row>
      <xdr:rowOff>171927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93180" y="4551521"/>
          <a:ext cx="373426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>
    <xdr:from>
      <xdr:col>15</xdr:col>
      <xdr:colOff>533400</xdr:colOff>
      <xdr:row>21</xdr:row>
      <xdr:rowOff>46197</xdr:rowOff>
    </xdr:from>
    <xdr:to>
      <xdr:col>18</xdr:col>
      <xdr:colOff>167640</xdr:colOff>
      <xdr:row>24</xdr:row>
      <xdr:rowOff>24290</xdr:rowOff>
    </xdr:to>
    <xdr:sp macro="" textlink="Calculation!B11">
      <xdr:nvSpPr>
        <xdr:cNvPr id="28" name="TextBox 27"/>
        <xdr:cNvSpPr txBox="1"/>
      </xdr:nvSpPr>
      <xdr:spPr>
        <a:xfrm>
          <a:off x="11224260" y="3886677"/>
          <a:ext cx="1463040" cy="5267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470777-C309-4DFD-A417-77AEE1296AAF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t>38.7%</a:t>
          </a:fld>
          <a:endParaRPr lang="en-ZW" sz="3200" b="1">
            <a:solidFill>
              <a:srgbClr val="00B050"/>
            </a:solidFill>
          </a:endParaRPr>
        </a:p>
      </xdr:txBody>
    </xdr:sp>
    <xdr:clientData/>
  </xdr:twoCellAnchor>
  <xdr:twoCellAnchor>
    <xdr:from>
      <xdr:col>15</xdr:col>
      <xdr:colOff>541020</xdr:colOff>
      <xdr:row>24</xdr:row>
      <xdr:rowOff>174784</xdr:rowOff>
    </xdr:from>
    <xdr:to>
      <xdr:col>18</xdr:col>
      <xdr:colOff>175260</xdr:colOff>
      <xdr:row>27</xdr:row>
      <xdr:rowOff>159544</xdr:rowOff>
    </xdr:to>
    <xdr:sp macro="" textlink="Calculation!B12">
      <xdr:nvSpPr>
        <xdr:cNvPr id="29" name="TextBox 28"/>
        <xdr:cNvSpPr txBox="1"/>
      </xdr:nvSpPr>
      <xdr:spPr>
        <a:xfrm>
          <a:off x="11231880" y="4563904"/>
          <a:ext cx="146304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947A75-946A-4507-85EB-839FF03CB476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t>106</a:t>
          </a:fld>
          <a:endParaRPr lang="en-ZW" sz="72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335280</xdr:colOff>
      <xdr:row>20</xdr:row>
      <xdr:rowOff>129540</xdr:rowOff>
    </xdr:from>
    <xdr:to>
      <xdr:col>19</xdr:col>
      <xdr:colOff>15240</xdr:colOff>
      <xdr:row>29</xdr:row>
      <xdr:rowOff>38100</xdr:rowOff>
    </xdr:to>
    <xdr:sp macro="" textlink="">
      <xdr:nvSpPr>
        <xdr:cNvPr id="30" name="Rectangle 29"/>
        <xdr:cNvSpPr/>
      </xdr:nvSpPr>
      <xdr:spPr>
        <a:xfrm>
          <a:off x="5539740" y="3787140"/>
          <a:ext cx="7604760" cy="155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0</xdr:col>
      <xdr:colOff>0</xdr:colOff>
      <xdr:row>18</xdr:row>
      <xdr:rowOff>45720</xdr:rowOff>
    </xdr:from>
    <xdr:to>
      <xdr:col>6</xdr:col>
      <xdr:colOff>7620</xdr:colOff>
      <xdr:row>19</xdr:row>
      <xdr:rowOff>137160</xdr:rowOff>
    </xdr:to>
    <xdr:sp macro="" textlink="">
      <xdr:nvSpPr>
        <xdr:cNvPr id="31" name="Rectangle 30"/>
        <xdr:cNvSpPr/>
      </xdr:nvSpPr>
      <xdr:spPr>
        <a:xfrm>
          <a:off x="0" y="3337560"/>
          <a:ext cx="521208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W" sz="1200" b="1" i="1">
              <a:solidFill>
                <a:schemeClr val="bg2">
                  <a:lumMod val="50000"/>
                </a:schemeClr>
              </a:solidFill>
            </a:rPr>
            <a:t>Satisfaction Score - By Agent</a:t>
          </a:r>
        </a:p>
      </xdr:txBody>
    </xdr:sp>
    <xdr:clientData/>
  </xdr:twoCellAnchor>
  <xdr:twoCellAnchor>
    <xdr:from>
      <xdr:col>0</xdr:col>
      <xdr:colOff>0</xdr:colOff>
      <xdr:row>19</xdr:row>
      <xdr:rowOff>175260</xdr:rowOff>
    </xdr:from>
    <xdr:to>
      <xdr:col>5</xdr:col>
      <xdr:colOff>457200</xdr:colOff>
      <xdr:row>29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/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30" workbookViewId="0">
      <selection activeCell="D45" sqref="D45"/>
    </sheetView>
  </sheetViews>
  <sheetFormatPr defaultRowHeight="14.4" x14ac:dyDescent="0.3"/>
  <cols>
    <col min="1" max="1" width="12.109375" customWidth="1"/>
    <col min="2" max="2" width="15.6640625" bestFit="1" customWidth="1"/>
    <col min="3" max="3" width="13.88671875" customWidth="1"/>
    <col min="4" max="4" width="18.6640625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27">
        <f>SUMPRODUCT((Data[Column1]=TRUE)*(Data[Agent]=A16),(Data[Speed of Answer]))/C16</f>
        <v>55.733333333333334</v>
      </c>
      <c r="E16" s="40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27">
        <f>SUMPRODUCT((Data[Column1]=TRUE)*(Data[Agent]=A17),(Data[Speed of Answer]))/C17</f>
        <v>63.088235294117645</v>
      </c>
      <c r="E17" s="40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27">
        <f>SUMPRODUCT((Data[Column1]=TRUE)*(Data[Agent]=A18),(Data[Speed of Answer]))/C18</f>
        <v>56.4</v>
      </c>
      <c r="E18" s="40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27">
        <f>SUMPRODUCT((Data[Column1]=TRUE)*(Data[Agent]=A19),(Data[Speed of Answer]))/C19</f>
        <v>67.682926829268297</v>
      </c>
      <c r="E19" s="40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27">
        <f>SUMPRODUCT((Data[Column1]=TRUE)*(Data[Agent]=A20),(Data[Speed of Answer]))/C20</f>
        <v>67.872340425531917</v>
      </c>
      <c r="E20" s="40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27">
        <f>SUMPRODUCT((Data[Column1]=TRUE)*(Data[Agent]=A21),(Data[Speed of Answer]))/C21</f>
        <v>68.275000000000006</v>
      </c>
      <c r="E21" s="40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27">
        <f>SUMPRODUCT((Data[Column1]=TRUE)*(Data[Agent]=A22),(Data[Speed of Answer]))/C22</f>
        <v>77.486486486486484</v>
      </c>
      <c r="E22" s="40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27">
        <f>SUMPRODUCT((Data[Column1]=TRUE)*(Data[Agent]=A23),(Data[Speed of Answer]))/C23</f>
        <v>68.178571428571431</v>
      </c>
      <c r="E23" s="40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opLeftCell="C2" zoomScaleNormal="100" workbookViewId="0">
      <selection activeCell="H31" sqref="H31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20"/>
  <sheetViews>
    <sheetView showGridLines="0" tabSelected="1" workbookViewId="0">
      <selection activeCell="E33" sqref="E33"/>
    </sheetView>
  </sheetViews>
  <sheetFormatPr defaultRowHeight="14.4" x14ac:dyDescent="0.3"/>
  <cols>
    <col min="1" max="1" width="11" bestFit="1" customWidth="1"/>
    <col min="2" max="2" width="9.44140625" bestFit="1" customWidth="1"/>
    <col min="3" max="3" width="13.33203125" bestFit="1" customWidth="1"/>
    <col min="4" max="4" width="18.109375" bestFit="1" customWidth="1"/>
    <col min="5" max="5" width="15.109375" bestFit="1" customWidth="1"/>
  </cols>
  <sheetData>
    <row r="10" spans="1:6" x14ac:dyDescent="0.3">
      <c r="A10" s="42" t="s">
        <v>1799</v>
      </c>
      <c r="B10" s="42" t="s">
        <v>1797</v>
      </c>
      <c r="C10" s="42" t="s">
        <v>1798</v>
      </c>
      <c r="D10" s="42" t="s">
        <v>1804</v>
      </c>
      <c r="E10" s="42" t="s">
        <v>1824</v>
      </c>
      <c r="F10" s="42" t="s">
        <v>1811</v>
      </c>
    </row>
    <row r="11" spans="1:6" x14ac:dyDescent="0.3">
      <c r="A11" s="41" t="s">
        <v>1788</v>
      </c>
      <c r="B11" s="41">
        <f>SUMPRODUCT((Data[Column1]=TRUE)*(Data[Agent]=A11))</f>
        <v>54</v>
      </c>
      <c r="C11" s="41">
        <f>SUMPRODUCT((Data[Column1]=TRUE)*(Data[Agent]=A11)*(Data[Answered (Y/N)]="Y"))</f>
        <v>37</v>
      </c>
      <c r="D11" s="43">
        <f>SUMPRODUCT((Data[Column1]=TRUE)*(Data[Agent]=A11),(Data[Speed of Answer]))/C11</f>
        <v>77.486486486486484</v>
      </c>
      <c r="E11" s="44">
        <f>SUMPRODUCT((Data[Column1]=TRUE)*(Data[Agent]=A11)*(Data[Resolved]="Y"))/B11</f>
        <v>0.68518518518518523</v>
      </c>
      <c r="F11" s="44"/>
    </row>
    <row r="12" spans="1:6" x14ac:dyDescent="0.3">
      <c r="A12" s="41" t="s">
        <v>1793</v>
      </c>
      <c r="B12" s="41">
        <f>SUMPRODUCT((Data[Column1]=TRUE)*(Data[Agent]=A12))</f>
        <v>53</v>
      </c>
      <c r="C12" s="41">
        <f>SUMPRODUCT((Data[Column1]=TRUE)*(Data[Agent]=A12)*(Data[Answered (Y/N)]="Y"))</f>
        <v>47</v>
      </c>
      <c r="D12" s="43">
        <f>SUMPRODUCT((Data[Column1]=TRUE)*(Data[Agent]=A12),(Data[Speed of Answer]))/C12</f>
        <v>67.872340425531917</v>
      </c>
      <c r="E12" s="44">
        <f>SUMPRODUCT((Data[Column1]=TRUE)*(Data[Agent]=A12)*(Data[Resolved]="Y"))/B12</f>
        <v>0.75471698113207553</v>
      </c>
      <c r="F12" s="44"/>
    </row>
    <row r="13" spans="1:6" x14ac:dyDescent="0.3">
      <c r="A13" s="41" t="s">
        <v>1792</v>
      </c>
      <c r="B13" s="41">
        <f>SUMPRODUCT((Data[Column1]=TRUE)*(Data[Agent]=A13))</f>
        <v>50</v>
      </c>
      <c r="C13" s="41">
        <f>SUMPRODUCT((Data[Column1]=TRUE)*(Data[Agent]=A13)*(Data[Answered (Y/N)]="Y"))</f>
        <v>41</v>
      </c>
      <c r="D13" s="43">
        <f>SUMPRODUCT((Data[Column1]=TRUE)*(Data[Agent]=A13),(Data[Speed of Answer]))/C13</f>
        <v>67.682926829268297</v>
      </c>
      <c r="E13" s="44">
        <f>SUMPRODUCT((Data[Column1]=TRUE)*(Data[Agent]=A13)*(Data[Resolved]="Y"))/B13</f>
        <v>0.72</v>
      </c>
      <c r="F13" s="44"/>
    </row>
    <row r="14" spans="1:6" x14ac:dyDescent="0.3">
      <c r="A14" s="41" t="s">
        <v>1787</v>
      </c>
      <c r="B14" s="41">
        <f>SUMPRODUCT((Data[Column1]=TRUE)*(Data[Agent]=A14))</f>
        <v>49</v>
      </c>
      <c r="C14" s="41">
        <f>SUMPRODUCT((Data[Column1]=TRUE)*(Data[Agent]=A14)*(Data[Answered (Y/N)]="Y"))</f>
        <v>40</v>
      </c>
      <c r="D14" s="43">
        <f>SUMPRODUCT((Data[Column1]=TRUE)*(Data[Agent]=A14),(Data[Speed of Answer]))/C14</f>
        <v>68.275000000000006</v>
      </c>
      <c r="E14" s="44">
        <f>SUMPRODUCT((Data[Column1]=TRUE)*(Data[Agent]=A14)*(Data[Resolved]="Y"))/B14</f>
        <v>0.69387755102040816</v>
      </c>
      <c r="F14" s="44"/>
    </row>
    <row r="15" spans="1:6" x14ac:dyDescent="0.3">
      <c r="A15" s="41" t="s">
        <v>1791</v>
      </c>
      <c r="B15" s="41">
        <f>SUMPRODUCT((Data[Column1]=TRUE)*(Data[Agent]=A15))</f>
        <v>45</v>
      </c>
      <c r="C15" s="41">
        <f>SUMPRODUCT((Data[Column1]=TRUE)*(Data[Agent]=A15)*(Data[Answered (Y/N)]="Y"))</f>
        <v>35</v>
      </c>
      <c r="D15" s="43">
        <f>SUMPRODUCT((Data[Column1]=TRUE)*(Data[Agent]=A15),(Data[Speed of Answer]))/C15</f>
        <v>56.4</v>
      </c>
      <c r="E15" s="44">
        <f>SUMPRODUCT((Data[Column1]=TRUE)*(Data[Agent]=A15)*(Data[Resolved]="Y"))/B15</f>
        <v>0.71111111111111114</v>
      </c>
      <c r="F15" s="44"/>
    </row>
    <row r="16" spans="1:6" x14ac:dyDescent="0.3">
      <c r="A16" s="41" t="s">
        <v>1789</v>
      </c>
      <c r="B16" s="41">
        <f>SUMPRODUCT((Data[Column1]=TRUE)*(Data[Agent]=A16))</f>
        <v>45</v>
      </c>
      <c r="C16" s="41">
        <f>SUMPRODUCT((Data[Column1]=TRUE)*(Data[Agent]=A16)*(Data[Answered (Y/N)]="Y"))</f>
        <v>34</v>
      </c>
      <c r="D16" s="43">
        <f>SUMPRODUCT((Data[Column1]=TRUE)*(Data[Agent]=A16),(Data[Speed of Answer]))/C16</f>
        <v>63.088235294117645</v>
      </c>
      <c r="E16" s="44">
        <f>SUMPRODUCT((Data[Column1]=TRUE)*(Data[Agent]=A16)*(Data[Resolved]="Y"))/B16</f>
        <v>0.62222222222222223</v>
      </c>
      <c r="F16" s="44"/>
    </row>
    <row r="17" spans="1:10" x14ac:dyDescent="0.3">
      <c r="A17" s="41" t="s">
        <v>1790</v>
      </c>
      <c r="B17" s="41">
        <f>SUMPRODUCT((Data[Column1]=TRUE)*(Data[Agent]=A17))</f>
        <v>39</v>
      </c>
      <c r="C17" s="41">
        <f>SUMPRODUCT((Data[Column1]=TRUE)*(Data[Agent]=A17)*(Data[Answered (Y/N)]="Y"))</f>
        <v>28</v>
      </c>
      <c r="D17" s="43">
        <f>SUMPRODUCT((Data[Column1]=TRUE)*(Data[Agent]=A17),(Data[Speed of Answer]))/C17</f>
        <v>68.178571428571431</v>
      </c>
      <c r="E17" s="44">
        <f>SUMPRODUCT((Data[Column1]=TRUE)*(Data[Agent]=A17)*(Data[Resolved]="Y"))/B17</f>
        <v>0.64102564102564108</v>
      </c>
      <c r="F17" s="44"/>
    </row>
    <row r="18" spans="1:10" x14ac:dyDescent="0.3">
      <c r="A18" s="41" t="s">
        <v>1794</v>
      </c>
      <c r="B18" s="41">
        <f>SUMPRODUCT((Data[Column1]=TRUE)*(Data[Agent]=A18))</f>
        <v>35</v>
      </c>
      <c r="C18" s="41">
        <f>SUMPRODUCT((Data[Column1]=TRUE)*(Data[Agent]=A18)*(Data[Answered (Y/N)]="Y"))</f>
        <v>30</v>
      </c>
      <c r="D18" s="43">
        <f>SUMPRODUCT((Data[Column1]=TRUE)*(Data[Agent]=A18),(Data[Speed of Answer]))/C18</f>
        <v>55.733333333333334</v>
      </c>
      <c r="E18" s="44">
        <f>SUMPRODUCT((Data[Column1]=TRUE)*(Data[Agent]=A18)*(Data[Resolved]="Y"))/B18</f>
        <v>0.77142857142857146</v>
      </c>
      <c r="F18" s="44"/>
    </row>
    <row r="19" spans="1:10" x14ac:dyDescent="0.3">
      <c r="J19" s="14"/>
    </row>
    <row r="20" spans="1:10" x14ac:dyDescent="0.3">
      <c r="I20" s="14"/>
      <c r="J20" s="14"/>
    </row>
  </sheetData>
  <sortState ref="A12:G19">
    <sortCondition descending="1" ref="B12:B19"/>
    <sortCondition descending="1" ref="C12:C19"/>
  </sortState>
  <conditionalFormatting sqref="E10:E18">
    <cfRule type="iconSet" priority="1">
      <iconSet iconSet="3Signs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Calculation!B33:H33</xm:f>
              <xm:sqref>F11</xm:sqref>
            </x14:sparkline>
            <x14:sparkline>
              <xm:f>Calculation!B34:H34</xm:f>
              <xm:sqref>F12</xm:sqref>
            </x14:sparkline>
            <x14:sparkline>
              <xm:f>Calculation!B35:H35</xm:f>
              <xm:sqref>F13</xm:sqref>
            </x14:sparkline>
            <x14:sparkline>
              <xm:f>Calculation!B36:H36</xm:f>
              <xm:sqref>F14</xm:sqref>
            </x14:sparkline>
            <x14:sparkline>
              <xm:f>Calculation!B37:H37</xm:f>
              <xm:sqref>F15</xm:sqref>
            </x14:sparkline>
            <x14:sparkline>
              <xm:f>Calculation!B38:H38</xm:f>
              <xm:sqref>F16</xm:sqref>
            </x14:sparkline>
            <x14:sparkline>
              <xm:f>Calculation!B39:H39</xm:f>
              <xm:sqref>F17</xm:sqref>
            </x14:sparkline>
            <x14:sparkline>
              <xm:f>Calculation!B40:H40</xm:f>
              <xm:sqref>F18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Assignment-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Henrica Makulu</cp:lastModifiedBy>
  <dcterms:created xsi:type="dcterms:W3CDTF">2015-03-31T11:23:42Z</dcterms:created>
  <dcterms:modified xsi:type="dcterms:W3CDTF">2018-12-18T10:39:47Z</dcterms:modified>
</cp:coreProperties>
</file>