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<sst xmlns="http://schemas.openxmlformats.org/spreadsheetml/2006/main" count="634" uniqueCount="114">
  <si>
    <t xml:space="preserve">Donor 1</t>
  </si>
  <si>
    <t xml:space="preserve">Donor 2</t>
  </si>
  <si>
    <t xml:space="preserve">Donor 3</t>
  </si>
  <si>
    <t xml:space="preserve">Donor 4</t>
  </si>
  <si>
    <t xml:space="preserve">Donor 5</t>
  </si>
  <si>
    <t xml:space="preserve">Donor 6</t>
  </si>
  <si>
    <t xml:space="preserve">Donor 7</t>
  </si>
  <si>
    <t xml:space="preserve">Donor 8</t>
  </si>
  <si>
    <t xml:space="preserve">Donor 9</t>
  </si>
  <si>
    <t xml:space="preserve">Donor 10</t>
  </si>
  <si>
    <t xml:space="preserve">Donor 11</t>
  </si>
  <si>
    <t xml:space="preserve">Donor 12</t>
  </si>
  <si>
    <t xml:space="preserve">Donor 13</t>
  </si>
  <si>
    <t xml:space="preserve">Donor 14</t>
  </si>
  <si>
    <t xml:space="preserve">Donor 15</t>
  </si>
  <si>
    <t xml:space="preserve">Metadata</t>
  </si>
  <si>
    <t xml:space="preserve">Age (years)</t>
  </si>
  <si>
    <t xml:space="preserve">Sex</t>
  </si>
  <si>
    <t xml:space="preserve">Male</t>
  </si>
  <si>
    <t xml:space="preserve">Female</t>
  </si>
  <si>
    <t xml:space="preserve">Ethnicity/Race</t>
  </si>
  <si>
    <t xml:space="preserve">White</t>
  </si>
  <si>
    <t xml:space="preserve">Asian</t>
  </si>
  <si>
    <t xml:space="preserve">Caucasian</t>
  </si>
  <si>
    <t xml:space="preserve">African American</t>
  </si>
  <si>
    <t xml:space="preserve">Unkown</t>
  </si>
  <si>
    <t xml:space="preserve">Black/AA</t>
  </si>
  <si>
    <t xml:space="preserve">Hispanic</t>
  </si>
  <si>
    <t xml:space="preserve">Cause of Death</t>
  </si>
  <si>
    <t xml:space="preserve">Anoxia</t>
  </si>
  <si>
    <t xml:space="preserve">Cerebral Vascular Accident</t>
  </si>
  <si>
    <t xml:space="preserve">Stroke</t>
  </si>
  <si>
    <t xml:space="preserve">Head trauma</t>
  </si>
  <si>
    <t xml:space="preserve">Anoxic/hypoxic brain injury</t>
  </si>
  <si>
    <t xml:space="preserve">Tissue Source</t>
  </si>
  <si>
    <t xml:space="preserve">ENTEx</t>
  </si>
  <si>
    <t xml:space="preserve">NIH NeuroBioBank at University of Maryland Brain and Tissue Bank</t>
  </si>
  <si>
    <t xml:space="preserve">UNOS</t>
  </si>
  <si>
    <t xml:space="preserve">LungMAP</t>
  </si>
  <si>
    <t xml:space="preserve">Source</t>
  </si>
  <si>
    <t xml:space="preserve">Current study</t>
  </si>
  <si>
    <t xml:space="preserve">Chiou et al. 2021</t>
  </si>
  <si>
    <t xml:space="preserve">Wang et al. 2020</t>
  </si>
  <si>
    <t xml:space="preserve">Hocker et al. 2021</t>
  </si>
  <si>
    <t xml:space="preserve">ENCODE Accession</t>
  </si>
  <si>
    <t xml:space="preserve">ENCDO845WKR</t>
  </si>
  <si>
    <t xml:space="preserve">ENCDO451RUA</t>
  </si>
  <si>
    <t xml:space="preserve">ENCDO271OUW</t>
  </si>
  <si>
    <t xml:space="preserve">ENCDO793LXB</t>
  </si>
  <si>
    <t xml:space="preserve"> - </t>
  </si>
  <si>
    <t xml:space="preserve">  - </t>
  </si>
  <si>
    <t xml:space="preserve"> -</t>
  </si>
  <si>
    <t xml:space="preserve">Manuscript Identifier</t>
  </si>
  <si>
    <t xml:space="preserve">UMB4540</t>
  </si>
  <si>
    <t xml:space="preserve">AFC2208</t>
  </si>
  <si>
    <t xml:space="preserve">AFEA331</t>
  </si>
  <si>
    <t xml:space="preserve">AFEP022</t>
  </si>
  <si>
    <t xml:space="preserve">D122</t>
  </si>
  <si>
    <t xml:space="preserve">D175</t>
  </si>
  <si>
    <t xml:space="preserve">D231</t>
  </si>
  <si>
    <t xml:space="preserve">Total sci-ATAC-seq datasets</t>
  </si>
  <si>
    <t xml:space="preserve">Feasibility tested in current study? </t>
  </si>
  <si>
    <t xml:space="preserve">Nuclear isolation method</t>
  </si>
  <si>
    <t xml:space="preserve">Tagmentation buffer</t>
  </si>
  <si>
    <t xml:space="preserve">Nuclei/mg tissue</t>
  </si>
  <si>
    <t xml:space="preserve">Relative library per 80 nuclei (pM)</t>
  </si>
  <si>
    <t xml:space="preserve">Signal-to-noise ratio</t>
  </si>
  <si>
    <t xml:space="preserve">snATAC-seq Datasets</t>
  </si>
  <si>
    <t xml:space="preserve">Colon - Transverse</t>
  </si>
  <si>
    <t xml:space="preserve">.</t>
  </si>
  <si>
    <t xml:space="preserve">Yes</t>
  </si>
  <si>
    <t xml:space="preserve">gentleMACS M Tube (Miltenyi), Octo Dissociator (Miltenyi), "Protein_01_01" protocol in MACS buffer (5 mM CaCl2, 2 mM EDTA, 1X protease inhibitor (Roche, 05-
739 892-970-001), 300 mM MgAc, 10 mM Tris-HCL pH 8, 0.6 mM DTT).</t>
  </si>
  <si>
    <t xml:space="preserve">[NPB (5% BSA (Sigma), 0.2% IGEPAL-CA630 (Sigma), cOmplete (Roche), 1mM DTT in PBS)]</t>
  </si>
  <si>
    <t xml:space="preserve">Skeletal muscle - Gastrocnemius</t>
  </si>
  <si>
    <t xml:space="preserve">Small Intestine - Terminal Ileum</t>
  </si>
  <si>
    <t xml:space="preserve">Lung</t>
  </si>
  <si>
    <t xml:space="preserve">Manual homogenizatiion in mortar and pestle over dry ice</t>
  </si>
  <si>
    <t xml:space="preserve">[OMNI (10mM Tris-HCL (pH 7.5), 10mM NaCl, 3mM MgCl2, 0.1% Tween-20 (Sigma), 0.1% IGEPAL-CA630 (Sigma) and 0.01% Digitonin (Promega) in water)]</t>
  </si>
  <si>
    <t xml:space="preserve">Adrenal Gland</t>
  </si>
  <si>
    <t xml:space="preserve">Liver</t>
  </si>
  <si>
    <t xml:space="preserve">Esophagus - Mucosa</t>
  </si>
  <si>
    <t xml:space="preserve">Vagina</t>
  </si>
  <si>
    <t xml:space="preserve">Colon - Sigmoid</t>
  </si>
  <si>
    <t xml:space="preserve">Conditions inferred from Colon - Transverse</t>
  </si>
  <si>
    <t xml:space="preserve">Artery - Aorta</t>
  </si>
  <si>
    <t xml:space="preserve">Adipose - Visceral (Omentum)</t>
  </si>
  <si>
    <t xml:space="preserve">Conditions inferred from Adipose - Subcutaneous</t>
  </si>
  <si>
    <t xml:space="preserve">Artery - Tibial</t>
  </si>
  <si>
    <t xml:space="preserve">Conditions inferred from Aorta</t>
  </si>
  <si>
    <t xml:space="preserve">Breast - Mammary Tissue</t>
  </si>
  <si>
    <t xml:space="preserve">Esophagus - Muscularis</t>
  </si>
  <si>
    <t xml:space="preserve">Heart - Atrial Appendage</t>
  </si>
  <si>
    <t xml:space="preserve">Heart - Left Ventricle</t>
  </si>
  <si>
    <t xml:space="preserve">Nerve - Tibial</t>
  </si>
  <si>
    <t xml:space="preserve">Ovary</t>
  </si>
  <si>
    <t xml:space="preserve">Pancreas</t>
  </si>
  <si>
    <t xml:space="preserve">Skin - Not Sun Exposed (Suprapubic)</t>
  </si>
  <si>
    <t xml:space="preserve">Skin - Sun Exposed (Lower Leg)</t>
  </si>
  <si>
    <t xml:space="preserve">Conditions inferred from Skin - Non Sun Exposed (suprapubic)</t>
  </si>
  <si>
    <t xml:space="preserve">Stomach</t>
  </si>
  <si>
    <t xml:space="preserve">Thyroid</t>
  </si>
  <si>
    <t xml:space="preserve">Uterus</t>
  </si>
  <si>
    <t xml:space="preserve">Esophagus - Gastroesophageal Junction</t>
  </si>
  <si>
    <t xml:space="preserve">Frontal Cortex</t>
  </si>
  <si>
    <t xml:space="preserve">No</t>
  </si>
  <si>
    <t xml:space="preserve">Manual homogenizatiion in mortar and pestle over dry ice OR glass dounce homogenizer (1mL) with a tight-fitting pestle</t>
  </si>
  <si>
    <t xml:space="preserve">NA</t>
  </si>
  <si>
    <t xml:space="preserve">Pancreatic Islets</t>
  </si>
  <si>
    <t xml:space="preserve">No - Chiou et al. 2021</t>
  </si>
  <si>
    <t xml:space="preserve">glass dounce homogenizer (1mL) with a tight-fitting pestle for 15 strokes in 1 ml nuclei permeabilization buffer (10mM Tris-HCL (pH 7.5), 10mM NaCl, 3mM MgCl2,
0.1% Tween-20 (Sigma), 0.1% IGEPAL-CA630 (Sigma) and 0.01% Digitonin (Promega) in water)</t>
  </si>
  <si>
    <t xml:space="preserve">Heart - Left Atrium</t>
  </si>
  <si>
    <t xml:space="preserve">No - Hocker et al. 2021</t>
  </si>
  <si>
    <t xml:space="preserve">Heart - Right Atrium</t>
  </si>
  <si>
    <t xml:space="preserve">Heart - Right Ventricle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</si>
</sst>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2F2F2"/>
        <bgColor rgb="FFFBE5D6"/>
      </patternFill>
    </fill>
    <fill>
      <patternFill patternType="solid">
        <fgColor rgb="FFFBE5D6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34" activeCellId="0" sqref="F34"/>
    </sheetView>
  </sheetViews>
  <sheetFormatPr defaultRowHeight="16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39.5"/>
    <col collapsed="false" customWidth="true" hidden="false" outlineLevel="0" max="4" min="3" style="0" width="16"/>
    <col collapsed="false" customWidth="true" hidden="false" outlineLevel="0" max="5" min="5" style="0" width="25.17"/>
    <col collapsed="false" customWidth="true" hidden="false" outlineLevel="0" max="6" min="6" style="0" width="24"/>
    <col collapsed="false" customWidth="true" hidden="false" outlineLevel="0" max="7" min="7" style="0" width="16.16"/>
    <col collapsed="false" customWidth="true" hidden="false" outlineLevel="0" max="8" min="8" style="0" width="10.49"/>
    <col collapsed="false" customWidth="true" hidden="false" outlineLevel="0" max="9" min="9" style="0" width="13.83"/>
    <col collapsed="false" customWidth="true" hidden="false" outlineLevel="0" max="10" min="10" style="0" width="15.67"/>
    <col collapsed="false" customWidth="true" hidden="false" outlineLevel="0" max="11" min="11" style="0" width="14.66"/>
    <col collapsed="false" customWidth="true" hidden="false" outlineLevel="0" max="12" min="12" style="0" width="14.5"/>
    <col collapsed="false" customWidth="true" hidden="false" outlineLevel="0" max="13" min="13" style="0" width="16.16"/>
    <col collapsed="false" customWidth="true" hidden="false" outlineLevel="0" max="17" min="14" style="0" width="10.49"/>
    <col collapsed="false" customWidth="true" hidden="false" outlineLevel="0" max="18" min="18" style="0" width="11.83"/>
    <col collapsed="false" customWidth="true" hidden="false" outlineLevel="0" max="19" min="19" style="0" width="20"/>
    <col collapsed="false" customWidth="true" hidden="false" outlineLevel="0" max="20" min="20" style="0" width="24.17"/>
    <col collapsed="false" customWidth="true" hidden="false" outlineLevel="0" max="21" min="21" style="0" width="20.33"/>
    <col collapsed="false" customWidth="true" hidden="false" outlineLevel="0" max="22" min="22" style="0" width="19"/>
    <col collapsed="false" customWidth="true" hidden="false" outlineLevel="0" max="23" min="23" style="0" width="11.66"/>
    <col collapsed="false" customWidth="true" hidden="false" outlineLevel="0" max="1025" min="24" style="0" width="10.49"/>
  </cols>
  <sheetData>
    <row r="1" customFormat="false" ht="17" hidden="false" customHeight="false" outlineLevel="0" collapsed="false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</row>
    <row r="2" customFormat="false" ht="16" hidden="false" customHeight="true" outlineLevel="0" collapsed="false">
      <c r="A2" s="4" t="s">
        <v>15</v>
      </c>
      <c r="B2" s="5" t="s">
        <v>16</v>
      </c>
      <c r="C2" s="6" t="n">
        <v>37</v>
      </c>
      <c r="D2" s="6" t="n">
        <v>54</v>
      </c>
      <c r="E2" s="6" t="n">
        <v>51</v>
      </c>
      <c r="F2" s="6" t="n">
        <v>53</v>
      </c>
      <c r="G2" s="6" t="n">
        <v>25</v>
      </c>
      <c r="H2" s="6" t="n">
        <v>32</v>
      </c>
      <c r="I2" s="6" t="n">
        <v>45</v>
      </c>
      <c r="J2" s="6" t="n">
        <v>62</v>
      </c>
      <c r="K2" s="6" t="n">
        <v>31</v>
      </c>
      <c r="L2" s="6" t="n">
        <v>29</v>
      </c>
      <c r="M2" s="6" t="n">
        <v>33</v>
      </c>
      <c r="N2" s="7" t="n">
        <v>55</v>
      </c>
      <c r="O2" s="7" t="n">
        <v>53</v>
      </c>
      <c r="P2" s="7" t="n">
        <v>48</v>
      </c>
      <c r="Q2" s="8" t="n">
        <v>67</v>
      </c>
    </row>
    <row r="3" customFormat="false" ht="16" hidden="false" customHeight="false" outlineLevel="0" collapsed="false">
      <c r="A3" s="4"/>
      <c r="B3" s="9" t="s">
        <v>17</v>
      </c>
      <c r="C3" s="10" t="s">
        <v>18</v>
      </c>
      <c r="D3" s="10" t="s">
        <v>18</v>
      </c>
      <c r="E3" s="10" t="s">
        <v>19</v>
      </c>
      <c r="F3" s="10" t="s">
        <v>19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19</v>
      </c>
      <c r="M3" s="10" t="s">
        <v>19</v>
      </c>
      <c r="N3" s="11" t="s">
        <v>19</v>
      </c>
      <c r="O3" s="11" t="s">
        <v>18</v>
      </c>
      <c r="P3" s="11" t="s">
        <v>18</v>
      </c>
      <c r="Q3" s="12" t="s">
        <v>19</v>
      </c>
    </row>
    <row r="4" customFormat="false" ht="16" hidden="false" customHeight="false" outlineLevel="0" collapsed="false">
      <c r="A4" s="4"/>
      <c r="B4" s="9" t="s">
        <v>20</v>
      </c>
      <c r="C4" s="10" t="s">
        <v>21</v>
      </c>
      <c r="D4" s="10" t="s">
        <v>21</v>
      </c>
      <c r="E4" s="10" t="s">
        <v>22</v>
      </c>
      <c r="F4" s="10" t="s">
        <v>22</v>
      </c>
      <c r="G4" s="10" t="s">
        <v>23</v>
      </c>
      <c r="H4" s="10" t="s">
        <v>23</v>
      </c>
      <c r="I4" s="10" t="s">
        <v>24</v>
      </c>
      <c r="J4" s="10" t="s">
        <v>24</v>
      </c>
      <c r="K4" s="10" t="s">
        <v>25</v>
      </c>
      <c r="L4" s="10" t="s">
        <v>21</v>
      </c>
      <c r="M4" s="10" t="s">
        <v>26</v>
      </c>
      <c r="N4" s="11" t="s">
        <v>21</v>
      </c>
      <c r="O4" s="11" t="s">
        <v>21</v>
      </c>
      <c r="P4" s="11" t="s">
        <v>27</v>
      </c>
      <c r="Q4" s="12" t="s">
        <v>21</v>
      </c>
    </row>
    <row r="5" customFormat="false" ht="16" hidden="false" customHeight="false" outlineLevel="0" collapsed="false">
      <c r="A5" s="4"/>
      <c r="B5" s="9" t="s">
        <v>28</v>
      </c>
      <c r="C5" s="10" t="s">
        <v>29</v>
      </c>
      <c r="D5" s="10" t="s">
        <v>29</v>
      </c>
      <c r="E5" s="10" t="s">
        <v>30</v>
      </c>
      <c r="F5" s="10" t="s">
        <v>30</v>
      </c>
      <c r="G5" s="10" t="s">
        <v>25</v>
      </c>
      <c r="H5" s="10" t="s">
        <v>29</v>
      </c>
      <c r="I5" s="10" t="s">
        <v>31</v>
      </c>
      <c r="J5" s="10" t="s">
        <v>29</v>
      </c>
      <c r="K5" s="10" t="s">
        <v>32</v>
      </c>
      <c r="L5" s="10" t="s">
        <v>32</v>
      </c>
      <c r="M5" s="10" t="s">
        <v>33</v>
      </c>
      <c r="N5" s="10" t="s">
        <v>25</v>
      </c>
      <c r="O5" s="10" t="s">
        <v>25</v>
      </c>
      <c r="P5" s="10" t="s">
        <v>25</v>
      </c>
      <c r="Q5" s="12" t="s">
        <v>25</v>
      </c>
    </row>
    <row r="6" customFormat="false" ht="16" hidden="false" customHeight="false" outlineLevel="0" collapsed="false">
      <c r="A6" s="4"/>
      <c r="B6" s="9" t="s">
        <v>34</v>
      </c>
      <c r="C6" s="11" t="s">
        <v>35</v>
      </c>
      <c r="D6" s="11" t="s">
        <v>35</v>
      </c>
      <c r="E6" s="11" t="s">
        <v>35</v>
      </c>
      <c r="F6" s="11" t="s">
        <v>35</v>
      </c>
      <c r="G6" s="10" t="s">
        <v>36</v>
      </c>
      <c r="H6" s="10" t="s">
        <v>37</v>
      </c>
      <c r="I6" s="10" t="s">
        <v>37</v>
      </c>
      <c r="J6" s="10" t="s">
        <v>37</v>
      </c>
      <c r="K6" s="10" t="s">
        <v>38</v>
      </c>
      <c r="L6" s="10" t="s">
        <v>38</v>
      </c>
      <c r="M6" s="10" t="s">
        <v>38</v>
      </c>
      <c r="N6" s="10" t="s">
        <v>37</v>
      </c>
      <c r="O6" s="10" t="s">
        <v>37</v>
      </c>
      <c r="P6" s="10" t="s">
        <v>37</v>
      </c>
      <c r="Q6" s="13" t="s">
        <v>37</v>
      </c>
    </row>
    <row r="7" customFormat="false" ht="16" hidden="false" customHeight="false" outlineLevel="0" collapsed="false">
      <c r="A7" s="4"/>
      <c r="B7" s="9" t="s">
        <v>39</v>
      </c>
      <c r="C7" s="11" t="s">
        <v>40</v>
      </c>
      <c r="D7" s="11" t="s">
        <v>40</v>
      </c>
      <c r="E7" s="11" t="s">
        <v>40</v>
      </c>
      <c r="F7" s="11" t="s">
        <v>40</v>
      </c>
      <c r="G7" s="11" t="s">
        <v>40</v>
      </c>
      <c r="H7" s="11" t="s">
        <v>41</v>
      </c>
      <c r="I7" s="11" t="s">
        <v>41</v>
      </c>
      <c r="J7" s="11" t="s">
        <v>41</v>
      </c>
      <c r="K7" s="11" t="s">
        <v>42</v>
      </c>
      <c r="L7" s="11" t="s">
        <v>42</v>
      </c>
      <c r="M7" s="11" t="s">
        <v>42</v>
      </c>
      <c r="N7" s="10" t="s">
        <v>43</v>
      </c>
      <c r="O7" s="10" t="s">
        <v>43</v>
      </c>
      <c r="P7" s="10" t="s">
        <v>43</v>
      </c>
      <c r="Q7" s="13" t="s">
        <v>43</v>
      </c>
    </row>
    <row r="8" customFormat="false" ht="16" hidden="false" customHeight="false" outlineLevel="0" collapsed="false">
      <c r="A8" s="4"/>
      <c r="B8" s="9" t="s">
        <v>44</v>
      </c>
      <c r="C8" s="11" t="s">
        <v>45</v>
      </c>
      <c r="D8" s="10" t="s">
        <v>46</v>
      </c>
      <c r="E8" s="10" t="s">
        <v>47</v>
      </c>
      <c r="F8" s="10" t="s">
        <v>48</v>
      </c>
      <c r="G8" s="11" t="s">
        <v>49</v>
      </c>
      <c r="H8" s="11" t="s">
        <v>49</v>
      </c>
      <c r="I8" s="11" t="s">
        <v>49</v>
      </c>
      <c r="J8" s="11" t="s">
        <v>50</v>
      </c>
      <c r="K8" s="11" t="s">
        <v>49</v>
      </c>
      <c r="L8" s="11" t="s">
        <v>49</v>
      </c>
      <c r="M8" s="11" t="s">
        <v>51</v>
      </c>
      <c r="N8" s="11" t="s">
        <v>49</v>
      </c>
      <c r="O8" s="11" t="s">
        <v>49</v>
      </c>
      <c r="P8" s="11" t="s">
        <v>49</v>
      </c>
      <c r="Q8" s="12" t="s">
        <v>51</v>
      </c>
    </row>
    <row r="9" customFormat="false" ht="17" hidden="false" customHeight="false" outlineLevel="0" collapsed="false">
      <c r="A9" s="4"/>
      <c r="B9" s="14" t="s">
        <v>52</v>
      </c>
      <c r="C9" s="15" t="s">
        <v>49</v>
      </c>
      <c r="D9" s="15" t="s">
        <v>49</v>
      </c>
      <c r="E9" s="15" t="s">
        <v>49</v>
      </c>
      <c r="F9" s="15" t="s">
        <v>49</v>
      </c>
      <c r="G9" s="16" t="s">
        <v>53</v>
      </c>
      <c r="H9" s="16" t="s">
        <v>54</v>
      </c>
      <c r="I9" s="16" t="s">
        <v>55</v>
      </c>
      <c r="J9" s="16" t="s">
        <v>56</v>
      </c>
      <c r="K9" s="16" t="s">
        <v>57</v>
      </c>
      <c r="L9" s="16" t="s">
        <v>58</v>
      </c>
      <c r="M9" s="16" t="s">
        <v>59</v>
      </c>
      <c r="N9" s="16" t="n">
        <v>1</v>
      </c>
      <c r="O9" s="16" t="n">
        <v>2</v>
      </c>
      <c r="P9" s="16" t="n">
        <v>3</v>
      </c>
      <c r="Q9" s="17" t="n">
        <v>4</v>
      </c>
    </row>
    <row r="10" customFormat="false" ht="69" hidden="false" customHeight="false" outlineLevel="0" collapsed="false">
      <c r="B10" s="18"/>
      <c r="C10" s="19"/>
      <c r="D10" s="19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19"/>
      <c r="P10" s="19"/>
      <c r="Q10" s="19"/>
      <c r="R10" s="21" t="s">
        <v>60</v>
      </c>
      <c r="S10" s="22" t="s">
        <v>61</v>
      </c>
      <c r="T10" s="22" t="s">
        <v>62</v>
      </c>
      <c r="U10" s="22" t="s">
        <v>63</v>
      </c>
      <c r="V10" s="22" t="s">
        <v>64</v>
      </c>
      <c r="W10" s="22" t="s">
        <v>65</v>
      </c>
      <c r="X10" s="22" t="s">
        <v>66</v>
      </c>
    </row>
    <row r="11" customFormat="false" ht="16" hidden="false" customHeight="true" outlineLevel="0" collapsed="false">
      <c r="A11" s="23" t="s">
        <v>67</v>
      </c>
      <c r="B11" s="24" t="s">
        <v>68</v>
      </c>
      <c r="C11" s="25" t="n">
        <v>1</v>
      </c>
      <c r="D11" s="26" t="n">
        <v>1</v>
      </c>
      <c r="E11" s="26" t="n">
        <v>1</v>
      </c>
      <c r="F11" s="25" t="n">
        <v>2</v>
      </c>
      <c r="G11" s="25" t="s">
        <v>69</v>
      </c>
      <c r="H11" s="25" t="s">
        <v>69</v>
      </c>
      <c r="I11" s="25" t="s">
        <v>69</v>
      </c>
      <c r="J11" s="25" t="s">
        <v>69</v>
      </c>
      <c r="K11" s="27" t="s">
        <v>69</v>
      </c>
      <c r="L11" s="27" t="s">
        <v>69</v>
      </c>
      <c r="M11" s="27" t="s">
        <v>69</v>
      </c>
      <c r="N11" s="27" t="s">
        <v>69</v>
      </c>
      <c r="O11" s="25" t="s">
        <v>69</v>
      </c>
      <c r="P11" s="25" t="s">
        <v>69</v>
      </c>
      <c r="Q11" s="28" t="s">
        <v>69</v>
      </c>
      <c r="R11" s="29" t="n">
        <f aca="false">SUM(C11:Q11)</f>
        <v>5</v>
      </c>
      <c r="S11" s="30" t="s">
        <v>70</v>
      </c>
      <c r="T11" s="31" t="s">
        <v>71</v>
      </c>
      <c r="U11" s="32" t="s">
        <v>72</v>
      </c>
      <c r="V11" s="33" t="n">
        <v>17307.6923076923</v>
      </c>
      <c r="W11" s="33" t="n">
        <v>156.57748262833</v>
      </c>
      <c r="X11" s="34" t="n">
        <v>1134.10854841048</v>
      </c>
    </row>
    <row r="12" customFormat="false" ht="16" hidden="false" customHeight="false" outlineLevel="0" collapsed="false">
      <c r="A12" s="23"/>
      <c r="B12" s="35" t="s">
        <v>73</v>
      </c>
      <c r="C12" s="36" t="n">
        <v>1</v>
      </c>
      <c r="D12" s="36" t="n">
        <v>1</v>
      </c>
      <c r="E12" s="36" t="n">
        <v>1</v>
      </c>
      <c r="F12" s="36" t="n">
        <v>2</v>
      </c>
      <c r="G12" s="27" t="s">
        <v>69</v>
      </c>
      <c r="H12" s="27" t="s">
        <v>69</v>
      </c>
      <c r="I12" s="27" t="s">
        <v>69</v>
      </c>
      <c r="J12" s="27" t="s">
        <v>69</v>
      </c>
      <c r="K12" s="27" t="s">
        <v>69</v>
      </c>
      <c r="L12" s="27" t="s">
        <v>69</v>
      </c>
      <c r="M12" s="27" t="s">
        <v>69</v>
      </c>
      <c r="N12" s="27" t="s">
        <v>69</v>
      </c>
      <c r="O12" s="27" t="s">
        <v>69</v>
      </c>
      <c r="P12" s="27" t="s">
        <v>69</v>
      </c>
      <c r="Q12" s="37" t="s">
        <v>69</v>
      </c>
      <c r="R12" s="38" t="n">
        <f aca="false">SUM(C12:Q12)</f>
        <v>5</v>
      </c>
      <c r="S12" s="39" t="s">
        <v>70</v>
      </c>
      <c r="T12" s="40" t="s">
        <v>71</v>
      </c>
      <c r="U12" s="41" t="s">
        <v>72</v>
      </c>
      <c r="V12" s="42" t="n">
        <v>2094.78260869565</v>
      </c>
      <c r="W12" s="42" t="n">
        <v>190.968541298975</v>
      </c>
      <c r="X12" s="43" t="n">
        <v>11759.9942217864</v>
      </c>
    </row>
    <row r="13" customFormat="false" ht="16" hidden="false" customHeight="false" outlineLevel="0" collapsed="false">
      <c r="A13" s="23"/>
      <c r="B13" s="35" t="s">
        <v>74</v>
      </c>
      <c r="C13" s="36" t="s">
        <v>69</v>
      </c>
      <c r="D13" s="36" t="n">
        <v>1</v>
      </c>
      <c r="E13" s="36" t="n">
        <v>1</v>
      </c>
      <c r="F13" s="36" t="n">
        <v>1</v>
      </c>
      <c r="G13" s="27" t="s">
        <v>69</v>
      </c>
      <c r="H13" s="27" t="s">
        <v>69</v>
      </c>
      <c r="I13" s="27" t="s">
        <v>69</v>
      </c>
      <c r="J13" s="27" t="s">
        <v>69</v>
      </c>
      <c r="K13" s="27" t="s">
        <v>69</v>
      </c>
      <c r="L13" s="27" t="s">
        <v>69</v>
      </c>
      <c r="M13" s="27" t="s">
        <v>69</v>
      </c>
      <c r="N13" s="27" t="s">
        <v>69</v>
      </c>
      <c r="O13" s="27" t="s">
        <v>69</v>
      </c>
      <c r="P13" s="27" t="s">
        <v>69</v>
      </c>
      <c r="Q13" s="37" t="s">
        <v>69</v>
      </c>
      <c r="R13" s="38" t="n">
        <f aca="false">SUM(C13:Q13)</f>
        <v>3</v>
      </c>
      <c r="S13" s="39" t="s">
        <v>70</v>
      </c>
      <c r="T13" s="40" t="s">
        <v>71</v>
      </c>
      <c r="U13" s="41" t="s">
        <v>72</v>
      </c>
      <c r="V13" s="42" t="n">
        <v>35526</v>
      </c>
      <c r="W13" s="42" t="n">
        <v>79.5</v>
      </c>
      <c r="X13" s="43" t="n">
        <v>1958.065</v>
      </c>
    </row>
    <row r="14" customFormat="false" ht="16" hidden="false" customHeight="false" outlineLevel="0" collapsed="false">
      <c r="A14" s="23"/>
      <c r="B14" s="35" t="s">
        <v>75</v>
      </c>
      <c r="C14" s="36" t="n">
        <v>1</v>
      </c>
      <c r="D14" s="27" t="n">
        <v>1</v>
      </c>
      <c r="E14" s="27" t="n">
        <v>1</v>
      </c>
      <c r="F14" s="27" t="n">
        <v>1</v>
      </c>
      <c r="G14" s="27" t="s">
        <v>69</v>
      </c>
      <c r="H14" s="27" t="s">
        <v>69</v>
      </c>
      <c r="I14" s="27" t="s">
        <v>69</v>
      </c>
      <c r="J14" s="27" t="s">
        <v>69</v>
      </c>
      <c r="K14" s="36" t="n">
        <v>1</v>
      </c>
      <c r="L14" s="36" t="n">
        <v>1</v>
      </c>
      <c r="M14" s="36" t="n">
        <v>1</v>
      </c>
      <c r="N14" s="27" t="s">
        <v>69</v>
      </c>
      <c r="O14" s="27" t="s">
        <v>69</v>
      </c>
      <c r="P14" s="27" t="s">
        <v>69</v>
      </c>
      <c r="Q14" s="37" t="s">
        <v>69</v>
      </c>
      <c r="R14" s="38" t="n">
        <f aca="false">SUM(C14:Q14)</f>
        <v>7</v>
      </c>
      <c r="S14" s="39" t="s">
        <v>70</v>
      </c>
      <c r="T14" s="0" t="s">
        <v>76</v>
      </c>
      <c r="U14" s="0" t="s">
        <v>77</v>
      </c>
      <c r="V14" s="42" t="n">
        <v>4500</v>
      </c>
      <c r="W14" s="42" t="n">
        <v>261</v>
      </c>
      <c r="X14" s="43" t="n">
        <v>42.5</v>
      </c>
    </row>
    <row r="15" customFormat="false" ht="16" hidden="false" customHeight="false" outlineLevel="0" collapsed="false">
      <c r="A15" s="23"/>
      <c r="B15" s="35" t="s">
        <v>78</v>
      </c>
      <c r="C15" s="36" t="s">
        <v>69</v>
      </c>
      <c r="D15" s="27" t="s">
        <v>69</v>
      </c>
      <c r="E15" s="27" t="s">
        <v>69</v>
      </c>
      <c r="F15" s="27" t="n">
        <v>1</v>
      </c>
      <c r="G15" s="27" t="s">
        <v>69</v>
      </c>
      <c r="H15" s="27" t="s">
        <v>69</v>
      </c>
      <c r="I15" s="27" t="s">
        <v>69</v>
      </c>
      <c r="J15" s="27" t="s">
        <v>69</v>
      </c>
      <c r="K15" s="27" t="s">
        <v>69</v>
      </c>
      <c r="L15" s="27" t="s">
        <v>69</v>
      </c>
      <c r="M15" s="27" t="s">
        <v>69</v>
      </c>
      <c r="N15" s="27" t="s">
        <v>69</v>
      </c>
      <c r="O15" s="27" t="s">
        <v>69</v>
      </c>
      <c r="P15" s="27" t="s">
        <v>69</v>
      </c>
      <c r="Q15" s="37" t="s">
        <v>69</v>
      </c>
      <c r="R15" s="38" t="n">
        <f aca="false">SUM(C15:Q15)</f>
        <v>1</v>
      </c>
      <c r="S15" s="39" t="s">
        <v>70</v>
      </c>
      <c r="T15" s="0" t="s">
        <v>76</v>
      </c>
      <c r="U15" s="41" t="s">
        <v>72</v>
      </c>
      <c r="V15" s="42" t="n">
        <v>4063</v>
      </c>
      <c r="W15" s="42" t="n">
        <v>178.3144956</v>
      </c>
      <c r="X15" s="43" t="n">
        <v>2482.573</v>
      </c>
    </row>
    <row r="16" customFormat="false" ht="16" hidden="false" customHeight="false" outlineLevel="0" collapsed="false">
      <c r="A16" s="23"/>
      <c r="B16" s="35" t="s">
        <v>79</v>
      </c>
      <c r="C16" s="36" t="s">
        <v>69</v>
      </c>
      <c r="D16" s="27" t="s">
        <v>69</v>
      </c>
      <c r="E16" s="27" t="s">
        <v>69</v>
      </c>
      <c r="F16" s="27" t="n">
        <v>1</v>
      </c>
      <c r="G16" s="27" t="s">
        <v>69</v>
      </c>
      <c r="H16" s="27" t="s">
        <v>69</v>
      </c>
      <c r="I16" s="27" t="s">
        <v>69</v>
      </c>
      <c r="J16" s="27" t="s">
        <v>69</v>
      </c>
      <c r="K16" s="27" t="s">
        <v>69</v>
      </c>
      <c r="L16" s="27" t="s">
        <v>69</v>
      </c>
      <c r="M16" s="27" t="s">
        <v>69</v>
      </c>
      <c r="N16" s="27" t="s">
        <v>69</v>
      </c>
      <c r="O16" s="27" t="s">
        <v>69</v>
      </c>
      <c r="P16" s="27" t="s">
        <v>69</v>
      </c>
      <c r="Q16" s="37" t="s">
        <v>69</v>
      </c>
      <c r="R16" s="38" t="n">
        <f aca="false">SUM(C16:Q16)</f>
        <v>1</v>
      </c>
      <c r="S16" s="39" t="s">
        <v>70</v>
      </c>
      <c r="T16" s="0" t="s">
        <v>76</v>
      </c>
      <c r="U16" s="41" t="s">
        <v>72</v>
      </c>
      <c r="V16" s="42" t="n">
        <v>5000</v>
      </c>
      <c r="W16" s="42" t="n">
        <v>212</v>
      </c>
      <c r="X16" s="43" t="n">
        <v>6704</v>
      </c>
    </row>
    <row r="17" customFormat="false" ht="16" hidden="false" customHeight="false" outlineLevel="0" collapsed="false">
      <c r="A17" s="23"/>
      <c r="B17" s="35" t="s">
        <v>80</v>
      </c>
      <c r="C17" s="36" t="s">
        <v>69</v>
      </c>
      <c r="D17" s="36" t="n">
        <v>1</v>
      </c>
      <c r="E17" s="36" t="n">
        <v>1</v>
      </c>
      <c r="F17" s="27" t="n">
        <v>1</v>
      </c>
      <c r="G17" s="27" t="s">
        <v>69</v>
      </c>
      <c r="H17" s="27" t="s">
        <v>69</v>
      </c>
      <c r="I17" s="27" t="s">
        <v>69</v>
      </c>
      <c r="J17" s="27" t="s">
        <v>69</v>
      </c>
      <c r="K17" s="27" t="s">
        <v>69</v>
      </c>
      <c r="L17" s="27" t="s">
        <v>69</v>
      </c>
      <c r="M17" s="27" t="s">
        <v>69</v>
      </c>
      <c r="N17" s="27" t="s">
        <v>69</v>
      </c>
      <c r="O17" s="27" t="s">
        <v>69</v>
      </c>
      <c r="P17" s="27" t="s">
        <v>69</v>
      </c>
      <c r="Q17" s="37" t="s">
        <v>69</v>
      </c>
      <c r="R17" s="38" t="n">
        <f aca="false">SUM(C17:Q17)</f>
        <v>3</v>
      </c>
      <c r="S17" s="39" t="s">
        <v>70</v>
      </c>
      <c r="T17" s="0" t="s">
        <v>76</v>
      </c>
      <c r="U17" s="0" t="s">
        <v>77</v>
      </c>
      <c r="V17" s="42" t="n">
        <v>1625</v>
      </c>
      <c r="W17" s="42" t="n">
        <v>109.2770974</v>
      </c>
      <c r="X17" s="43" t="n">
        <v>1819.201</v>
      </c>
    </row>
    <row r="18" customFormat="false" ht="16" hidden="false" customHeight="false" outlineLevel="0" collapsed="false">
      <c r="A18" s="23"/>
      <c r="B18" s="35" t="s">
        <v>81</v>
      </c>
      <c r="C18" s="36" t="s">
        <v>69</v>
      </c>
      <c r="D18" s="27" t="s">
        <v>69</v>
      </c>
      <c r="E18" s="27" t="s">
        <v>69</v>
      </c>
      <c r="F18" s="27" t="n">
        <v>1</v>
      </c>
      <c r="G18" s="27" t="s">
        <v>69</v>
      </c>
      <c r="H18" s="27" t="s">
        <v>69</v>
      </c>
      <c r="I18" s="27" t="s">
        <v>69</v>
      </c>
      <c r="J18" s="27" t="s">
        <v>69</v>
      </c>
      <c r="K18" s="27" t="s">
        <v>69</v>
      </c>
      <c r="L18" s="27" t="s">
        <v>69</v>
      </c>
      <c r="M18" s="27" t="s">
        <v>69</v>
      </c>
      <c r="N18" s="27" t="s">
        <v>69</v>
      </c>
      <c r="O18" s="27" t="s">
        <v>69</v>
      </c>
      <c r="P18" s="27" t="s">
        <v>69</v>
      </c>
      <c r="Q18" s="37" t="s">
        <v>69</v>
      </c>
      <c r="R18" s="38" t="n">
        <f aca="false">SUM(C18:Q18)</f>
        <v>1</v>
      </c>
      <c r="S18" s="39" t="s">
        <v>70</v>
      </c>
      <c r="T18" s="40" t="s">
        <v>71</v>
      </c>
      <c r="U18" s="41" t="s">
        <v>72</v>
      </c>
      <c r="V18" s="42" t="n">
        <v>5500</v>
      </c>
      <c r="W18" s="42" t="n">
        <v>131</v>
      </c>
      <c r="X18" s="43" t="n">
        <v>225.8</v>
      </c>
    </row>
    <row r="19" customFormat="false" ht="16" hidden="false" customHeight="false" outlineLevel="0" collapsed="false">
      <c r="A19" s="23"/>
      <c r="B19" s="35" t="s">
        <v>82</v>
      </c>
      <c r="C19" s="36" t="n">
        <v>1</v>
      </c>
      <c r="D19" s="27" t="s">
        <v>69</v>
      </c>
      <c r="E19" s="27" t="s">
        <v>69</v>
      </c>
      <c r="F19" s="27" t="n">
        <v>1</v>
      </c>
      <c r="G19" s="27" t="s">
        <v>69</v>
      </c>
      <c r="H19" s="27" t="s">
        <v>69</v>
      </c>
      <c r="I19" s="27" t="s">
        <v>69</v>
      </c>
      <c r="J19" s="27" t="s">
        <v>69</v>
      </c>
      <c r="K19" s="27" t="s">
        <v>69</v>
      </c>
      <c r="L19" s="27" t="s">
        <v>69</v>
      </c>
      <c r="M19" s="27" t="s">
        <v>69</v>
      </c>
      <c r="N19" s="27" t="s">
        <v>69</v>
      </c>
      <c r="O19" s="27" t="s">
        <v>69</v>
      </c>
      <c r="P19" s="27" t="s">
        <v>69</v>
      </c>
      <c r="Q19" s="37" t="s">
        <v>69</v>
      </c>
      <c r="R19" s="38" t="n">
        <f aca="false">SUM(C19:Q19)</f>
        <v>2</v>
      </c>
      <c r="S19" s="39" t="s">
        <v>70</v>
      </c>
      <c r="T19" s="40" t="s">
        <v>71</v>
      </c>
      <c r="U19" s="41" t="s">
        <v>72</v>
      </c>
      <c r="V19" s="44" t="s">
        <v>83</v>
      </c>
      <c r="W19" s="44"/>
      <c r="X19" s="44"/>
    </row>
    <row r="20" customFormat="false" ht="16" hidden="false" customHeight="false" outlineLevel="0" collapsed="false">
      <c r="A20" s="23"/>
      <c r="B20" s="35" t="s">
        <v>84</v>
      </c>
      <c r="C20" s="36" t="n">
        <v>1</v>
      </c>
      <c r="D20" s="36" t="n">
        <v>1</v>
      </c>
      <c r="E20" s="36" t="n">
        <v>1</v>
      </c>
      <c r="F20" s="27" t="n">
        <v>1</v>
      </c>
      <c r="G20" s="27" t="s">
        <v>69</v>
      </c>
      <c r="H20" s="27" t="s">
        <v>69</v>
      </c>
      <c r="I20" s="27" t="s">
        <v>69</v>
      </c>
      <c r="J20" s="27" t="s">
        <v>69</v>
      </c>
      <c r="K20" s="27" t="s">
        <v>69</v>
      </c>
      <c r="L20" s="27" t="s">
        <v>69</v>
      </c>
      <c r="M20" s="27" t="s">
        <v>69</v>
      </c>
      <c r="N20" s="27" t="s">
        <v>69</v>
      </c>
      <c r="O20" s="27" t="s">
        <v>69</v>
      </c>
      <c r="P20" s="27" t="s">
        <v>69</v>
      </c>
      <c r="Q20" s="37" t="s">
        <v>69</v>
      </c>
      <c r="R20" s="38" t="n">
        <f aca="false">SUM(C20:Q20)</f>
        <v>4</v>
      </c>
      <c r="S20" s="39" t="s">
        <v>70</v>
      </c>
      <c r="T20" s="40" t="s">
        <v>71</v>
      </c>
      <c r="U20" s="41" t="s">
        <v>72</v>
      </c>
      <c r="V20" s="42" t="n">
        <v>4722</v>
      </c>
      <c r="W20" s="42" t="n">
        <v>170.5</v>
      </c>
      <c r="X20" s="43" t="n">
        <v>8880.013</v>
      </c>
    </row>
    <row r="21" customFormat="false" ht="16" hidden="false" customHeight="false" outlineLevel="0" collapsed="false">
      <c r="A21" s="23"/>
      <c r="B21" s="35" t="s">
        <v>85</v>
      </c>
      <c r="C21" s="36" t="n">
        <v>1</v>
      </c>
      <c r="D21" s="36" t="n">
        <v>1</v>
      </c>
      <c r="E21" s="36" t="n">
        <v>1</v>
      </c>
      <c r="F21" s="27" t="n">
        <v>1</v>
      </c>
      <c r="G21" s="27" t="s">
        <v>69</v>
      </c>
      <c r="H21" s="27" t="s">
        <v>69</v>
      </c>
      <c r="I21" s="27" t="s">
        <v>69</v>
      </c>
      <c r="J21" s="27" t="s">
        <v>69</v>
      </c>
      <c r="K21" s="27" t="s">
        <v>69</v>
      </c>
      <c r="L21" s="27" t="s">
        <v>69</v>
      </c>
      <c r="M21" s="27" t="s">
        <v>69</v>
      </c>
      <c r="N21" s="27" t="s">
        <v>69</v>
      </c>
      <c r="O21" s="27" t="s">
        <v>69</v>
      </c>
      <c r="P21" s="27" t="s">
        <v>69</v>
      </c>
      <c r="Q21" s="37" t="s">
        <v>69</v>
      </c>
      <c r="R21" s="38" t="n">
        <f aca="false">SUM(C21:Q21)</f>
        <v>4</v>
      </c>
      <c r="S21" s="39" t="s">
        <v>70</v>
      </c>
      <c r="T21" s="40" t="s">
        <v>71</v>
      </c>
      <c r="U21" s="41" t="s">
        <v>72</v>
      </c>
      <c r="V21" s="44" t="s">
        <v>86</v>
      </c>
      <c r="W21" s="44"/>
      <c r="X21" s="44"/>
    </row>
    <row r="22" customFormat="false" ht="16" hidden="false" customHeight="false" outlineLevel="0" collapsed="false">
      <c r="A22" s="23"/>
      <c r="B22" s="35" t="s">
        <v>87</v>
      </c>
      <c r="C22" s="36" t="s">
        <v>69</v>
      </c>
      <c r="D22" s="36" t="n">
        <v>1</v>
      </c>
      <c r="E22" s="27" t="s">
        <v>69</v>
      </c>
      <c r="F22" s="27" t="n">
        <v>1</v>
      </c>
      <c r="G22" s="27" t="s">
        <v>69</v>
      </c>
      <c r="H22" s="27" t="s">
        <v>69</v>
      </c>
      <c r="I22" s="27" t="s">
        <v>69</v>
      </c>
      <c r="J22" s="27" t="s">
        <v>69</v>
      </c>
      <c r="K22" s="27" t="s">
        <v>69</v>
      </c>
      <c r="L22" s="27" t="s">
        <v>69</v>
      </c>
      <c r="M22" s="27" t="s">
        <v>69</v>
      </c>
      <c r="N22" s="27" t="s">
        <v>69</v>
      </c>
      <c r="O22" s="27" t="s">
        <v>69</v>
      </c>
      <c r="P22" s="27" t="s">
        <v>69</v>
      </c>
      <c r="Q22" s="37" t="s">
        <v>69</v>
      </c>
      <c r="R22" s="38" t="n">
        <f aca="false">SUM(C22:Q22)</f>
        <v>2</v>
      </c>
      <c r="S22" s="39" t="s">
        <v>70</v>
      </c>
      <c r="T22" s="40" t="s">
        <v>71</v>
      </c>
      <c r="U22" s="41" t="s">
        <v>72</v>
      </c>
      <c r="V22" s="44" t="s">
        <v>88</v>
      </c>
      <c r="W22" s="44"/>
      <c r="X22" s="44"/>
    </row>
    <row r="23" customFormat="false" ht="16" hidden="false" customHeight="false" outlineLevel="0" collapsed="false">
      <c r="A23" s="23"/>
      <c r="B23" s="35" t="s">
        <v>89</v>
      </c>
      <c r="C23" s="36" t="s">
        <v>69</v>
      </c>
      <c r="D23" s="27" t="s">
        <v>69</v>
      </c>
      <c r="E23" s="36" t="n">
        <v>1</v>
      </c>
      <c r="F23" s="27" t="n">
        <v>1</v>
      </c>
      <c r="G23" s="27" t="s">
        <v>69</v>
      </c>
      <c r="H23" s="27" t="s">
        <v>69</v>
      </c>
      <c r="I23" s="27" t="s">
        <v>69</v>
      </c>
      <c r="J23" s="27" t="s">
        <v>69</v>
      </c>
      <c r="K23" s="27" t="s">
        <v>69</v>
      </c>
      <c r="L23" s="27" t="s">
        <v>69</v>
      </c>
      <c r="M23" s="27" t="s">
        <v>69</v>
      </c>
      <c r="N23" s="27" t="s">
        <v>69</v>
      </c>
      <c r="O23" s="27" t="s">
        <v>69</v>
      </c>
      <c r="P23" s="27" t="s">
        <v>69</v>
      </c>
      <c r="Q23" s="37" t="s">
        <v>69</v>
      </c>
      <c r="R23" s="38" t="n">
        <f aca="false">SUM(C23:Q23)</f>
        <v>2</v>
      </c>
      <c r="S23" s="39" t="s">
        <v>70</v>
      </c>
      <c r="T23" s="40" t="s">
        <v>71</v>
      </c>
      <c r="U23" s="41" t="s">
        <v>72</v>
      </c>
      <c r="V23" s="42" t="n">
        <v>4965.517241</v>
      </c>
      <c r="W23" s="42" t="n">
        <v>153</v>
      </c>
      <c r="X23" s="43" t="n">
        <v>1424.748</v>
      </c>
    </row>
    <row r="24" customFormat="false" ht="16" hidden="false" customHeight="false" outlineLevel="0" collapsed="false">
      <c r="A24" s="23"/>
      <c r="B24" s="35" t="s">
        <v>90</v>
      </c>
      <c r="C24" s="36" t="n">
        <v>1</v>
      </c>
      <c r="D24" s="36" t="n">
        <v>1</v>
      </c>
      <c r="E24" s="36" t="n">
        <v>1</v>
      </c>
      <c r="F24" s="27" t="n">
        <v>1</v>
      </c>
      <c r="G24" s="27" t="s">
        <v>69</v>
      </c>
      <c r="H24" s="27" t="s">
        <v>69</v>
      </c>
      <c r="I24" s="27" t="s">
        <v>69</v>
      </c>
      <c r="J24" s="27" t="s">
        <v>69</v>
      </c>
      <c r="K24" s="27" t="s">
        <v>69</v>
      </c>
      <c r="L24" s="27" t="s">
        <v>69</v>
      </c>
      <c r="M24" s="27" t="s">
        <v>69</v>
      </c>
      <c r="N24" s="27" t="s">
        <v>69</v>
      </c>
      <c r="O24" s="27" t="s">
        <v>69</v>
      </c>
      <c r="P24" s="27" t="s">
        <v>69</v>
      </c>
      <c r="Q24" s="37" t="s">
        <v>69</v>
      </c>
      <c r="R24" s="38" t="n">
        <f aca="false">SUM(C24:Q24)</f>
        <v>4</v>
      </c>
      <c r="S24" s="39" t="s">
        <v>70</v>
      </c>
      <c r="T24" s="40" t="s">
        <v>71</v>
      </c>
      <c r="U24" s="41" t="s">
        <v>72</v>
      </c>
      <c r="V24" s="42" t="n">
        <v>8100</v>
      </c>
      <c r="W24" s="42" t="n">
        <v>182.7993143</v>
      </c>
      <c r="X24" s="43" t="n">
        <v>10543.87</v>
      </c>
    </row>
    <row r="25" customFormat="false" ht="16" hidden="false" customHeight="false" outlineLevel="0" collapsed="false">
      <c r="A25" s="23"/>
      <c r="B25" s="35" t="s">
        <v>91</v>
      </c>
      <c r="C25" s="36" t="s">
        <v>69</v>
      </c>
      <c r="D25" s="27" t="s">
        <v>69</v>
      </c>
      <c r="E25" s="27" t="n">
        <v>1</v>
      </c>
      <c r="F25" s="27" t="n">
        <v>1</v>
      </c>
      <c r="G25" s="27" t="s">
        <v>69</v>
      </c>
      <c r="H25" s="27" t="s">
        <v>69</v>
      </c>
      <c r="I25" s="27" t="s">
        <v>69</v>
      </c>
      <c r="J25" s="27" t="s">
        <v>69</v>
      </c>
      <c r="K25" s="27" t="s">
        <v>69</v>
      </c>
      <c r="L25" s="27" t="s">
        <v>69</v>
      </c>
      <c r="M25" s="27" t="s">
        <v>69</v>
      </c>
      <c r="N25" s="27" t="s">
        <v>69</v>
      </c>
      <c r="O25" s="27" t="s">
        <v>69</v>
      </c>
      <c r="P25" s="27" t="s">
        <v>69</v>
      </c>
      <c r="Q25" s="37" t="s">
        <v>69</v>
      </c>
      <c r="R25" s="38" t="n">
        <f aca="false">SUM(C25:Q25)</f>
        <v>2</v>
      </c>
      <c r="S25" s="39" t="s">
        <v>70</v>
      </c>
      <c r="T25" s="40" t="s">
        <v>71</v>
      </c>
      <c r="U25" s="41" t="s">
        <v>72</v>
      </c>
      <c r="V25" s="42" t="n">
        <f aca="false">167500/37</f>
        <v>4527.02702702703</v>
      </c>
      <c r="W25" s="42" t="n">
        <f aca="false">(294+327)/2</f>
        <v>310.5</v>
      </c>
      <c r="X25" s="43" t="n">
        <v>544.3</v>
      </c>
    </row>
    <row r="26" customFormat="false" ht="16" hidden="false" customHeight="false" outlineLevel="0" collapsed="false">
      <c r="A26" s="23"/>
      <c r="B26" s="35" t="s">
        <v>92</v>
      </c>
      <c r="C26" s="36" t="s">
        <v>69</v>
      </c>
      <c r="D26" s="27" t="s">
        <v>69</v>
      </c>
      <c r="E26" s="36" t="n">
        <v>1</v>
      </c>
      <c r="F26" s="27" t="n">
        <v>1</v>
      </c>
      <c r="G26" s="27" t="s">
        <v>69</v>
      </c>
      <c r="H26" s="27" t="s">
        <v>69</v>
      </c>
      <c r="I26" s="27" t="s">
        <v>69</v>
      </c>
      <c r="J26" s="27" t="s">
        <v>69</v>
      </c>
      <c r="K26" s="27" t="s">
        <v>69</v>
      </c>
      <c r="L26" s="27" t="s">
        <v>69</v>
      </c>
      <c r="M26" s="27" t="s">
        <v>69</v>
      </c>
      <c r="N26" s="36" t="n">
        <v>1</v>
      </c>
      <c r="O26" s="36" t="n">
        <v>2</v>
      </c>
      <c r="P26" s="36" t="n">
        <v>1</v>
      </c>
      <c r="Q26" s="45" t="n">
        <v>1</v>
      </c>
      <c r="R26" s="38" t="n">
        <f aca="false">SUM(C26:Q26)</f>
        <v>7</v>
      </c>
      <c r="S26" s="39" t="s">
        <v>70</v>
      </c>
      <c r="T26" s="40" t="s">
        <v>71</v>
      </c>
      <c r="U26" s="41" t="s">
        <v>72</v>
      </c>
      <c r="V26" s="42" t="n">
        <v>2900</v>
      </c>
      <c r="W26" s="42" t="n">
        <v>249</v>
      </c>
      <c r="X26" s="43" t="n">
        <v>134.4</v>
      </c>
    </row>
    <row r="27" customFormat="false" ht="16" hidden="false" customHeight="false" outlineLevel="0" collapsed="false">
      <c r="A27" s="23"/>
      <c r="B27" s="35" t="s">
        <v>93</v>
      </c>
      <c r="C27" s="36" t="s">
        <v>69</v>
      </c>
      <c r="D27" s="36" t="n">
        <v>1</v>
      </c>
      <c r="E27" s="27" t="n">
        <v>1</v>
      </c>
      <c r="F27" s="27" t="n">
        <v>1</v>
      </c>
      <c r="G27" s="27" t="s">
        <v>69</v>
      </c>
      <c r="H27" s="27" t="s">
        <v>69</v>
      </c>
      <c r="I27" s="27" t="s">
        <v>69</v>
      </c>
      <c r="J27" s="27" t="s">
        <v>69</v>
      </c>
      <c r="K27" s="27" t="s">
        <v>69</v>
      </c>
      <c r="L27" s="27" t="s">
        <v>69</v>
      </c>
      <c r="M27" s="27" t="s">
        <v>69</v>
      </c>
      <c r="N27" s="27" t="s">
        <v>69</v>
      </c>
      <c r="O27" s="27" t="s">
        <v>69</v>
      </c>
      <c r="P27" s="27" t="s">
        <v>69</v>
      </c>
      <c r="Q27" s="37" t="s">
        <v>69</v>
      </c>
      <c r="R27" s="38" t="n">
        <f aca="false">SUM(C27:Q27)</f>
        <v>3</v>
      </c>
      <c r="S27" s="39" t="s">
        <v>70</v>
      </c>
      <c r="T27" s="40" t="s">
        <v>71</v>
      </c>
      <c r="U27" s="41" t="s">
        <v>72</v>
      </c>
      <c r="V27" s="42" t="n">
        <v>8400</v>
      </c>
      <c r="W27" s="42" t="n">
        <v>221.32</v>
      </c>
      <c r="X27" s="43" t="n">
        <v>1917.039</v>
      </c>
    </row>
    <row r="28" customFormat="false" ht="16" hidden="false" customHeight="false" outlineLevel="0" collapsed="false">
      <c r="A28" s="23"/>
      <c r="B28" s="35" t="s">
        <v>94</v>
      </c>
      <c r="C28" s="36" t="s">
        <v>69</v>
      </c>
      <c r="D28" s="27" t="s">
        <v>69</v>
      </c>
      <c r="E28" s="27" t="s">
        <v>69</v>
      </c>
      <c r="F28" s="27" t="n">
        <v>1</v>
      </c>
      <c r="G28" s="27" t="s">
        <v>69</v>
      </c>
      <c r="H28" s="27" t="s">
        <v>69</v>
      </c>
      <c r="I28" s="27" t="s">
        <v>69</v>
      </c>
      <c r="J28" s="27" t="s">
        <v>69</v>
      </c>
      <c r="K28" s="27" t="s">
        <v>69</v>
      </c>
      <c r="L28" s="27" t="s">
        <v>69</v>
      </c>
      <c r="M28" s="27" t="s">
        <v>69</v>
      </c>
      <c r="N28" s="27" t="s">
        <v>69</v>
      </c>
      <c r="O28" s="27" t="s">
        <v>69</v>
      </c>
      <c r="P28" s="27" t="s">
        <v>69</v>
      </c>
      <c r="Q28" s="37" t="s">
        <v>69</v>
      </c>
      <c r="R28" s="38" t="n">
        <f aca="false">SUM(C28:Q28)</f>
        <v>1</v>
      </c>
      <c r="S28" s="39" t="s">
        <v>70</v>
      </c>
      <c r="T28" s="40" t="s">
        <v>71</v>
      </c>
      <c r="U28" s="41" t="s">
        <v>72</v>
      </c>
      <c r="V28" s="42" t="n">
        <v>40625</v>
      </c>
      <c r="W28" s="42" t="n">
        <v>170</v>
      </c>
      <c r="X28" s="43" t="n">
        <v>31.40248</v>
      </c>
    </row>
    <row r="29" customFormat="false" ht="16" hidden="false" customHeight="false" outlineLevel="0" collapsed="false">
      <c r="A29" s="23"/>
      <c r="B29" s="35" t="s">
        <v>95</v>
      </c>
      <c r="C29" s="36" t="n">
        <v>1</v>
      </c>
      <c r="D29" s="36" t="n">
        <v>1</v>
      </c>
      <c r="E29" s="27" t="n">
        <v>1</v>
      </c>
      <c r="F29" s="27" t="n">
        <v>1</v>
      </c>
      <c r="G29" s="27" t="s">
        <v>69</v>
      </c>
      <c r="H29" s="27" t="s">
        <v>69</v>
      </c>
      <c r="I29" s="27" t="s">
        <v>69</v>
      </c>
      <c r="J29" s="27" t="s">
        <v>69</v>
      </c>
      <c r="K29" s="27" t="s">
        <v>69</v>
      </c>
      <c r="L29" s="27" t="s">
        <v>69</v>
      </c>
      <c r="M29" s="27" t="s">
        <v>69</v>
      </c>
      <c r="N29" s="27" t="s">
        <v>69</v>
      </c>
      <c r="O29" s="27" t="s">
        <v>69</v>
      </c>
      <c r="P29" s="27" t="s">
        <v>69</v>
      </c>
      <c r="Q29" s="37" t="s">
        <v>69</v>
      </c>
      <c r="R29" s="38" t="n">
        <f aca="false">SUM(C29:Q29)</f>
        <v>4</v>
      </c>
      <c r="S29" s="39" t="s">
        <v>70</v>
      </c>
      <c r="T29" s="0" t="s">
        <v>76</v>
      </c>
      <c r="U29" s="0" t="s">
        <v>77</v>
      </c>
      <c r="V29" s="42" t="n">
        <v>32300</v>
      </c>
      <c r="W29" s="42" t="n">
        <v>202</v>
      </c>
      <c r="X29" s="43" t="n">
        <v>87.1</v>
      </c>
    </row>
    <row r="30" customFormat="false" ht="16" hidden="false" customHeight="false" outlineLevel="0" collapsed="false">
      <c r="A30" s="23"/>
      <c r="B30" s="35" t="s">
        <v>96</v>
      </c>
      <c r="C30" s="36" t="s">
        <v>69</v>
      </c>
      <c r="D30" s="27" t="s">
        <v>69</v>
      </c>
      <c r="E30" s="27" t="n">
        <v>1</v>
      </c>
      <c r="F30" s="27" t="n">
        <v>1</v>
      </c>
      <c r="G30" s="27" t="s">
        <v>69</v>
      </c>
      <c r="H30" s="27" t="s">
        <v>69</v>
      </c>
      <c r="I30" s="27" t="s">
        <v>69</v>
      </c>
      <c r="J30" s="27" t="s">
        <v>69</v>
      </c>
      <c r="K30" s="27" t="s">
        <v>69</v>
      </c>
      <c r="L30" s="27" t="s">
        <v>69</v>
      </c>
      <c r="M30" s="27" t="s">
        <v>69</v>
      </c>
      <c r="N30" s="27" t="s">
        <v>69</v>
      </c>
      <c r="O30" s="27" t="s">
        <v>69</v>
      </c>
      <c r="P30" s="27" t="s">
        <v>69</v>
      </c>
      <c r="Q30" s="37" t="s">
        <v>69</v>
      </c>
      <c r="R30" s="38" t="n">
        <f aca="false">SUM(C30:Q30)</f>
        <v>2</v>
      </c>
      <c r="S30" s="39" t="s">
        <v>70</v>
      </c>
      <c r="T30" s="40" t="s">
        <v>71</v>
      </c>
      <c r="U30" s="41" t="s">
        <v>72</v>
      </c>
      <c r="V30" s="42" t="n">
        <v>1156</v>
      </c>
      <c r="W30" s="42" t="n">
        <v>227.42837</v>
      </c>
      <c r="X30" s="43" t="n">
        <v>1093.739</v>
      </c>
    </row>
    <row r="31" customFormat="false" ht="16" hidden="false" customHeight="false" outlineLevel="0" collapsed="false">
      <c r="A31" s="23"/>
      <c r="B31" s="35" t="s">
        <v>97</v>
      </c>
      <c r="C31" s="36" t="n">
        <v>1</v>
      </c>
      <c r="D31" s="36" t="n">
        <v>1</v>
      </c>
      <c r="E31" s="27" t="n">
        <v>1</v>
      </c>
      <c r="F31" s="27" t="n">
        <v>1</v>
      </c>
      <c r="G31" s="27" t="s">
        <v>69</v>
      </c>
      <c r="H31" s="27" t="s">
        <v>69</v>
      </c>
      <c r="I31" s="27" t="s">
        <v>69</v>
      </c>
      <c r="J31" s="27" t="s">
        <v>69</v>
      </c>
      <c r="K31" s="27" t="s">
        <v>69</v>
      </c>
      <c r="L31" s="27" t="s">
        <v>69</v>
      </c>
      <c r="M31" s="27" t="s">
        <v>69</v>
      </c>
      <c r="N31" s="27" t="s">
        <v>69</v>
      </c>
      <c r="O31" s="27" t="s">
        <v>69</v>
      </c>
      <c r="P31" s="27" t="s">
        <v>69</v>
      </c>
      <c r="Q31" s="37" t="s">
        <v>69</v>
      </c>
      <c r="R31" s="38" t="n">
        <f aca="false">SUM(C31:Q31)</f>
        <v>4</v>
      </c>
      <c r="S31" s="39" t="s">
        <v>70</v>
      </c>
      <c r="T31" s="40" t="s">
        <v>71</v>
      </c>
      <c r="U31" s="41" t="s">
        <v>72</v>
      </c>
      <c r="V31" s="46" t="s">
        <v>98</v>
      </c>
      <c r="W31" s="46"/>
      <c r="X31" s="46"/>
    </row>
    <row r="32" customFormat="false" ht="16" hidden="false" customHeight="false" outlineLevel="0" collapsed="false">
      <c r="A32" s="23"/>
      <c r="B32" s="35" t="s">
        <v>99</v>
      </c>
      <c r="C32" s="36" t="n">
        <v>1</v>
      </c>
      <c r="D32" s="36" t="n">
        <v>1</v>
      </c>
      <c r="E32" s="36" t="n">
        <v>1</v>
      </c>
      <c r="F32" s="27" t="n">
        <v>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69</v>
      </c>
      <c r="M32" s="27" t="s">
        <v>69</v>
      </c>
      <c r="N32" s="27" t="s">
        <v>69</v>
      </c>
      <c r="O32" s="27" t="s">
        <v>69</v>
      </c>
      <c r="P32" s="27" t="s">
        <v>69</v>
      </c>
      <c r="Q32" s="37" t="s">
        <v>69</v>
      </c>
      <c r="R32" s="38" t="n">
        <f aca="false">SUM(C32:Q32)</f>
        <v>4</v>
      </c>
      <c r="S32" s="39" t="s">
        <v>70</v>
      </c>
      <c r="T32" s="0" t="s">
        <v>76</v>
      </c>
      <c r="U32" s="41" t="s">
        <v>72</v>
      </c>
      <c r="V32" s="42" t="n">
        <v>34720</v>
      </c>
      <c r="W32" s="42" t="n">
        <v>145.5</v>
      </c>
      <c r="X32" s="43" t="n">
        <v>2501.19</v>
      </c>
    </row>
    <row r="33" customFormat="false" ht="16" hidden="false" customHeight="false" outlineLevel="0" collapsed="false">
      <c r="A33" s="23"/>
      <c r="B33" s="35" t="s">
        <v>100</v>
      </c>
      <c r="C33" s="36" t="s">
        <v>69</v>
      </c>
      <c r="D33" s="36" t="n">
        <v>1</v>
      </c>
      <c r="E33" s="36" t="n">
        <v>1</v>
      </c>
      <c r="F33" s="27" t="n">
        <v>1</v>
      </c>
      <c r="G33" s="27" t="s">
        <v>69</v>
      </c>
      <c r="H33" s="27" t="s">
        <v>69</v>
      </c>
      <c r="I33" s="27" t="s">
        <v>69</v>
      </c>
      <c r="J33" s="27" t="s">
        <v>69</v>
      </c>
      <c r="K33" s="27" t="s">
        <v>69</v>
      </c>
      <c r="L33" s="27" t="s">
        <v>69</v>
      </c>
      <c r="M33" s="27" t="s">
        <v>69</v>
      </c>
      <c r="N33" s="27" t="s">
        <v>69</v>
      </c>
      <c r="O33" s="27" t="s">
        <v>69</v>
      </c>
      <c r="P33" s="27" t="s">
        <v>69</v>
      </c>
      <c r="Q33" s="37" t="s">
        <v>69</v>
      </c>
      <c r="R33" s="38" t="n">
        <f aca="false">SUM(C33:Q33)</f>
        <v>3</v>
      </c>
      <c r="S33" s="39" t="s">
        <v>70</v>
      </c>
      <c r="T33" s="40" t="s">
        <v>71</v>
      </c>
      <c r="U33" s="0" t="s">
        <v>77</v>
      </c>
      <c r="V33" s="42" t="n">
        <v>9350</v>
      </c>
      <c r="W33" s="42" t="n">
        <v>98.588324</v>
      </c>
      <c r="X33" s="43" t="n">
        <v>992.867727</v>
      </c>
    </row>
    <row r="34" customFormat="false" ht="16" hidden="false" customHeight="false" outlineLevel="0" collapsed="false">
      <c r="A34" s="23"/>
      <c r="B34" s="35" t="s">
        <v>101</v>
      </c>
      <c r="C34" s="36" t="s">
        <v>69</v>
      </c>
      <c r="D34" s="27" t="s">
        <v>69</v>
      </c>
      <c r="E34" s="36" t="n">
        <v>1</v>
      </c>
      <c r="F34" s="27" t="n">
        <v>1</v>
      </c>
      <c r="G34" s="27" t="s">
        <v>69</v>
      </c>
      <c r="H34" s="27" t="s">
        <v>69</v>
      </c>
      <c r="I34" s="27" t="s">
        <v>69</v>
      </c>
      <c r="J34" s="27" t="s">
        <v>69</v>
      </c>
      <c r="K34" s="27" t="s">
        <v>69</v>
      </c>
      <c r="L34" s="27" t="s">
        <v>69</v>
      </c>
      <c r="M34" s="27" t="s">
        <v>69</v>
      </c>
      <c r="N34" s="27" t="s">
        <v>69</v>
      </c>
      <c r="O34" s="27" t="s">
        <v>69</v>
      </c>
      <c r="P34" s="27" t="s">
        <v>69</v>
      </c>
      <c r="Q34" s="37" t="s">
        <v>69</v>
      </c>
      <c r="R34" s="38" t="n">
        <f aca="false">SUM(C34:Q34)</f>
        <v>2</v>
      </c>
      <c r="S34" s="39" t="s">
        <v>70</v>
      </c>
      <c r="T34" s="40" t="s">
        <v>71</v>
      </c>
      <c r="U34" s="0" t="s">
        <v>77</v>
      </c>
      <c r="V34" s="42" t="n">
        <v>9800</v>
      </c>
      <c r="W34" s="42" t="n">
        <v>77.58</v>
      </c>
      <c r="X34" s="43" t="n">
        <v>12909.45</v>
      </c>
    </row>
    <row r="35" customFormat="false" ht="16" hidden="false" customHeight="false" outlineLevel="0" collapsed="false">
      <c r="A35" s="23"/>
      <c r="B35" s="35" t="s">
        <v>102</v>
      </c>
      <c r="C35" s="36" t="s">
        <v>69</v>
      </c>
      <c r="D35" s="36" t="n">
        <v>1</v>
      </c>
      <c r="E35" s="36" t="s">
        <v>69</v>
      </c>
      <c r="F35" s="27" t="n">
        <v>1</v>
      </c>
      <c r="G35" s="27" t="s">
        <v>69</v>
      </c>
      <c r="H35" s="27" t="s">
        <v>69</v>
      </c>
      <c r="I35" s="27" t="s">
        <v>69</v>
      </c>
      <c r="J35" s="27" t="s">
        <v>69</v>
      </c>
      <c r="K35" s="27" t="s">
        <v>69</v>
      </c>
      <c r="L35" s="27" t="s">
        <v>69</v>
      </c>
      <c r="M35" s="27" t="s">
        <v>69</v>
      </c>
      <c r="N35" s="27" t="s">
        <v>69</v>
      </c>
      <c r="O35" s="27" t="s">
        <v>69</v>
      </c>
      <c r="P35" s="27" t="s">
        <v>69</v>
      </c>
      <c r="Q35" s="37" t="s">
        <v>69</v>
      </c>
      <c r="R35" s="38" t="n">
        <f aca="false">SUM(C35:Q35)</f>
        <v>2</v>
      </c>
      <c r="S35" s="39" t="s">
        <v>70</v>
      </c>
      <c r="T35" s="40" t="s">
        <v>71</v>
      </c>
      <c r="U35" s="41" t="s">
        <v>72</v>
      </c>
      <c r="V35" s="42" t="n">
        <v>25714.28571</v>
      </c>
      <c r="W35" s="42" t="n">
        <v>115</v>
      </c>
      <c r="X35" s="43" t="n">
        <v>2344.468</v>
      </c>
    </row>
    <row r="36" customFormat="false" ht="16" hidden="false" customHeight="false" outlineLevel="0" collapsed="false">
      <c r="B36" s="35" t="s">
        <v>103</v>
      </c>
      <c r="C36" s="36" t="s">
        <v>69</v>
      </c>
      <c r="D36" s="27" t="s">
        <v>69</v>
      </c>
      <c r="E36" s="27" t="s">
        <v>69</v>
      </c>
      <c r="F36" s="27" t="s">
        <v>69</v>
      </c>
      <c r="G36" s="47" t="n">
        <v>2</v>
      </c>
      <c r="H36" s="27" t="s">
        <v>69</v>
      </c>
      <c r="I36" s="27" t="s">
        <v>69</v>
      </c>
      <c r="J36" s="27" t="s">
        <v>69</v>
      </c>
      <c r="K36" s="27" t="s">
        <v>69</v>
      </c>
      <c r="L36" s="27" t="s">
        <v>69</v>
      </c>
      <c r="M36" s="27" t="s">
        <v>69</v>
      </c>
      <c r="N36" s="27" t="s">
        <v>69</v>
      </c>
      <c r="O36" s="27" t="s">
        <v>69</v>
      </c>
      <c r="P36" s="27" t="s">
        <v>69</v>
      </c>
      <c r="Q36" s="37" t="s">
        <v>69</v>
      </c>
      <c r="R36" s="38" t="n">
        <f aca="false">SUM(C36:Q36)</f>
        <v>2</v>
      </c>
      <c r="S36" s="39" t="s">
        <v>104</v>
      </c>
      <c r="T36" s="0" t="s">
        <v>105</v>
      </c>
      <c r="U36" s="41" t="s">
        <v>72</v>
      </c>
      <c r="V36" s="48" t="s">
        <v>106</v>
      </c>
      <c r="W36" s="48" t="s">
        <v>106</v>
      </c>
      <c r="X36" s="49" t="s">
        <v>106</v>
      </c>
    </row>
    <row r="37" customFormat="false" ht="16" hidden="false" customHeight="false" outlineLevel="0" collapsed="false">
      <c r="B37" s="35" t="s">
        <v>107</v>
      </c>
      <c r="C37" s="36" t="s">
        <v>69</v>
      </c>
      <c r="D37" s="27" t="s">
        <v>69</v>
      </c>
      <c r="E37" s="27" t="s">
        <v>69</v>
      </c>
      <c r="F37" s="27" t="s">
        <v>69</v>
      </c>
      <c r="G37" s="27" t="s">
        <v>69</v>
      </c>
      <c r="H37" s="36" t="n">
        <v>1</v>
      </c>
      <c r="I37" s="36" t="n">
        <v>1</v>
      </c>
      <c r="J37" s="36" t="n">
        <v>1</v>
      </c>
      <c r="K37" s="27" t="s">
        <v>69</v>
      </c>
      <c r="L37" s="27" t="s">
        <v>69</v>
      </c>
      <c r="M37" s="27" t="s">
        <v>69</v>
      </c>
      <c r="N37" s="27" t="s">
        <v>69</v>
      </c>
      <c r="O37" s="27" t="s">
        <v>69</v>
      </c>
      <c r="P37" s="27" t="s">
        <v>69</v>
      </c>
      <c r="Q37" s="37" t="s">
        <v>69</v>
      </c>
      <c r="R37" s="38" t="n">
        <f aca="false">SUM(C37:Q37)</f>
        <v>3</v>
      </c>
      <c r="S37" s="39" t="s">
        <v>108</v>
      </c>
      <c r="T37" s="40" t="s">
        <v>109</v>
      </c>
      <c r="U37" s="0" t="s">
        <v>77</v>
      </c>
      <c r="V37" s="48" t="s">
        <v>106</v>
      </c>
      <c r="W37" s="48" t="s">
        <v>106</v>
      </c>
      <c r="X37" s="49" t="s">
        <v>106</v>
      </c>
    </row>
    <row r="38" customFormat="false" ht="16" hidden="false" customHeight="false" outlineLevel="0" collapsed="false">
      <c r="B38" s="35" t="s">
        <v>110</v>
      </c>
      <c r="C38" s="27" t="s">
        <v>69</v>
      </c>
      <c r="D38" s="27" t="s">
        <v>69</v>
      </c>
      <c r="E38" s="27" t="s">
        <v>69</v>
      </c>
      <c r="F38" s="27" t="s">
        <v>69</v>
      </c>
      <c r="G38" s="27" t="s">
        <v>69</v>
      </c>
      <c r="H38" s="27" t="s">
        <v>69</v>
      </c>
      <c r="I38" s="27" t="s">
        <v>69</v>
      </c>
      <c r="J38" s="27" t="s">
        <v>69</v>
      </c>
      <c r="K38" s="27" t="s">
        <v>69</v>
      </c>
      <c r="L38" s="27" t="s">
        <v>69</v>
      </c>
      <c r="M38" s="27" t="s">
        <v>69</v>
      </c>
      <c r="N38" s="36" t="n">
        <v>1</v>
      </c>
      <c r="O38" s="36" t="n">
        <v>1</v>
      </c>
      <c r="P38" s="36" t="n">
        <v>1</v>
      </c>
      <c r="Q38" s="37" t="s">
        <v>69</v>
      </c>
      <c r="R38" s="38" t="n">
        <f aca="false">SUM(C38:Q38)</f>
        <v>3</v>
      </c>
      <c r="S38" s="39" t="s">
        <v>111</v>
      </c>
      <c r="T38" s="40" t="s">
        <v>71</v>
      </c>
      <c r="U38" s="41" t="s">
        <v>72</v>
      </c>
      <c r="V38" s="48" t="s">
        <v>106</v>
      </c>
      <c r="W38" s="48" t="s">
        <v>106</v>
      </c>
      <c r="X38" s="49" t="s">
        <v>106</v>
      </c>
    </row>
    <row r="39" customFormat="false" ht="16" hidden="false" customHeight="false" outlineLevel="0" collapsed="false">
      <c r="B39" s="35" t="s">
        <v>112</v>
      </c>
      <c r="C39" s="27" t="s">
        <v>69</v>
      </c>
      <c r="D39" s="27" t="s">
        <v>69</v>
      </c>
      <c r="E39" s="27" t="s">
        <v>69</v>
      </c>
      <c r="F39" s="27" t="s">
        <v>69</v>
      </c>
      <c r="G39" s="27" t="s">
        <v>69</v>
      </c>
      <c r="H39" s="27" t="s">
        <v>69</v>
      </c>
      <c r="I39" s="27" t="s">
        <v>69</v>
      </c>
      <c r="J39" s="27" t="s">
        <v>69</v>
      </c>
      <c r="K39" s="27" t="s">
        <v>69</v>
      </c>
      <c r="L39" s="27" t="s">
        <v>69</v>
      </c>
      <c r="M39" s="27" t="s">
        <v>69</v>
      </c>
      <c r="N39" s="36" t="n">
        <v>1</v>
      </c>
      <c r="O39" s="27" t="s">
        <v>69</v>
      </c>
      <c r="P39" s="36" t="n">
        <v>1</v>
      </c>
      <c r="Q39" s="37" t="s">
        <v>69</v>
      </c>
      <c r="R39" s="38" t="n">
        <f aca="false">SUM(C39:Q39)</f>
        <v>2</v>
      </c>
      <c r="S39" s="39" t="s">
        <v>111</v>
      </c>
      <c r="T39" s="40" t="s">
        <v>71</v>
      </c>
      <c r="U39" s="41" t="s">
        <v>72</v>
      </c>
      <c r="V39" s="48" t="s">
        <v>106</v>
      </c>
      <c r="W39" s="48" t="s">
        <v>106</v>
      </c>
      <c r="X39" s="49" t="s">
        <v>106</v>
      </c>
    </row>
    <row r="40" customFormat="false" ht="17" hidden="false" customHeight="false" outlineLevel="0" collapsed="false">
      <c r="B40" s="50" t="s">
        <v>113</v>
      </c>
      <c r="C40" s="51" t="s">
        <v>69</v>
      </c>
      <c r="D40" s="51" t="s">
        <v>69</v>
      </c>
      <c r="E40" s="51" t="s">
        <v>69</v>
      </c>
      <c r="F40" s="51" t="s">
        <v>69</v>
      </c>
      <c r="G40" s="51" t="s">
        <v>69</v>
      </c>
      <c r="H40" s="51" t="s">
        <v>69</v>
      </c>
      <c r="I40" s="51" t="s">
        <v>69</v>
      </c>
      <c r="J40" s="51" t="s">
        <v>69</v>
      </c>
      <c r="K40" s="51" t="s">
        <v>69</v>
      </c>
      <c r="L40" s="51" t="s">
        <v>69</v>
      </c>
      <c r="M40" s="51" t="s">
        <v>69</v>
      </c>
      <c r="N40" s="52" t="n">
        <v>1</v>
      </c>
      <c r="O40" s="52" t="n">
        <v>1</v>
      </c>
      <c r="P40" s="52" t="n">
        <v>1</v>
      </c>
      <c r="Q40" s="53" t="n">
        <v>1</v>
      </c>
      <c r="R40" s="54" t="n">
        <f aca="false">SUM(C40:Q40)</f>
        <v>4</v>
      </c>
      <c r="S40" s="55" t="s">
        <v>111</v>
      </c>
      <c r="T40" s="56" t="s">
        <v>71</v>
      </c>
      <c r="U40" s="16" t="s">
        <v>72</v>
      </c>
      <c r="V40" s="57" t="s">
        <v>106</v>
      </c>
      <c r="W40" s="57" t="s">
        <v>106</v>
      </c>
      <c r="X40" s="58" t="s">
        <v>106</v>
      </c>
    </row>
    <row r="41" customFormat="false" ht="16" hidden="false" customHeight="false" outlineLevel="0" collapsed="false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59"/>
    </row>
  </sheetData>
  <mergeCells count="6">
    <mergeCell ref="A2:A9"/>
    <mergeCell ref="A11:A35"/>
    <mergeCell ref="V19:X19"/>
    <mergeCell ref="V21:X21"/>
    <mergeCell ref="V22:X22"/>
    <mergeCell ref="V31:X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2020-10-20T21:18:06Z</dcterms:created>
  <dc:creator>James Hocker</dc:creator>
  <dc:description/>
  <dc:language>en-US</dc:language>
  <cp:lastModifiedBy>Kai Zhang</cp:lastModifiedBy>
  <dcterms:modified xsi:type="dcterms:W3CDTF">2021-09-24T16:51:23Z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