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6706E5AC-6CD7-450F-993C-EAAAF80DFFCC}" xr6:coauthVersionLast="47" xr6:coauthVersionMax="47" xr10:uidLastSave="{00000000-0000-0000-0000-000000000000}"/>
  <bookViews>
    <workbookView xWindow="-120" yWindow="-120" windowWidth="29040" windowHeight="15840" xr2:uid="{F6D97A53-F63B-4272-A181-44B26E0B790F}"/>
  </bookViews>
  <sheets>
    <sheet name="Meu Gráfico" sheetId="4" r:id="rId1"/>
    <sheet name="Planilha1" sheetId="3" r:id="rId2"/>
    <sheet name="Produtos" sheetId="1" r:id="rId3"/>
    <sheet name="Tabela de Produtos" sheetId="2" r:id="rId4"/>
  </sheets>
  <definedNames>
    <definedName name="_xlnm.Print_Area" localSheetId="2">Produtos!$A$1:$I$25</definedName>
  </definedName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D24" i="2"/>
  <c r="E24" i="2"/>
  <c r="F24" i="2"/>
  <c r="G24" i="2"/>
  <c r="G4" i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25" i="1"/>
  <c r="D25" i="1"/>
  <c r="F25" i="1" l="1"/>
  <c r="G25" i="1"/>
</calcChain>
</file>

<file path=xl/sharedStrings.xml><?xml version="1.0" encoding="utf-8"?>
<sst xmlns="http://schemas.openxmlformats.org/spreadsheetml/2006/main" count="146" uniqueCount="30">
  <si>
    <t>Produtos</t>
  </si>
  <si>
    <t>Tamanho</t>
  </si>
  <si>
    <t>P</t>
  </si>
  <si>
    <t>M</t>
  </si>
  <si>
    <t>G</t>
  </si>
  <si>
    <t xml:space="preserve">Óculos </t>
  </si>
  <si>
    <t xml:space="preserve">Jaqueta </t>
  </si>
  <si>
    <t xml:space="preserve">Calça </t>
  </si>
  <si>
    <t xml:space="preserve">Vestido </t>
  </si>
  <si>
    <t>Bermuda</t>
  </si>
  <si>
    <t>Tênis</t>
  </si>
  <si>
    <t>Bolsa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</si>
  <si>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</si>
  <si>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</si>
  <si>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</si>
  <si>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</si>
  <si>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</si>
  <si>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</si>
  <si>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</si>
  <si>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</si>
  <si>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</si>
  <si>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</si>
  <si>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</si>
  <si>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</si>
  <si>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</si>
  <si>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</si>
  <si>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</t>
  </si>
  <si>
    <t>Valor de Desconto</t>
  </si>
  <si>
    <t>Valor do Desconto</t>
  </si>
  <si>
    <t>Soma de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</si>
</sst>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theme="1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164" fontId="5" fillId="3" borderId="14" xfId="0" applyNumberFormat="1" applyFont="1" applyFill="1" applyBorder="1"/>
    <xf numFmtId="0" fontId="5" fillId="3" borderId="14" xfId="0" applyFont="1" applyFill="1" applyBorder="1" applyAlignment="1">
      <alignment horizontal="center"/>
    </xf>
    <xf numFmtId="164" fontId="5" fillId="3" borderId="16" xfId="0" applyNumberFormat="1" applyFont="1" applyFill="1" applyBorder="1"/>
    <xf numFmtId="164" fontId="0" fillId="0" borderId="0" xfId="0" applyNumberFormat="1" applyAlignment="1">
      <alignment horizontal="center"/>
    </xf>
    <xf numFmtId="0" fontId="6" fillId="5" borderId="19" xfId="0" applyFont="1" applyFill="1" applyBorder="1" applyAlignment="1">
      <alignment horizontal="center"/>
    </xf>
    <xf numFmtId="9" fontId="0" fillId="0" borderId="20" xfId="1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3" fillId="4" borderId="13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15" xfId="0" applyFon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orcentagem" xfId="1" builtinId="5"/>
  </cellStyles>
  <dxfs count="11"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 Ecommerce - FINAL AULA 4.xlsx]Planilha1!Tabela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 </c:v>
                </c:pt>
                <c:pt idx="7">
                  <c:v>Óculos </c:v>
                </c:pt>
                <c:pt idx="8">
                  <c:v>Tênis</c:v>
                </c:pt>
                <c:pt idx="9">
                  <c:v>Vestido </c:v>
                </c:pt>
              </c:strCache>
            </c:strRef>
          </c:cat>
          <c:val>
            <c:numRef>
              <c:f>Planilha1!$B$4:$B$13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4EB-BBF0-E8C40E3CE2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55527679"/>
        <c:axId val="1955526431"/>
      </c:barChart>
      <c:catAx>
        <c:axId val="19555276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526431"/>
        <c:crosses val="autoZero"/>
        <c:auto val="1"/>
        <c:lblAlgn val="ctr"/>
        <c:lblOffset val="100"/>
        <c:noMultiLvlLbl val="0"/>
      </c:catAx>
      <c:valAx>
        <c:axId val="1955526431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9555276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2D87CA-8D94-4209-A754-7CAC41A69EB2}">
  <sheetPr/>
  <sheetViews>
    <sheetView tabSelected="1" zoomScale="12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9918" cy="60116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ADE621-D8D4-46E7-8A65-69C8D3484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Faria" refreshedDate="45380.834892708335" createdVersion="7" refreshedVersion="7" minRefreshableVersion="3" recordCount="20" xr:uid="{EDB66610-4786-4655-AFF0-42BAFF8BEC07}">
  <cacheSource type="worksheet">
    <worksheetSource ref="A3:G23" sheet="Produtos"/>
  </cacheSource>
  <cacheFields count="7">
    <cacheField name="Produtos" numFmtId="0">
      <sharedItems count="10">
        <s v="Camiseta Lisa"/>
        <s v="Óculos "/>
        <s v="Jaqueta "/>
        <s v="Calça "/>
        <s v="Vestido 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e Descon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42D0D-9D36-41D4-9A59-1A5B2D04A13F}" name="Tabela dinâmica5" cacheId="8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2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BCA65-023C-4EC1-98AB-9D3EFD52E7AF}" name="Tabela5" displayName="Tabela5" ref="A3:G24" totalsRowCount="1" headerRowDxfId="10">
  <autoFilter ref="A3:G23" xr:uid="{9DDBCA65-023C-4EC1-98AB-9D3EFD52E7AF}"/>
  <tableColumns count="7">
    <tableColumn id="1" xr3:uid="{0DC906EA-AFD4-4719-8B69-33FF19C2D8D0}" name="Produtos" totalsRowLabel="Total"/>
    <tableColumn id="2" xr3:uid="{5868626F-6538-4792-A504-C58671A675E4}" name="Tamanho" dataDxfId="9" totalsRowDxfId="8"/>
    <tableColumn id="3" xr3:uid="{D4BC101A-97D8-4654-894F-A95A0763ECFC}" name="Categoria"/>
    <tableColumn id="4" xr3:uid="{34BA93BF-7C06-4A74-819A-029EE57FACDA}" name="Preço Unitário" totalsRowFunction="sum" dataDxfId="7" totalsRowDxfId="6"/>
    <tableColumn id="5" xr3:uid="{79E8B5D8-9831-45EA-85F5-D3CD7A1F217D}" name="Qtd" totalsRowFunction="sum" dataDxfId="5" totalsRowDxfId="4"/>
    <tableColumn id="8" xr3:uid="{2CA96BD7-CFF7-47D2-9AA7-C3CD559334C6}" name="Valor Total" totalsRowFunction="sum" dataDxfId="3" totalsRowDxfId="2">
      <calculatedColumnFormula>Tabela5[[#This Row],[Preço Unitário]]*Tabela5[[#This Row],[Qtd]]</calculatedColumnFormula>
    </tableColumn>
    <tableColumn id="9" xr3:uid="{3CA4AA1E-2190-41D4-A447-52A35EAB57D4}" name="Valor do Desconto" totalsRowFunction="sum" dataDxfId="1" totalsRowDxfId="0">
      <calculatedColumnFormula>Tabela5[[#This Row],[Valor Total]]*$I$4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DE3CC5C-E8F7-4831-AB67-80A4FBCA00B5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3C1B8CC8-60C0-4F8A-BAD2-1097A8C45B2B}">
  <we:reference id="wa200005271" version="1.1.0.0" store="pt-BR" storeType="OMEX"/>
  <we:alternateReferences>
    <we:reference id="WA200005271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21C7-F96E-4277-8C70-05C03BCC0294}">
  <dimension ref="A3:B13"/>
  <sheetViews>
    <sheetView workbookViewId="0">
      <selection activeCell="B4" sqref="B4"/>
    </sheetView>
  </sheetViews>
  <sheetFormatPr defaultRowHeight="15" x14ac:dyDescent="0.25"/>
  <cols>
    <col min="1" max="1" width="12.85546875" bestFit="1" customWidth="1"/>
    <col min="2" max="2" width="12.28515625" bestFit="1" customWidth="1"/>
  </cols>
  <sheetData>
    <row r="3" spans="1:2" x14ac:dyDescent="0.25">
      <c r="A3" s="36" t="s">
        <v>0</v>
      </c>
      <c r="B3" t="s">
        <v>29</v>
      </c>
    </row>
    <row r="4" spans="1:2" x14ac:dyDescent="0.25">
      <c r="A4" t="s">
        <v>9</v>
      </c>
      <c r="B4" s="37">
        <v>40</v>
      </c>
    </row>
    <row r="5" spans="1:2" x14ac:dyDescent="0.25">
      <c r="A5" t="s">
        <v>11</v>
      </c>
      <c r="B5" s="37">
        <v>1</v>
      </c>
    </row>
    <row r="6" spans="1:2" x14ac:dyDescent="0.25">
      <c r="A6" t="s">
        <v>12</v>
      </c>
      <c r="B6" s="37">
        <v>11</v>
      </c>
    </row>
    <row r="7" spans="1:2" x14ac:dyDescent="0.25">
      <c r="A7" t="s">
        <v>7</v>
      </c>
      <c r="B7" s="37">
        <v>19</v>
      </c>
    </row>
    <row r="8" spans="1:2" x14ac:dyDescent="0.25">
      <c r="A8" t="s">
        <v>15</v>
      </c>
      <c r="B8" s="37">
        <v>28</v>
      </c>
    </row>
    <row r="9" spans="1:2" x14ac:dyDescent="0.25">
      <c r="A9" t="s">
        <v>13</v>
      </c>
      <c r="B9" s="37">
        <v>21</v>
      </c>
    </row>
    <row r="10" spans="1:2" x14ac:dyDescent="0.25">
      <c r="A10" t="s">
        <v>6</v>
      </c>
      <c r="B10" s="37">
        <v>4</v>
      </c>
    </row>
    <row r="11" spans="1:2" x14ac:dyDescent="0.25">
      <c r="A11" t="s">
        <v>5</v>
      </c>
      <c r="B11" s="37">
        <v>3</v>
      </c>
    </row>
    <row r="12" spans="1:2" x14ac:dyDescent="0.25">
      <c r="A12" t="s">
        <v>10</v>
      </c>
      <c r="B12" s="37">
        <v>3</v>
      </c>
    </row>
    <row r="13" spans="1:2" x14ac:dyDescent="0.25">
      <c r="A13" t="s">
        <v>8</v>
      </c>
      <c r="B13" s="37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DC3F-8DD7-4F1A-A109-A490D58F15DD}">
  <dimension ref="A1:I25"/>
  <sheetViews>
    <sheetView zoomScale="130" zoomScaleNormal="130" zoomScaleSheetLayoutView="91" workbookViewId="0">
      <selection activeCell="E3" activeCellId="1" sqref="A3:A23 E3:E23"/>
    </sheetView>
  </sheetViews>
  <sheetFormatPr defaultColWidth="8.85546875" defaultRowHeight="15" x14ac:dyDescent="0.25"/>
  <cols>
    <col min="1" max="1" width="16.85546875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12" style="1" customWidth="1"/>
    <col min="6" max="6" width="17.85546875" bestFit="1" customWidth="1"/>
    <col min="7" max="7" width="22.42578125" bestFit="1" customWidth="1"/>
    <col min="9" max="9" width="12.42578125" customWidth="1"/>
  </cols>
  <sheetData>
    <row r="1" spans="1:9" ht="21" x14ac:dyDescent="0.35">
      <c r="A1" s="35" t="s">
        <v>21</v>
      </c>
      <c r="B1" s="35"/>
      <c r="C1" s="35"/>
      <c r="D1" s="35"/>
      <c r="E1" s="35"/>
      <c r="F1" s="35"/>
      <c r="G1" s="35"/>
    </row>
    <row r="2" spans="1:9" ht="4.5" customHeight="1" thickBot="1" x14ac:dyDescent="0.4">
      <c r="A2" s="3"/>
      <c r="B2" s="3"/>
      <c r="C2" s="3"/>
      <c r="D2" s="3"/>
      <c r="E2" s="3"/>
      <c r="F2" s="3"/>
      <c r="G2" s="3"/>
    </row>
    <row r="3" spans="1:9" s="2" customFormat="1" ht="19.5" thickBot="1" x14ac:dyDescent="0.35">
      <c r="A3" s="13" t="s">
        <v>0</v>
      </c>
      <c r="B3" s="14" t="s">
        <v>1</v>
      </c>
      <c r="C3" s="14" t="s">
        <v>16</v>
      </c>
      <c r="D3" s="14" t="s">
        <v>17</v>
      </c>
      <c r="E3" s="15" t="s">
        <v>22</v>
      </c>
      <c r="F3" s="14" t="s">
        <v>24</v>
      </c>
      <c r="G3" s="14" t="s">
        <v>27</v>
      </c>
      <c r="I3" s="30" t="s">
        <v>26</v>
      </c>
    </row>
    <row r="4" spans="1:9" ht="15.75" thickBot="1" x14ac:dyDescent="0.3">
      <c r="A4" s="10" t="s">
        <v>15</v>
      </c>
      <c r="B4" s="11" t="s">
        <v>2</v>
      </c>
      <c r="C4" s="12" t="s">
        <v>18</v>
      </c>
      <c r="D4" s="19">
        <v>25.9</v>
      </c>
      <c r="E4" s="20">
        <v>12</v>
      </c>
      <c r="F4" s="19">
        <f>D4*E4</f>
        <v>310.79999999999995</v>
      </c>
      <c r="G4" s="19">
        <f>F4*$I$4</f>
        <v>15.54</v>
      </c>
      <c r="I4" s="31">
        <v>0.05</v>
      </c>
    </row>
    <row r="5" spans="1:9" x14ac:dyDescent="0.25">
      <c r="A5" s="6" t="s">
        <v>15</v>
      </c>
      <c r="B5" s="5" t="s">
        <v>3</v>
      </c>
      <c r="C5" s="4" t="s">
        <v>18</v>
      </c>
      <c r="D5" s="17">
        <v>29.9</v>
      </c>
      <c r="E5" s="21">
        <v>10</v>
      </c>
      <c r="F5" s="17">
        <f t="shared" ref="F5:F23" si="0">D5*E5</f>
        <v>299</v>
      </c>
      <c r="G5" s="19">
        <f t="shared" ref="G5:G23" si="1">F5*$I$4</f>
        <v>14.950000000000001</v>
      </c>
    </row>
    <row r="6" spans="1:9" x14ac:dyDescent="0.25">
      <c r="A6" s="6" t="s">
        <v>15</v>
      </c>
      <c r="B6" s="5" t="s">
        <v>4</v>
      </c>
      <c r="C6" s="4" t="s">
        <v>18</v>
      </c>
      <c r="D6" s="17">
        <v>32.9</v>
      </c>
      <c r="E6" s="21">
        <v>6</v>
      </c>
      <c r="F6" s="17">
        <f t="shared" si="0"/>
        <v>197.39999999999998</v>
      </c>
      <c r="G6" s="19">
        <f t="shared" si="1"/>
        <v>9.8699999999999992</v>
      </c>
    </row>
    <row r="7" spans="1:9" x14ac:dyDescent="0.25">
      <c r="A7" s="6" t="s">
        <v>5</v>
      </c>
      <c r="B7" s="5" t="s">
        <v>14</v>
      </c>
      <c r="C7" s="4" t="s">
        <v>19</v>
      </c>
      <c r="D7" s="17">
        <v>399.9</v>
      </c>
      <c r="E7" s="21">
        <v>3</v>
      </c>
      <c r="F7" s="17">
        <f t="shared" si="0"/>
        <v>1199.6999999999998</v>
      </c>
      <c r="G7" s="19">
        <f t="shared" si="1"/>
        <v>59.984999999999992</v>
      </c>
    </row>
    <row r="8" spans="1:9" x14ac:dyDescent="0.25">
      <c r="A8" s="6" t="s">
        <v>6</v>
      </c>
      <c r="B8" s="5" t="s">
        <v>2</v>
      </c>
      <c r="C8" s="4" t="s">
        <v>18</v>
      </c>
      <c r="D8" s="17">
        <v>249.9</v>
      </c>
      <c r="E8" s="21">
        <v>1</v>
      </c>
      <c r="F8" s="17">
        <f t="shared" si="0"/>
        <v>249.9</v>
      </c>
      <c r="G8" s="19">
        <f t="shared" si="1"/>
        <v>12.495000000000001</v>
      </c>
    </row>
    <row r="9" spans="1:9" x14ac:dyDescent="0.25">
      <c r="A9" s="6" t="s">
        <v>6</v>
      </c>
      <c r="B9" s="5" t="s">
        <v>3</v>
      </c>
      <c r="C9" s="4" t="s">
        <v>18</v>
      </c>
      <c r="D9" s="17">
        <v>259.89999999999998</v>
      </c>
      <c r="E9" s="21">
        <v>2</v>
      </c>
      <c r="F9" s="17">
        <f t="shared" si="0"/>
        <v>519.79999999999995</v>
      </c>
      <c r="G9" s="19">
        <f t="shared" si="1"/>
        <v>25.99</v>
      </c>
    </row>
    <row r="10" spans="1:9" x14ac:dyDescent="0.25">
      <c r="A10" s="6" t="s">
        <v>6</v>
      </c>
      <c r="B10" s="5" t="s">
        <v>4</v>
      </c>
      <c r="C10" s="4" t="s">
        <v>18</v>
      </c>
      <c r="D10" s="17">
        <v>299.89999999999998</v>
      </c>
      <c r="E10" s="21">
        <v>1</v>
      </c>
      <c r="F10" s="17">
        <f t="shared" si="0"/>
        <v>299.89999999999998</v>
      </c>
      <c r="G10" s="19">
        <f t="shared" si="1"/>
        <v>14.994999999999999</v>
      </c>
    </row>
    <row r="11" spans="1:9" x14ac:dyDescent="0.25">
      <c r="A11" s="6" t="s">
        <v>7</v>
      </c>
      <c r="B11" s="5" t="s">
        <v>2</v>
      </c>
      <c r="C11" s="4" t="s">
        <v>18</v>
      </c>
      <c r="D11" s="17">
        <v>85.9</v>
      </c>
      <c r="E11" s="21">
        <v>8</v>
      </c>
      <c r="F11" s="17">
        <f t="shared" si="0"/>
        <v>687.2</v>
      </c>
      <c r="G11" s="19">
        <f t="shared" si="1"/>
        <v>34.360000000000007</v>
      </c>
    </row>
    <row r="12" spans="1:9" x14ac:dyDescent="0.25">
      <c r="A12" s="6" t="s">
        <v>7</v>
      </c>
      <c r="B12" s="5" t="s">
        <v>3</v>
      </c>
      <c r="C12" s="4" t="s">
        <v>18</v>
      </c>
      <c r="D12" s="17">
        <v>89.9</v>
      </c>
      <c r="E12" s="21">
        <v>5</v>
      </c>
      <c r="F12" s="17">
        <f t="shared" si="0"/>
        <v>449.5</v>
      </c>
      <c r="G12" s="19">
        <f t="shared" si="1"/>
        <v>22.475000000000001</v>
      </c>
    </row>
    <row r="13" spans="1:9" x14ac:dyDescent="0.25">
      <c r="A13" s="6" t="s">
        <v>7</v>
      </c>
      <c r="B13" s="5" t="s">
        <v>4</v>
      </c>
      <c r="C13" s="4" t="s">
        <v>18</v>
      </c>
      <c r="D13" s="17">
        <v>92.9</v>
      </c>
      <c r="E13" s="21">
        <v>6</v>
      </c>
      <c r="F13" s="17">
        <f t="shared" si="0"/>
        <v>557.40000000000009</v>
      </c>
      <c r="G13" s="19">
        <f t="shared" si="1"/>
        <v>27.870000000000005</v>
      </c>
    </row>
    <row r="14" spans="1:9" x14ac:dyDescent="0.25">
      <c r="A14" s="6" t="s">
        <v>8</v>
      </c>
      <c r="B14" s="5" t="s">
        <v>14</v>
      </c>
      <c r="C14" s="4" t="s">
        <v>18</v>
      </c>
      <c r="D14" s="17">
        <v>149.9</v>
      </c>
      <c r="E14" s="21">
        <v>2</v>
      </c>
      <c r="F14" s="17">
        <f t="shared" si="0"/>
        <v>299.8</v>
      </c>
      <c r="G14" s="19">
        <f t="shared" si="1"/>
        <v>14.990000000000002</v>
      </c>
    </row>
    <row r="15" spans="1:9" x14ac:dyDescent="0.25">
      <c r="A15" s="6" t="s">
        <v>9</v>
      </c>
      <c r="B15" s="5" t="s">
        <v>2</v>
      </c>
      <c r="C15" s="4" t="s">
        <v>18</v>
      </c>
      <c r="D15" s="17">
        <v>65.900000000000006</v>
      </c>
      <c r="E15" s="21">
        <v>12</v>
      </c>
      <c r="F15" s="17">
        <f t="shared" si="0"/>
        <v>790.80000000000007</v>
      </c>
      <c r="G15" s="19">
        <f t="shared" si="1"/>
        <v>39.540000000000006</v>
      </c>
    </row>
    <row r="16" spans="1:9" x14ac:dyDescent="0.25">
      <c r="A16" s="6" t="s">
        <v>9</v>
      </c>
      <c r="B16" s="5" t="s">
        <v>3</v>
      </c>
      <c r="C16" s="4" t="s">
        <v>18</v>
      </c>
      <c r="D16" s="17">
        <v>69.900000000000006</v>
      </c>
      <c r="E16" s="21">
        <v>15</v>
      </c>
      <c r="F16" s="17">
        <f t="shared" si="0"/>
        <v>1048.5</v>
      </c>
      <c r="G16" s="19">
        <f t="shared" si="1"/>
        <v>52.425000000000004</v>
      </c>
    </row>
    <row r="17" spans="1:7" x14ac:dyDescent="0.25">
      <c r="A17" s="6" t="s">
        <v>9</v>
      </c>
      <c r="B17" s="5" t="s">
        <v>4</v>
      </c>
      <c r="C17" s="4" t="s">
        <v>18</v>
      </c>
      <c r="D17" s="17">
        <v>70.900000000000006</v>
      </c>
      <c r="E17" s="21">
        <v>13</v>
      </c>
      <c r="F17" s="17">
        <f t="shared" si="0"/>
        <v>921.7</v>
      </c>
      <c r="G17" s="19">
        <f t="shared" si="1"/>
        <v>46.085000000000008</v>
      </c>
    </row>
    <row r="18" spans="1:7" x14ac:dyDescent="0.25">
      <c r="A18" s="6" t="s">
        <v>10</v>
      </c>
      <c r="B18" s="5">
        <v>36</v>
      </c>
      <c r="C18" s="4" t="s">
        <v>20</v>
      </c>
      <c r="D18" s="17">
        <v>199.9</v>
      </c>
      <c r="E18" s="21">
        <v>2</v>
      </c>
      <c r="F18" s="17">
        <f t="shared" si="0"/>
        <v>399.8</v>
      </c>
      <c r="G18" s="19">
        <f t="shared" si="1"/>
        <v>19.990000000000002</v>
      </c>
    </row>
    <row r="19" spans="1:7" x14ac:dyDescent="0.25">
      <c r="A19" s="6" t="s">
        <v>10</v>
      </c>
      <c r="B19" s="5">
        <v>37</v>
      </c>
      <c r="C19" s="4" t="s">
        <v>20</v>
      </c>
      <c r="D19" s="17">
        <v>249.9</v>
      </c>
      <c r="E19" s="21">
        <v>1</v>
      </c>
      <c r="F19" s="17">
        <f t="shared" si="0"/>
        <v>249.9</v>
      </c>
      <c r="G19" s="19">
        <f t="shared" si="1"/>
        <v>12.495000000000001</v>
      </c>
    </row>
    <row r="20" spans="1:7" x14ac:dyDescent="0.25">
      <c r="A20" s="6" t="s">
        <v>10</v>
      </c>
      <c r="B20" s="5">
        <v>38</v>
      </c>
      <c r="C20" s="4" t="s">
        <v>20</v>
      </c>
      <c r="D20" s="17">
        <v>259.89999999999998</v>
      </c>
      <c r="E20" s="21">
        <v>0</v>
      </c>
      <c r="F20" s="17">
        <f t="shared" si="0"/>
        <v>0</v>
      </c>
      <c r="G20" s="19">
        <f t="shared" si="1"/>
        <v>0</v>
      </c>
    </row>
    <row r="21" spans="1:7" x14ac:dyDescent="0.25">
      <c r="A21" s="6" t="s">
        <v>11</v>
      </c>
      <c r="B21" s="5" t="s">
        <v>14</v>
      </c>
      <c r="C21" s="4" t="s">
        <v>19</v>
      </c>
      <c r="D21" s="17">
        <v>259.89999999999998</v>
      </c>
      <c r="E21" s="21">
        <v>1</v>
      </c>
      <c r="F21" s="17">
        <f t="shared" si="0"/>
        <v>259.89999999999998</v>
      </c>
      <c r="G21" s="19">
        <f t="shared" si="1"/>
        <v>12.994999999999999</v>
      </c>
    </row>
    <row r="22" spans="1:7" x14ac:dyDescent="0.25">
      <c r="A22" s="6" t="s">
        <v>12</v>
      </c>
      <c r="B22" s="5" t="s">
        <v>14</v>
      </c>
      <c r="C22" s="4" t="s">
        <v>19</v>
      </c>
      <c r="D22" s="17">
        <v>39.9</v>
      </c>
      <c r="E22" s="21">
        <v>11</v>
      </c>
      <c r="F22" s="17">
        <f t="shared" si="0"/>
        <v>438.9</v>
      </c>
      <c r="G22" s="19">
        <f t="shared" si="1"/>
        <v>21.945</v>
      </c>
    </row>
    <row r="23" spans="1:7" ht="15.75" thickBot="1" x14ac:dyDescent="0.3">
      <c r="A23" s="7" t="s">
        <v>13</v>
      </c>
      <c r="B23" s="8" t="s">
        <v>14</v>
      </c>
      <c r="C23" s="9" t="s">
        <v>19</v>
      </c>
      <c r="D23" s="18">
        <v>49.9</v>
      </c>
      <c r="E23" s="22">
        <v>21</v>
      </c>
      <c r="F23" s="18">
        <f t="shared" si="0"/>
        <v>1047.8999999999999</v>
      </c>
      <c r="G23" s="19">
        <f t="shared" si="1"/>
        <v>52.394999999999996</v>
      </c>
    </row>
    <row r="24" spans="1:7" ht="4.5" customHeight="1" thickBot="1" x14ac:dyDescent="0.4">
      <c r="A24" s="3"/>
      <c r="B24" s="3"/>
      <c r="C24" s="3"/>
      <c r="D24" s="3"/>
      <c r="E24" s="3"/>
      <c r="F24" s="3"/>
      <c r="G24" s="3"/>
    </row>
    <row r="25" spans="1:7" ht="19.5" thickBot="1" x14ac:dyDescent="0.35">
      <c r="A25" s="32" t="s">
        <v>25</v>
      </c>
      <c r="B25" s="33"/>
      <c r="C25" s="34"/>
      <c r="D25" s="24">
        <f>SUM(D4:D23)</f>
        <v>2983.0000000000009</v>
      </c>
      <c r="E25" s="25">
        <f>SUM(E4:E23)</f>
        <v>132</v>
      </c>
      <c r="F25" s="26">
        <f>SUM(F4:F23)</f>
        <v>10227.799999999999</v>
      </c>
      <c r="G25" s="26">
        <f>SUM(G4:G23)</f>
        <v>511.39000000000004</v>
      </c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5D4F-4FEE-4357-9658-5E1916B70D88}">
  <dimension ref="A1:I24"/>
  <sheetViews>
    <sheetView zoomScale="130" zoomScaleNormal="130" workbookViewId="0">
      <selection activeCell="G21" sqref="G21"/>
    </sheetView>
  </sheetViews>
  <sheetFormatPr defaultColWidth="8.85546875" defaultRowHeight="15" x14ac:dyDescent="0.25"/>
  <cols>
    <col min="1" max="1" width="16.85546875" customWidth="1"/>
    <col min="2" max="2" width="11.85546875" style="1" customWidth="1"/>
    <col min="3" max="3" width="12.140625" bestFit="1" customWidth="1"/>
    <col min="4" max="4" width="17.85546875" bestFit="1" customWidth="1"/>
    <col min="5" max="5" width="13.7109375" style="1" customWidth="1"/>
    <col min="6" max="6" width="18.140625" customWidth="1"/>
    <col min="7" max="7" width="25.28515625" customWidth="1"/>
    <col min="9" max="9" width="12.42578125" customWidth="1"/>
  </cols>
  <sheetData>
    <row r="1" spans="1:9" ht="21" x14ac:dyDescent="0.35">
      <c r="A1" s="35" t="s">
        <v>21</v>
      </c>
      <c r="B1" s="35"/>
      <c r="C1" s="35"/>
      <c r="D1" s="35"/>
      <c r="E1" s="35"/>
      <c r="F1" s="35"/>
      <c r="G1" s="35"/>
    </row>
    <row r="2" spans="1:9" ht="4.5" customHeight="1" thickBot="1" x14ac:dyDescent="0.4">
      <c r="A2" s="3"/>
      <c r="B2" s="3"/>
      <c r="C2" s="3"/>
      <c r="D2" s="3"/>
      <c r="E2" s="23"/>
      <c r="F2" s="23"/>
      <c r="G2" s="23"/>
    </row>
    <row r="3" spans="1:9" s="2" customFormat="1" ht="18.75" x14ac:dyDescent="0.3">
      <c r="A3" s="2" t="s">
        <v>0</v>
      </c>
      <c r="B3" s="2" t="s">
        <v>1</v>
      </c>
      <c r="C3" s="2" t="s">
        <v>16</v>
      </c>
      <c r="D3" s="2" t="s">
        <v>17</v>
      </c>
      <c r="E3" s="2" t="s">
        <v>22</v>
      </c>
      <c r="F3" s="2" t="s">
        <v>24</v>
      </c>
      <c r="G3" s="2" t="s">
        <v>28</v>
      </c>
      <c r="I3" s="28" t="s">
        <v>26</v>
      </c>
    </row>
    <row r="4" spans="1:9" ht="15.75" thickBot="1" x14ac:dyDescent="0.3">
      <c r="A4" t="s">
        <v>15</v>
      </c>
      <c r="B4" s="1" t="s">
        <v>2</v>
      </c>
      <c r="C4" t="s">
        <v>18</v>
      </c>
      <c r="D4" s="16">
        <v>25.9</v>
      </c>
      <c r="E4" s="1">
        <v>12</v>
      </c>
      <c r="F4" s="27">
        <f>Tabela5[[#This Row],[Preço Unitário]]*Tabela5[[#This Row],[Qtd]]</f>
        <v>310.79999999999995</v>
      </c>
      <c r="G4" s="27">
        <f>Tabela5[[#This Row],[Valor Total]]*$I$4</f>
        <v>15.54</v>
      </c>
      <c r="I4" s="29">
        <v>0.05</v>
      </c>
    </row>
    <row r="5" spans="1:9" x14ac:dyDescent="0.25">
      <c r="A5" t="s">
        <v>15</v>
      </c>
      <c r="B5" s="1" t="s">
        <v>3</v>
      </c>
      <c r="C5" t="s">
        <v>18</v>
      </c>
      <c r="D5" s="16">
        <v>29.9</v>
      </c>
      <c r="E5" s="1">
        <v>10</v>
      </c>
      <c r="F5" s="27">
        <f>Tabela5[[#This Row],[Preço Unitário]]*Tabela5[[#This Row],[Qtd]]</f>
        <v>299</v>
      </c>
      <c r="G5" s="27">
        <f>Tabela5[[#This Row],[Valor Total]]*$I$4</f>
        <v>14.950000000000001</v>
      </c>
    </row>
    <row r="6" spans="1:9" x14ac:dyDescent="0.25">
      <c r="A6" t="s">
        <v>15</v>
      </c>
      <c r="B6" s="1" t="s">
        <v>4</v>
      </c>
      <c r="C6" t="s">
        <v>18</v>
      </c>
      <c r="D6" s="16">
        <v>32.9</v>
      </c>
      <c r="E6" s="1">
        <v>6</v>
      </c>
      <c r="F6" s="27">
        <f>Tabela5[[#This Row],[Preço Unitário]]*Tabela5[[#This Row],[Qtd]]</f>
        <v>197.39999999999998</v>
      </c>
      <c r="G6" s="27">
        <f>Tabela5[[#This Row],[Valor Total]]*$I$4</f>
        <v>9.8699999999999992</v>
      </c>
    </row>
    <row r="7" spans="1:9" x14ac:dyDescent="0.25">
      <c r="A7" t="s">
        <v>5</v>
      </c>
      <c r="B7" s="1" t="s">
        <v>14</v>
      </c>
      <c r="C7" t="s">
        <v>19</v>
      </c>
      <c r="D7" s="16">
        <v>399.9</v>
      </c>
      <c r="E7" s="1">
        <v>3</v>
      </c>
      <c r="F7" s="27">
        <f>Tabela5[[#This Row],[Preço Unitário]]*Tabela5[[#This Row],[Qtd]]</f>
        <v>1199.6999999999998</v>
      </c>
      <c r="G7" s="27">
        <f>Tabela5[[#This Row],[Valor Total]]*$I$4</f>
        <v>59.984999999999992</v>
      </c>
    </row>
    <row r="8" spans="1:9" x14ac:dyDescent="0.25">
      <c r="A8" t="s">
        <v>6</v>
      </c>
      <c r="B8" s="1" t="s">
        <v>2</v>
      </c>
      <c r="C8" t="s">
        <v>18</v>
      </c>
      <c r="D8" s="16">
        <v>249.9</v>
      </c>
      <c r="E8" s="1">
        <v>1</v>
      </c>
      <c r="F8" s="27">
        <f>Tabela5[[#This Row],[Preço Unitário]]*Tabela5[[#This Row],[Qtd]]</f>
        <v>249.9</v>
      </c>
      <c r="G8" s="27">
        <f>Tabela5[[#This Row],[Valor Total]]*$I$4</f>
        <v>12.495000000000001</v>
      </c>
    </row>
    <row r="9" spans="1:9" x14ac:dyDescent="0.25">
      <c r="A9" t="s">
        <v>6</v>
      </c>
      <c r="B9" s="1" t="s">
        <v>3</v>
      </c>
      <c r="C9" t="s">
        <v>18</v>
      </c>
      <c r="D9" s="16">
        <v>259.89999999999998</v>
      </c>
      <c r="E9" s="1">
        <v>2</v>
      </c>
      <c r="F9" s="27">
        <f>Tabela5[[#This Row],[Preço Unitário]]*Tabela5[[#This Row],[Qtd]]</f>
        <v>519.79999999999995</v>
      </c>
      <c r="G9" s="27">
        <f>Tabela5[[#This Row],[Valor Total]]*$I$4</f>
        <v>25.99</v>
      </c>
    </row>
    <row r="10" spans="1:9" x14ac:dyDescent="0.25">
      <c r="A10" t="s">
        <v>6</v>
      </c>
      <c r="B10" s="1" t="s">
        <v>4</v>
      </c>
      <c r="C10" t="s">
        <v>18</v>
      </c>
      <c r="D10" s="16">
        <v>299.89999999999998</v>
      </c>
      <c r="E10" s="1">
        <v>1</v>
      </c>
      <c r="F10" s="27">
        <f>Tabela5[[#This Row],[Preço Unitário]]*Tabela5[[#This Row],[Qtd]]</f>
        <v>299.89999999999998</v>
      </c>
      <c r="G10" s="27">
        <f>Tabela5[[#This Row],[Valor Total]]*$I$4</f>
        <v>14.994999999999999</v>
      </c>
    </row>
    <row r="11" spans="1:9" x14ac:dyDescent="0.25">
      <c r="A11" t="s">
        <v>7</v>
      </c>
      <c r="B11" s="1" t="s">
        <v>2</v>
      </c>
      <c r="C11" t="s">
        <v>18</v>
      </c>
      <c r="D11" s="16">
        <v>85.9</v>
      </c>
      <c r="E11" s="1">
        <v>8</v>
      </c>
      <c r="F11" s="27">
        <f>Tabela5[[#This Row],[Preço Unitário]]*Tabela5[[#This Row],[Qtd]]</f>
        <v>687.2</v>
      </c>
      <c r="G11" s="27">
        <f>Tabela5[[#This Row],[Valor Total]]*$I$4</f>
        <v>34.360000000000007</v>
      </c>
    </row>
    <row r="12" spans="1:9" x14ac:dyDescent="0.25">
      <c r="A12" t="s">
        <v>7</v>
      </c>
      <c r="B12" s="1" t="s">
        <v>3</v>
      </c>
      <c r="C12" t="s">
        <v>18</v>
      </c>
      <c r="D12" s="16">
        <v>89.9</v>
      </c>
      <c r="E12" s="1">
        <v>5</v>
      </c>
      <c r="F12" s="27">
        <f>Tabela5[[#This Row],[Preço Unitário]]*Tabela5[[#This Row],[Qtd]]</f>
        <v>449.5</v>
      </c>
      <c r="G12" s="27">
        <f>Tabela5[[#This Row],[Valor Total]]*$I$4</f>
        <v>22.475000000000001</v>
      </c>
    </row>
    <row r="13" spans="1:9" x14ac:dyDescent="0.25">
      <c r="A13" t="s">
        <v>7</v>
      </c>
      <c r="B13" s="1" t="s">
        <v>4</v>
      </c>
      <c r="C13" t="s">
        <v>18</v>
      </c>
      <c r="D13" s="16">
        <v>92.9</v>
      </c>
      <c r="E13" s="1">
        <v>6</v>
      </c>
      <c r="F13" s="27">
        <f>Tabela5[[#This Row],[Preço Unitário]]*Tabela5[[#This Row],[Qtd]]</f>
        <v>557.40000000000009</v>
      </c>
      <c r="G13" s="27">
        <f>Tabela5[[#This Row],[Valor Total]]*$I$4</f>
        <v>27.870000000000005</v>
      </c>
    </row>
    <row r="14" spans="1:9" x14ac:dyDescent="0.25">
      <c r="A14" t="s">
        <v>8</v>
      </c>
      <c r="B14" s="1" t="s">
        <v>14</v>
      </c>
      <c r="C14" t="s">
        <v>18</v>
      </c>
      <c r="D14" s="16">
        <v>149.9</v>
      </c>
      <c r="E14" s="1">
        <v>2</v>
      </c>
      <c r="F14" s="27">
        <f>Tabela5[[#This Row],[Preço Unitário]]*Tabela5[[#This Row],[Qtd]]</f>
        <v>299.8</v>
      </c>
      <c r="G14" s="27">
        <f>Tabela5[[#This Row],[Valor Total]]*$I$4</f>
        <v>14.990000000000002</v>
      </c>
    </row>
    <row r="15" spans="1:9" x14ac:dyDescent="0.25">
      <c r="A15" t="s">
        <v>9</v>
      </c>
      <c r="B15" s="1" t="s">
        <v>2</v>
      </c>
      <c r="C15" t="s">
        <v>18</v>
      </c>
      <c r="D15" s="16">
        <v>65.900000000000006</v>
      </c>
      <c r="E15" s="1">
        <v>12</v>
      </c>
      <c r="F15" s="27">
        <f>Tabela5[[#This Row],[Preço Unitário]]*Tabela5[[#This Row],[Qtd]]</f>
        <v>790.80000000000007</v>
      </c>
      <c r="G15" s="27">
        <f>Tabela5[[#This Row],[Valor Total]]*$I$4</f>
        <v>39.540000000000006</v>
      </c>
    </row>
    <row r="16" spans="1:9" x14ac:dyDescent="0.25">
      <c r="A16" t="s">
        <v>9</v>
      </c>
      <c r="B16" s="1" t="s">
        <v>3</v>
      </c>
      <c r="C16" t="s">
        <v>18</v>
      </c>
      <c r="D16" s="16">
        <v>69.900000000000006</v>
      </c>
      <c r="E16" s="1">
        <v>15</v>
      </c>
      <c r="F16" s="27">
        <f>Tabela5[[#This Row],[Preço Unitário]]*Tabela5[[#This Row],[Qtd]]</f>
        <v>1048.5</v>
      </c>
      <c r="G16" s="27">
        <f>Tabela5[[#This Row],[Valor Total]]*$I$4</f>
        <v>52.425000000000004</v>
      </c>
    </row>
    <row r="17" spans="1:7" x14ac:dyDescent="0.25">
      <c r="A17" t="s">
        <v>9</v>
      </c>
      <c r="B17" s="1" t="s">
        <v>4</v>
      </c>
      <c r="C17" t="s">
        <v>18</v>
      </c>
      <c r="D17" s="16">
        <v>70.900000000000006</v>
      </c>
      <c r="E17" s="1">
        <v>13</v>
      </c>
      <c r="F17" s="27">
        <f>Tabela5[[#This Row],[Preço Unitário]]*Tabela5[[#This Row],[Qtd]]</f>
        <v>921.7</v>
      </c>
      <c r="G17" s="27">
        <f>Tabela5[[#This Row],[Valor Total]]*$I$4</f>
        <v>46.085000000000008</v>
      </c>
    </row>
    <row r="18" spans="1:7" x14ac:dyDescent="0.25">
      <c r="A18" t="s">
        <v>10</v>
      </c>
      <c r="B18" s="1">
        <v>36</v>
      </c>
      <c r="C18" t="s">
        <v>20</v>
      </c>
      <c r="D18" s="16">
        <v>199.9</v>
      </c>
      <c r="E18" s="1">
        <v>2</v>
      </c>
      <c r="F18" s="27">
        <f>Tabela5[[#This Row],[Preço Unitário]]*Tabela5[[#This Row],[Qtd]]</f>
        <v>399.8</v>
      </c>
      <c r="G18" s="27">
        <f>Tabela5[[#This Row],[Valor Total]]*$I$4</f>
        <v>19.990000000000002</v>
      </c>
    </row>
    <row r="19" spans="1:7" x14ac:dyDescent="0.25">
      <c r="A19" t="s">
        <v>10</v>
      </c>
      <c r="B19" s="1">
        <v>37</v>
      </c>
      <c r="C19" t="s">
        <v>20</v>
      </c>
      <c r="D19" s="16">
        <v>249.9</v>
      </c>
      <c r="E19" s="1">
        <v>1</v>
      </c>
      <c r="F19" s="27">
        <f>Tabela5[[#This Row],[Preço Unitário]]*Tabela5[[#This Row],[Qtd]]</f>
        <v>249.9</v>
      </c>
      <c r="G19" s="27">
        <f>Tabela5[[#This Row],[Valor Total]]*$I$4</f>
        <v>12.495000000000001</v>
      </c>
    </row>
    <row r="20" spans="1:7" x14ac:dyDescent="0.25">
      <c r="A20" t="s">
        <v>10</v>
      </c>
      <c r="B20" s="1">
        <v>38</v>
      </c>
      <c r="C20" t="s">
        <v>20</v>
      </c>
      <c r="D20" s="16">
        <v>259.89999999999998</v>
      </c>
      <c r="E20" s="1">
        <v>0</v>
      </c>
      <c r="F20" s="27">
        <f>Tabela5[[#This Row],[Preço Unitário]]*Tabela5[[#This Row],[Qtd]]</f>
        <v>0</v>
      </c>
      <c r="G20" s="27">
        <f>Tabela5[[#This Row],[Valor Total]]*$I$4</f>
        <v>0</v>
      </c>
    </row>
    <row r="21" spans="1:7" x14ac:dyDescent="0.25">
      <c r="A21" t="s">
        <v>11</v>
      </c>
      <c r="B21" s="1" t="s">
        <v>14</v>
      </c>
      <c r="C21" t="s">
        <v>19</v>
      </c>
      <c r="D21" s="16">
        <v>259.89999999999998</v>
      </c>
      <c r="E21" s="1">
        <v>1</v>
      </c>
      <c r="F21" s="27">
        <f>Tabela5[[#This Row],[Preço Unitário]]*Tabela5[[#This Row],[Qtd]]</f>
        <v>259.89999999999998</v>
      </c>
      <c r="G21" s="27">
        <f>Tabela5[[#This Row],[Valor Total]]*$I$4</f>
        <v>12.994999999999999</v>
      </c>
    </row>
    <row r="22" spans="1:7" x14ac:dyDescent="0.25">
      <c r="A22" t="s">
        <v>12</v>
      </c>
      <c r="B22" s="1" t="s">
        <v>14</v>
      </c>
      <c r="C22" t="s">
        <v>19</v>
      </c>
      <c r="D22" s="16">
        <v>39.9</v>
      </c>
      <c r="E22" s="1">
        <v>11</v>
      </c>
      <c r="F22" s="27">
        <f>Tabela5[[#This Row],[Preço Unitário]]*Tabela5[[#This Row],[Qtd]]</f>
        <v>438.9</v>
      </c>
      <c r="G22" s="27">
        <f>Tabela5[[#This Row],[Valor Total]]*$I$4</f>
        <v>21.945</v>
      </c>
    </row>
    <row r="23" spans="1:7" x14ac:dyDescent="0.25">
      <c r="A23" t="s">
        <v>13</v>
      </c>
      <c r="B23" s="1" t="s">
        <v>14</v>
      </c>
      <c r="C23" t="s">
        <v>19</v>
      </c>
      <c r="D23" s="16">
        <v>49.9</v>
      </c>
      <c r="E23" s="1">
        <v>21</v>
      </c>
      <c r="F23" s="27">
        <f>Tabela5[[#This Row],[Preço Unitário]]*Tabela5[[#This Row],[Qtd]]</f>
        <v>1047.8999999999999</v>
      </c>
      <c r="G23" s="27">
        <f>Tabela5[[#This Row],[Valor Total]]*$I$4</f>
        <v>52.394999999999996</v>
      </c>
    </row>
    <row r="24" spans="1:7" x14ac:dyDescent="0.25">
      <c r="A24" t="s">
        <v>23</v>
      </c>
      <c r="D24" s="16">
        <f>SUBTOTAL(109,Tabela5[Preço Unitário])</f>
        <v>2983.0000000000009</v>
      </c>
      <c r="E24" s="1">
        <f>SUBTOTAL(109,Tabela5[Qtd])</f>
        <v>132</v>
      </c>
      <c r="F24" s="16">
        <f>SUBTOTAL(109,Tabela5[Valor Total])</f>
        <v>10227.799999999999</v>
      </c>
      <c r="G24" s="16">
        <f>SUBTOTAL(109,Tabela5[Valor do Desconto])</f>
        <v>511.39000000000004</v>
      </c>
    </row>
  </sheetData>
  <mergeCells count="1">
    <mergeCell ref="A1:G1"/>
  </mergeCells>
  <phoneticPr fontId="7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Produtos</vt:lpstr>
      <vt:lpstr>Tabela de Produtos</vt:lpstr>
      <vt:lpstr>Meu Gráfico</vt:lpstr>
      <vt:lpstr>Produtos!Area_de_impressao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2024-03-29T23:26:36Z</dcterms:modified>
</cp:coreProperties>
</file>