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pivotTables/pivotTable1.xml" ContentType="application/vnd.openxmlformats-officedocument.spreadsheetml.pivotTable+xml"/>
  <Override PartName="/xl/drawings/drawing4.xml" ContentType="application/vnd.openxmlformats-officedocument.drawing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customXml/itemProps18.xml" ContentType="application/vnd.openxmlformats-officedocument.customXmlProperties+xml"/>
  <Override PartName="/customXml/itemProps19.xml" ContentType="application/vnd.openxmlformats-officedocument.customXmlProperties+xml"/>
  <Override PartName="/customXml/itemProps20.xml" ContentType="application/vnd.openxmlformats-officedocument.customXmlProperties+xml"/>
  <Override PartName="/customXml/itemProps21.xml" ContentType="application/vnd.openxmlformats-officedocument.customXmlProperties+xml"/>
  <Override PartName="/customXml/itemProps2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E:\Documents\Henrique\Dio\Alura\Excel\excel\"/>
    </mc:Choice>
  </mc:AlternateContent>
  <xr:revisionPtr revIDLastSave="0" documentId="13_ncr:1_{54764CB7-E9DB-4130-A407-1582D1F91BE6}" xr6:coauthVersionLast="47" xr6:coauthVersionMax="47" xr10:uidLastSave="{00000000-0000-0000-0000-000000000000}"/>
  <bookViews>
    <workbookView xWindow="-120" yWindow="-120" windowWidth="29040" windowHeight="15840" tabRatio="781" activeTab="3" xr2:uid="{87BE7180-3E81-4FE5-B433-FFDBA552102C}"/>
  </bookViews>
  <sheets>
    <sheet name="Produtos" sheetId="2" r:id="rId1"/>
    <sheet name="Fornecedor" sheetId="3" r:id="rId2"/>
    <sheet name="Entradas" sheetId="4" r:id="rId3"/>
    <sheet name="Planilha2" sheetId="13" r:id="rId4"/>
    <sheet name="Saídas" sheetId="5" r:id="rId5"/>
  </sheets>
  <definedNames>
    <definedName name="_xlcn.WorksheetConnection_ControledeEstoqueSerenattoCaféeBistrôFINALAULA2.xlsxTB_Entradas1" hidden="1">TB_Entradas[]</definedName>
    <definedName name="_xlcn.WorksheetConnection_ControledeEstoqueSerenattoCaféeBistrôFINALAULA2.xlsxTB_Fornecedor1" hidden="1">TB_Fornecedor[]</definedName>
    <definedName name="_xlcn.WorksheetConnection_ControledeEstoqueSerenattoCaféeBistrôFINALAULA2.xlsxTB_Produtos1" hidden="1">TB_Produtos[]</definedName>
    <definedName name="_xlcn.WorksheetConnection_ControledeEstoqueSerenattoCaféeBistrôFINALAULA2.xlsxTB_Saídas1" hidden="1">TB_Saídas[]</definedName>
    <definedName name="Lista_Produtos">TB_Produtos[[#All],[Produto]]</definedName>
  </definedNames>
  <calcPr calcId="191028"/>
  <pivotCaches>
    <pivotCache cacheId="88" r:id="rId6"/>
  </pivotCaches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TB_Entradas" name="TB_Entradas" connection="WorksheetConnection_Controle de Estoque Serenatto Café e Bistrô - FINAL AULA 2.xlsx!TB_Entradas"/>
          <x15:modelTable id="TB_Fornecedor" name="TB_Fornecedor" connection="WorksheetConnection_Controle de Estoque Serenatto Café e Bistrô - FINAL AULA 2.xlsx!TB_Fornecedor"/>
          <x15:modelTable id="TB_Produtos" name="TB_Produtos" connection="WorksheetConnection_Controle de Estoque Serenatto Café e Bistrô - FINAL AULA 2.xlsx!TB_Produtos"/>
          <x15:modelTable id="TB_Saídas" name="TB_Saídas" connection="WorksheetConnection_Controle de Estoque Serenatto Café e Bistrô - FINAL AULA 2.xlsx!TB_Saídas"/>
        </x15:modelTables>
        <x15:modelRelationships>
          <x15:modelRelationship fromTable="TB_Entradas" fromColumn="Fornecedor" toTable="TB_Fornecedor" toColumn="Empresa"/>
          <x15:modelRelationship fromTable="TB_Entradas" fromColumn="Produto" toTable="TB_Produtos" toColumn="Código"/>
          <x15:modelRelationship fromTable="TB_Saídas" fromColumn="Produto" toTable="TB_Produtos" toColumn="Código"/>
        </x15:modelRelationships>
        <x15:extLst>
          <ext xmlns:x16="http://schemas.microsoft.com/office/spreadsheetml/2014/11/main" uri="{9835A34E-60A6-4A7C-AAB8-D5F71C897F49}">
            <x16:modelTimeGroupings>
              <x16:modelTimeGrouping tableName="TB_Entradas" columnName="Data" columnId="Data">
                <x16:calculatedTimeColumn columnName="Data (Índice de Mês)" columnId="Data (Índice de Mês)" contentType="monthsindex" isSelected="1"/>
                <x16:calculatedTimeColumn columnName="Data (Mês)" columnId="Data (Mês)" contentType="months" isSelected="1"/>
              </x16:modelTimeGrouping>
            </x16:modelTimeGroupings>
          </ext>
        </x15:extLst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6" i="5" l="1" a="1"/>
  <c r="E6" i="5"/>
  <c r="E7" i="5" a="1"/>
  <c r="E7" i="5" s="1"/>
  <c r="E8" i="5" a="1"/>
  <c r="E8" i="5"/>
  <c r="E9" i="5" a="1"/>
  <c r="E9" i="5" s="1"/>
  <c r="F9" i="5" s="1"/>
  <c r="E10" i="5" a="1"/>
  <c r="E10" i="5"/>
  <c r="E11" i="5" a="1"/>
  <c r="E11" i="5" s="1"/>
  <c r="E12" i="5" a="1"/>
  <c r="E12" i="5"/>
  <c r="E13" i="5" a="1"/>
  <c r="E13" i="5" s="1"/>
  <c r="F13" i="5" s="1"/>
  <c r="E14" i="5" a="1"/>
  <c r="E14" i="5"/>
  <c r="E15" i="5" a="1"/>
  <c r="E15" i="5" s="1"/>
  <c r="F15" i="5" s="1"/>
  <c r="E16" i="5" a="1"/>
  <c r="E16" i="5"/>
  <c r="E17" i="5" a="1"/>
  <c r="E17" i="5" s="1"/>
  <c r="F17" i="5" s="1"/>
  <c r="E18" i="5" a="1"/>
  <c r="E18" i="5" s="1"/>
  <c r="E19" i="5" a="1"/>
  <c r="E19" i="5" s="1"/>
  <c r="E20" i="5" a="1"/>
  <c r="E20" i="5" s="1"/>
  <c r="E21" i="5" a="1"/>
  <c r="E21" i="5" s="1"/>
  <c r="E22" i="5" a="1"/>
  <c r="E22" i="5" s="1"/>
  <c r="F22" i="5" s="1"/>
  <c r="E23" i="5" a="1"/>
  <c r="E23" i="5" s="1"/>
  <c r="F23" i="5" s="1"/>
  <c r="E24" i="5" a="1"/>
  <c r="E24" i="5" s="1"/>
  <c r="E25" i="5" a="1"/>
  <c r="E25" i="5" s="1"/>
  <c r="E26" i="5" a="1"/>
  <c r="E26" i="5" s="1"/>
  <c r="E27" i="5" a="1"/>
  <c r="E27" i="5" s="1"/>
  <c r="F27" i="5" s="1"/>
  <c r="E28" i="5" a="1"/>
  <c r="E28" i="5" s="1"/>
  <c r="F28" i="5" s="1"/>
  <c r="E29" i="5" a="1"/>
  <c r="E29" i="5" s="1"/>
  <c r="E30" i="5" a="1"/>
  <c r="E30" i="5" s="1"/>
  <c r="E31" i="5" a="1"/>
  <c r="E31" i="5" s="1"/>
  <c r="F31" i="5" s="1"/>
  <c r="E32" i="5" a="1"/>
  <c r="E32" i="5" s="1"/>
  <c r="F32" i="5" s="1"/>
  <c r="E33" i="5" a="1"/>
  <c r="E33" i="5" s="1"/>
  <c r="E34" i="5" a="1"/>
  <c r="E34" i="5" s="1"/>
  <c r="E35" i="5" a="1"/>
  <c r="E35" i="5" s="1"/>
  <c r="F35" i="5" s="1"/>
  <c r="E36" i="5" a="1"/>
  <c r="E36" i="5" s="1"/>
  <c r="F36" i="5" s="1"/>
  <c r="E37" i="5" a="1"/>
  <c r="E37" i="5" s="1"/>
  <c r="F37" i="5" s="1"/>
  <c r="E38" i="5" a="1"/>
  <c r="E38" i="5" s="1"/>
  <c r="F38" i="5" s="1"/>
  <c r="E39" i="5" a="1"/>
  <c r="E39" i="5" s="1"/>
  <c r="F39" i="5" s="1"/>
  <c r="E40" i="5" a="1"/>
  <c r="E40" i="5" s="1"/>
  <c r="E41" i="5" a="1"/>
  <c r="E41" i="5" s="1"/>
  <c r="E42" i="5" a="1"/>
  <c r="E42" i="5" s="1"/>
  <c r="E43" i="5" a="1"/>
  <c r="E43" i="5" s="1"/>
  <c r="E44" i="5" a="1"/>
  <c r="E44" i="5" s="1"/>
  <c r="E45" i="5" a="1"/>
  <c r="E45" i="5" s="1"/>
  <c r="F45" i="5" s="1"/>
  <c r="E46" i="5" a="1"/>
  <c r="E46" i="5" s="1"/>
  <c r="E47" i="5" a="1"/>
  <c r="E47" i="5" s="1"/>
  <c r="F47" i="5" s="1"/>
  <c r="E48" i="5" a="1"/>
  <c r="E48" i="5" s="1"/>
  <c r="F48" i="5" s="1"/>
  <c r="E49" i="5" a="1"/>
  <c r="E49" i="5" s="1"/>
  <c r="F49" i="5" s="1"/>
  <c r="E50" i="5" a="1"/>
  <c r="E50" i="5" s="1"/>
  <c r="E51" i="5" a="1"/>
  <c r="E51" i="5" s="1"/>
  <c r="F51" i="5" s="1"/>
  <c r="E52" i="5" a="1"/>
  <c r="E52" i="5" s="1"/>
  <c r="F52" i="5" s="1"/>
  <c r="E53" i="5" a="1"/>
  <c r="E53" i="5" s="1"/>
  <c r="E54" i="5" a="1"/>
  <c r="E54" i="5" s="1"/>
  <c r="E55" i="5" a="1"/>
  <c r="E55" i="5" s="1"/>
  <c r="E56" i="5" a="1"/>
  <c r="E56" i="5" s="1"/>
  <c r="F56" i="5" s="1"/>
  <c r="E57" i="5" a="1"/>
  <c r="E57" i="5" s="1"/>
  <c r="E58" i="5" a="1"/>
  <c r="E58" i="5" s="1"/>
  <c r="E59" i="5" a="1"/>
  <c r="E59" i="5" s="1"/>
  <c r="F59" i="5" s="1"/>
  <c r="E60" i="5" a="1"/>
  <c r="E60" i="5" s="1"/>
  <c r="F60" i="5" s="1"/>
  <c r="E61" i="5" a="1"/>
  <c r="E61" i="5" s="1"/>
  <c r="E62" i="5" a="1"/>
  <c r="E62" i="5" s="1"/>
  <c r="F8" i="5"/>
  <c r="F16" i="5"/>
  <c r="F12" i="5"/>
  <c r="F30" i="5" l="1"/>
  <c r="F62" i="5"/>
  <c r="F42" i="5"/>
  <c r="F6" i="5" l="1"/>
  <c r="F7" i="5"/>
  <c r="F10" i="5"/>
  <c r="F11" i="5"/>
  <c r="F14" i="5"/>
  <c r="F18" i="5"/>
  <c r="F19" i="5"/>
  <c r="F20" i="5"/>
  <c r="F21" i="5"/>
  <c r="F24" i="5"/>
  <c r="F25" i="5"/>
  <c r="F26" i="5"/>
  <c r="F29" i="5"/>
  <c r="F33" i="5"/>
  <c r="F34" i="5"/>
  <c r="F40" i="5"/>
  <c r="F41" i="5"/>
  <c r="F43" i="5"/>
  <c r="F44" i="5"/>
  <c r="F46" i="5"/>
  <c r="F50" i="5"/>
  <c r="F53" i="5"/>
  <c r="F54" i="5"/>
  <c r="F55" i="5"/>
  <c r="F57" i="5"/>
  <c r="F58" i="5"/>
  <c r="F61" i="5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5FC6EB8-CF8D-44F9-AE20-9F62CA69B1F1}" keepAlive="1" name="ThisWorkbookDataModel" description="Modelo de Dados" type="5" refreshedVersion="7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93F279CF-40A1-4EC8-B71E-35D10A049C52}" name="WorksheetConnection_Controle de Estoque Serenatto Café e Bistrô - FINAL AULA 2.xlsx!TB_Entradas" type="102" refreshedVersion="7" minRefreshableVersion="5">
    <extLst>
      <ext xmlns:x15="http://schemas.microsoft.com/office/spreadsheetml/2010/11/main" uri="{DE250136-89BD-433C-8126-D09CA5730AF9}">
        <x15:connection id="TB_Entradas">
          <x15:rangePr sourceName="_xlcn.WorksheetConnection_ControledeEstoqueSerenattoCaféeBistrôFINALAULA2.xlsxTB_Entradas1"/>
        </x15:connection>
      </ext>
    </extLst>
  </connection>
  <connection id="3" xr16:uid="{71E7F9E5-DC1C-4BCE-A2C5-002C1E81F90A}" name="WorksheetConnection_Controle de Estoque Serenatto Café e Bistrô - FINAL AULA 2.xlsx!TB_Fornecedor" type="102" refreshedVersion="7" minRefreshableVersion="5">
    <extLst>
      <ext xmlns:x15="http://schemas.microsoft.com/office/spreadsheetml/2010/11/main" uri="{DE250136-89BD-433C-8126-D09CA5730AF9}">
        <x15:connection id="TB_Fornecedor">
          <x15:rangePr sourceName="_xlcn.WorksheetConnection_ControledeEstoqueSerenattoCaféeBistrôFINALAULA2.xlsxTB_Fornecedor1"/>
        </x15:connection>
      </ext>
    </extLst>
  </connection>
  <connection id="4" xr16:uid="{934440E7-BEE9-45AF-82AB-5A77B944D069}" name="WorksheetConnection_Controle de Estoque Serenatto Café e Bistrô - FINAL AULA 2.xlsx!TB_Produtos" type="102" refreshedVersion="7" minRefreshableVersion="5">
    <extLst>
      <ext xmlns:x15="http://schemas.microsoft.com/office/spreadsheetml/2010/11/main" uri="{DE250136-89BD-433C-8126-D09CA5730AF9}">
        <x15:connection id="TB_Produtos">
          <x15:rangePr sourceName="_xlcn.WorksheetConnection_ControledeEstoqueSerenattoCaféeBistrôFINALAULA2.xlsxTB_Produtos1"/>
        </x15:connection>
      </ext>
    </extLst>
  </connection>
  <connection id="5" xr16:uid="{372A53FA-EDFE-4D87-B862-6F3EF2CD0788}" name="WorksheetConnection_Controle de Estoque Serenatto Café e Bistrô - FINAL AULA 2.xlsx!TB_Saídas" type="102" refreshedVersion="7" minRefreshableVersion="5">
    <extLst>
      <ext xmlns:x15="http://schemas.microsoft.com/office/spreadsheetml/2010/11/main" uri="{DE250136-89BD-433C-8126-D09CA5730AF9}">
        <x15:connection id="TB_Saídas">
          <x15:rangePr sourceName="_xlcn.WorksheetConnection_ControledeEstoqueSerenattoCaféeBistrôFINALAULA2.xlsxTB_Saídas1"/>
        </x15:connection>
      </ext>
    </extLst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<sst xmlns="http://schemas.openxmlformats.org/spreadsheetml/2006/main" count="109" uniqueCount="72">
  <si>
    <t>Cadastro de Produtos</t>
  </si>
  <si>
    <t>Produto</t>
  </si>
  <si>
    <t>Unidade de Medida</t>
  </si>
  <si>
    <t>Estoque Mínimo</t>
  </si>
  <si>
    <t>Custo Unitário</t>
  </si>
  <si>
    <t>Preço Unitário</t>
  </si>
  <si>
    <t>Café</t>
  </si>
  <si>
    <t xml:space="preserve">Unidade </t>
  </si>
  <si>
    <t>Pão</t>
  </si>
  <si>
    <t>Kg</t>
  </si>
  <si>
    <t>Coxinha</t>
  </si>
  <si>
    <t>Esfiha</t>
  </si>
  <si>
    <t>Risoles</t>
  </si>
  <si>
    <t>Empada</t>
  </si>
  <si>
    <t>Quibe</t>
  </si>
  <si>
    <t>Chá</t>
  </si>
  <si>
    <t>Unidade</t>
  </si>
  <si>
    <t>Manteiga</t>
  </si>
  <si>
    <t>Requeijão</t>
  </si>
  <si>
    <t>Chocolate Quente</t>
  </si>
  <si>
    <t>Caixa</t>
  </si>
  <si>
    <t xml:space="preserve">Leite </t>
  </si>
  <si>
    <t>Açúcar</t>
  </si>
  <si>
    <t>Mini Pizza</t>
  </si>
  <si>
    <t>Chantilly</t>
  </si>
  <si>
    <t>Pão de Queijo</t>
  </si>
  <si>
    <t>Suco de Laranja</t>
  </si>
  <si>
    <t>Hamburguer</t>
  </si>
  <si>
    <t>Frango</t>
  </si>
  <si>
    <t xml:space="preserve">Água </t>
  </si>
  <si>
    <t>Embalagem</t>
  </si>
  <si>
    <t>Cerveja</t>
  </si>
  <si>
    <t>Queijo</t>
  </si>
  <si>
    <t>Presunto</t>
  </si>
  <si>
    <t>Mortadela</t>
  </si>
  <si>
    <t>Peito de Peru</t>
  </si>
  <si>
    <t>Refrigerante</t>
  </si>
  <si>
    <t>Enroladinho</t>
  </si>
  <si>
    <t>Cadastro de Fornecedor</t>
  </si>
  <si>
    <t>Empresa</t>
  </si>
  <si>
    <t>Telefone</t>
  </si>
  <si>
    <t>Responsável</t>
  </si>
  <si>
    <t>E-mail</t>
  </si>
  <si>
    <t>Mercado Express</t>
  </si>
  <si>
    <t>(11) 1122-4422</t>
  </si>
  <si>
    <t>Maria</t>
  </si>
  <si>
    <t>maria@mercadoexpress.com.br</t>
  </si>
  <si>
    <t>Frigorífico Z</t>
  </si>
  <si>
    <t>(11) 1001-2022</t>
  </si>
  <si>
    <t>Carlos</t>
  </si>
  <si>
    <t>carlos@frigoríficoz.com.br</t>
  </si>
  <si>
    <t>Distribuídora KS</t>
  </si>
  <si>
    <t>(11) 1300-4033</t>
  </si>
  <si>
    <t>Eduardo</t>
  </si>
  <si>
    <t>eduardo@distribuídoraks.com.br</t>
  </si>
  <si>
    <t xml:space="preserve"> </t>
  </si>
  <si>
    <t>Salgados Gran</t>
  </si>
  <si>
    <t>(11) 1400-3022</t>
  </si>
  <si>
    <t>Claudia</t>
  </si>
  <si>
    <t>claudia@salgadosgran.com.br</t>
  </si>
  <si>
    <t>Controle de Entradas</t>
  </si>
  <si>
    <t>Data</t>
  </si>
  <si>
    <t>Fornecedor</t>
  </si>
  <si>
    <t>Quantidade Comprada</t>
  </si>
  <si>
    <t>Controle de Saídas</t>
  </si>
  <si>
    <t>Quantidade Vendida</t>
  </si>
  <si>
    <t>Valor de Venda</t>
  </si>
  <si>
    <t>Rótulos de Linha</t>
  </si>
  <si>
    <t>Total Geral</t>
  </si>
  <si>
    <t>Código</t>
  </si>
  <si>
    <t>Soma de Quantidade Comprada</t>
  </si>
  <si>
    <t>Água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</si>
</sst>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44" formatCode="_-&quot;R$&quot;\ * #,##0.00_-;\-&quot;R$&quot;\ * #,##0.00_-;_-&quot;R$&quot;\ * &quot;-&quot;??_-;_-@_-"/>
    <numFmt numFmtId="164" formatCode="_-[$R$-416]\ * #,##0.00_-;\-[$R$-416]\ * #,##0.00_-;_-[$R$-416]\ * &quot;-&quot;??_-;_-@_-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name val="Barlow"/>
    </font>
    <font>
      <b/>
      <sz val="24"/>
      <color theme="0"/>
      <name val="Barlow ExtraBold"/>
    </font>
    <font>
      <b/>
      <sz val="11"/>
      <color rgb="FF002060"/>
      <name val="Calibri"/>
      <family val="2"/>
      <scheme val="minor"/>
    </font>
    <font>
      <sz val="11"/>
      <color rgb="FF002060"/>
      <name val="Barlow"/>
    </font>
  </fonts>
  <fills count="5">
    <fill>
      <patternFill patternType="none"/>
    </fill>
    <fill>
      <patternFill patternType="gray125"/>
    </fill>
    <fill>
      <patternFill patternType="solid">
        <fgColor rgb="FF313829"/>
        <bgColor indexed="64"/>
      </patternFill>
    </fill>
    <fill>
      <patternFill patternType="solid">
        <fgColor rgb="FFB39563"/>
        <bgColor indexed="64"/>
      </patternFill>
    </fill>
    <fill>
      <patternFill patternType="solid">
        <fgColor rgb="FF9B8357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30">
    <xf numFmtId="0" fontId="0" fillId="0" borderId="0" xfId="0"/>
    <xf numFmtId="44" fontId="0" fillId="0" borderId="0" xfId="1" applyFont="1"/>
    <xf numFmtId="0" fontId="0" fillId="0" borderId="0" xfId="0" applyAlignment="1">
      <alignment horizontal="center"/>
    </xf>
    <xf numFmtId="14" fontId="0" fillId="0" borderId="0" xfId="0" applyNumberFormat="1"/>
    <xf numFmtId="0" fontId="0" fillId="0" borderId="0" xfId="0" applyAlignment="1">
      <alignment vertical="center" wrapText="1"/>
    </xf>
    <xf numFmtId="164" fontId="0" fillId="0" borderId="0" xfId="0" applyNumberFormat="1"/>
    <xf numFmtId="0" fontId="0" fillId="2" borderId="0" xfId="0" applyFill="1"/>
    <xf numFmtId="44" fontId="0" fillId="2" borderId="0" xfId="1" applyFont="1" applyFill="1"/>
    <xf numFmtId="0" fontId="0" fillId="4" borderId="0" xfId="0" applyFill="1"/>
    <xf numFmtId="44" fontId="0" fillId="4" borderId="0" xfId="1" applyFont="1" applyFill="1"/>
    <xf numFmtId="0" fontId="6" fillId="0" borderId="0" xfId="0" applyFont="1"/>
    <xf numFmtId="0" fontId="6" fillId="0" borderId="0" xfId="0" applyFont="1" applyAlignment="1">
      <alignment horizontal="center"/>
    </xf>
    <xf numFmtId="164" fontId="6" fillId="0" borderId="0" xfId="1" applyNumberFormat="1" applyFont="1" applyFill="1" applyBorder="1"/>
    <xf numFmtId="0" fontId="7" fillId="2" borderId="0" xfId="0" applyFont="1" applyFill="1" applyAlignment="1">
      <alignment vertical="center"/>
    </xf>
    <xf numFmtId="44" fontId="0" fillId="2" borderId="0" xfId="1" applyFont="1" applyFill="1" applyAlignment="1"/>
    <xf numFmtId="14" fontId="4" fillId="3" borderId="0" xfId="0" applyNumberFormat="1" applyFont="1" applyFill="1" applyAlignment="1">
      <alignment horizontal="center" vertical="center" wrapText="1"/>
    </xf>
    <xf numFmtId="14" fontId="8" fillId="3" borderId="0" xfId="0" applyNumberFormat="1" applyFont="1" applyFill="1" applyAlignment="1">
      <alignment horizontal="center" vertical="center" wrapText="1"/>
    </xf>
    <xf numFmtId="14" fontId="6" fillId="0" borderId="0" xfId="0" applyNumberFormat="1" applyFont="1"/>
    <xf numFmtId="0" fontId="6" fillId="0" borderId="0" xfId="1" applyNumberFormat="1" applyFont="1" applyFill="1" applyBorder="1" applyAlignment="1">
      <alignment horizontal="center"/>
    </xf>
    <xf numFmtId="164" fontId="9" fillId="0" borderId="0" xfId="0" applyNumberFormat="1" applyFont="1"/>
    <xf numFmtId="14" fontId="6" fillId="0" borderId="0" xfId="0" applyNumberFormat="1" applyFont="1" applyAlignment="1">
      <alignment horizontal="right"/>
    </xf>
    <xf numFmtId="0" fontId="6" fillId="0" borderId="0" xfId="1" applyNumberFormat="1" applyFont="1" applyFill="1" applyAlignment="1">
      <alignment horizontal="center"/>
    </xf>
    <xf numFmtId="14" fontId="5" fillId="3" borderId="0" xfId="0" applyNumberFormat="1" applyFont="1" applyFill="1" applyAlignment="1">
      <alignment horizontal="center"/>
    </xf>
    <xf numFmtId="164" fontId="9" fillId="0" borderId="0" xfId="1" applyNumberFormat="1" applyFont="1"/>
    <xf numFmtId="0" fontId="5" fillId="3" borderId="0" xfId="0" applyFont="1" applyFill="1" applyAlignment="1">
      <alignment horizontal="center"/>
    </xf>
    <xf numFmtId="0" fontId="0" fillId="0" borderId="0" xfId="0" pivotButton="1"/>
    <xf numFmtId="0" fontId="0" fillId="0" borderId="0" xfId="0" applyAlignment="1">
      <alignment horizontal="left"/>
    </xf>
    <xf numFmtId="0" fontId="6" fillId="0" borderId="0" xfId="0" applyFont="1" applyFill="1"/>
    <xf numFmtId="0" fontId="6" fillId="0" borderId="0" xfId="0" applyFont="1" applyFill="1" applyAlignment="1">
      <alignment horizontal="center"/>
    </xf>
    <xf numFmtId="0" fontId="0" fillId="0" borderId="0" xfId="0" applyNumberFormat="1"/>
  </cellXfs>
  <cellStyles count="3">
    <cellStyle name="Hyperlink" xfId="2" xr:uid="{00000000-000B-0000-0000-000008000000}"/>
    <cellStyle name="Moeda" xfId="1" builtinId="4"/>
    <cellStyle name="Normal" xfId="0" builtinId="0"/>
  </cellStyles>
  <dxfs count="29">
    <dxf>
      <font>
        <strike val="0"/>
        <outline val="0"/>
        <shadow val="0"/>
        <u val="none"/>
        <vertAlign val="baseline"/>
        <sz val="11"/>
        <color rgb="FF002060"/>
        <name val="Barlow"/>
        <scheme val="none"/>
      </font>
      <numFmt numFmtId="164" formatCode="_-[$R$-416]\ * #,##0.00_-;\-[$R$-416]\ * #,##0.00_-;_-[$R$-416]\ 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arlow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arlow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arlow"/>
        <scheme val="none"/>
      </font>
      <numFmt numFmtId="19" formatCode="dd/mm/yyyy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arlow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arlow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arlow"/>
        <scheme val="none"/>
      </font>
      <numFmt numFmtId="19" formatCode="dd/mm/yyyy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arlow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arlow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arlow"/>
        <scheme val="none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1"/>
        <color rgb="FF002060"/>
        <name val="Barlow"/>
        <scheme val="none"/>
      </font>
      <numFmt numFmtId="164" formatCode="_-[$R$-416]\ * #,##0.00_-;\-[$R$-416]\ * #,##0.00_-;_-[$R$-416]\ * &quot;-&quot;??_-;_-@_-"/>
    </dxf>
    <dxf>
      <font>
        <strike val="0"/>
        <outline val="0"/>
        <shadow val="0"/>
        <u val="none"/>
        <vertAlign val="baseline"/>
        <sz val="11"/>
        <name val="Barlow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9" formatCode="dd/mm/yyyy"/>
      <fill>
        <patternFill patternType="solid">
          <fgColor indexed="64"/>
          <bgColor rgb="FFB39563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arlow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Barlow"/>
        <scheme val="none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rgb="FFB39563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arlow"/>
        <scheme val="none"/>
      </font>
      <numFmt numFmtId="164" formatCode="_-[$R$-416]\ * #,##0.00_-;\-[$R$-416]\ * #,##0.00_-;_-[$R$-416]\ * &quot;-&quot;??_-;_-@_-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arlow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arlow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Barlow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9" formatCode="dd/mm/yyyy"/>
      <fill>
        <patternFill patternType="solid">
          <fgColor indexed="64"/>
          <bgColor rgb="FFB39563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arlow"/>
        <scheme val="none"/>
      </font>
      <numFmt numFmtId="164" formatCode="_-[$R$-416]\ * #,##0.00_-;\-[$R$-416]\ * #,##0.00_-;_-[$R$-416]\ * &quot;-&quot;??_-;_-@_-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arlow"/>
        <scheme val="none"/>
      </font>
      <numFmt numFmtId="164" formatCode="_-[$R$-416]\ * #,##0.00_-;\-[$R$-416]\ * #,##0.00_-;_-[$R$-416]\ * &quot;-&quot;??_-;_-@_-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arlow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arlow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arlow"/>
        <scheme val="none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Barlow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9" formatCode="dd/mm/yyyy"/>
      <fill>
        <patternFill patternType="solid">
          <fgColor indexed="64"/>
          <bgColor rgb="FFB39563"/>
        </patternFill>
      </fill>
      <alignment horizontal="center" vertical="bottom" textRotation="0" wrapText="0" indent="0" justifyLastLine="0" shrinkToFit="0" readingOrder="0"/>
    </dxf>
    <dxf>
      <fill>
        <patternFill>
          <bgColor rgb="FF002060"/>
        </patternFill>
      </fill>
    </dxf>
  </dxfs>
  <tableStyles count="1" defaultTableStyle="TableStyleMedium2" defaultPivotStyle="PivotStyleLight16">
    <tableStyle name="Estilo de Tabela 1" pivot="0" count="1" xr9:uid="{7A5046BA-566E-471B-A33D-508741E9D76C}">
      <tableStyleElement type="wholeTable" dxfId="28"/>
    </tableStyle>
  </tableStyles>
  <colors>
    <mruColors>
      <color rgb="FFB39563"/>
      <color rgb="FF313829"/>
      <color rgb="FF1A261A"/>
      <color rgb="FF787674"/>
      <color rgb="FF373A3A"/>
      <color rgb="FF343C2C"/>
      <color rgb="FFEBC282"/>
      <color rgb="FFE7B667"/>
      <color rgb="FFA58C5F"/>
      <color rgb="FFB29D7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/><Relationship Id="rId18" Type="http://schemas.openxmlformats.org/officeDocument/2006/relationships/customXml" Target="../customXml/item5.xml"/><Relationship Id="rId26" Type="http://schemas.openxmlformats.org/officeDocument/2006/relationships/customXml" Target="../customXml/item13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8.xml"/><Relationship Id="rId34" Type="http://schemas.openxmlformats.org/officeDocument/2006/relationships/customXml" Target="../customXml/item21.xml"/><Relationship Id="rId7" Type="http://schemas.openxmlformats.org/officeDocument/2006/relationships/theme" Target="theme/theme1.xml"/><Relationship Id="rId12" Type="http://schemas.openxmlformats.org/officeDocument/2006/relationships/powerPivotData" Target="model/item.data"/><Relationship Id="rId17" Type="http://schemas.openxmlformats.org/officeDocument/2006/relationships/customXml" Target="../customXml/item4.xml"/><Relationship Id="rId25" Type="http://schemas.openxmlformats.org/officeDocument/2006/relationships/customXml" Target="../customXml/item12.xml"/><Relationship Id="rId33" Type="http://schemas.openxmlformats.org/officeDocument/2006/relationships/customXml" Target="../customXml/item20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20" Type="http://schemas.openxmlformats.org/officeDocument/2006/relationships/customXml" Target="../customXml/item7.xml"/><Relationship Id="rId29" Type="http://schemas.openxmlformats.org/officeDocument/2006/relationships/customXml" Target="../customXml/item16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sheetMetadata" Target="metadata.xml"/><Relationship Id="rId24" Type="http://schemas.openxmlformats.org/officeDocument/2006/relationships/customXml" Target="../customXml/item11.xml"/><Relationship Id="rId32" Type="http://schemas.openxmlformats.org/officeDocument/2006/relationships/customXml" Target="../customXml/item19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23" Type="http://schemas.openxmlformats.org/officeDocument/2006/relationships/customXml" Target="../customXml/item10.xml"/><Relationship Id="rId28" Type="http://schemas.openxmlformats.org/officeDocument/2006/relationships/customXml" Target="../customXml/item15.xml"/><Relationship Id="rId10" Type="http://schemas.openxmlformats.org/officeDocument/2006/relationships/sharedStrings" Target="sharedStrings.xml"/><Relationship Id="rId19" Type="http://schemas.openxmlformats.org/officeDocument/2006/relationships/customXml" Target="../customXml/item6.xml"/><Relationship Id="rId31" Type="http://schemas.openxmlformats.org/officeDocument/2006/relationships/customXml" Target="../customXml/item18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1.xml"/><Relationship Id="rId22" Type="http://schemas.openxmlformats.org/officeDocument/2006/relationships/customXml" Target="../customXml/item9.xml"/><Relationship Id="rId27" Type="http://schemas.openxmlformats.org/officeDocument/2006/relationships/customXml" Target="../customXml/item14.xml"/><Relationship Id="rId30" Type="http://schemas.openxmlformats.org/officeDocument/2006/relationships/customXml" Target="../customXml/item17.xml"/><Relationship Id="rId35" Type="http://schemas.openxmlformats.org/officeDocument/2006/relationships/customXml" Target="../customXml/item22.xml"/><Relationship Id="rId8" Type="http://schemas.openxmlformats.org/officeDocument/2006/relationships/connections" Target="connection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360217</xdr:colOff>
      <xdr:row>0</xdr:row>
      <xdr:rowOff>96982</xdr:rowOff>
    </xdr:from>
    <xdr:to>
      <xdr:col>2</xdr:col>
      <xdr:colOff>1094510</xdr:colOff>
      <xdr:row>0</xdr:row>
      <xdr:rowOff>658092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218C730F-C230-2E70-3DF3-1C9A7D9357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0217" y="96982"/>
          <a:ext cx="2216729" cy="56111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360218</xdr:colOff>
      <xdr:row>0</xdr:row>
      <xdr:rowOff>76199</xdr:rowOff>
    </xdr:from>
    <xdr:to>
      <xdr:col>2</xdr:col>
      <xdr:colOff>983674</xdr:colOff>
      <xdr:row>0</xdr:row>
      <xdr:rowOff>637309</xdr:rowOff>
    </xdr:to>
    <xdr:pic>
      <xdr:nvPicPr>
        <xdr:cNvPr id="6" name="Imagem 5">
          <a:extLst>
            <a:ext uri="{FF2B5EF4-FFF2-40B4-BE49-F238E27FC236}">
              <a16:creationId xmlns:a16="http://schemas.microsoft.com/office/drawing/2014/main" id="{D8CF01F9-FDFB-4D8C-9BB5-B0295C433B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0218" y="76199"/>
          <a:ext cx="2216729" cy="56111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76199</xdr:rowOff>
    </xdr:from>
    <xdr:to>
      <xdr:col>2</xdr:col>
      <xdr:colOff>1130186</xdr:colOff>
      <xdr:row>0</xdr:row>
      <xdr:rowOff>637309</xdr:rowOff>
    </xdr:to>
    <xdr:pic>
      <xdr:nvPicPr>
        <xdr:cNvPr id="5" name="Imagem 4">
          <a:extLst>
            <a:ext uri="{FF2B5EF4-FFF2-40B4-BE49-F238E27FC236}">
              <a16:creationId xmlns:a16="http://schemas.microsoft.com/office/drawing/2014/main" id="{D8AF855A-3F4A-459E-BBF7-B2FA93773B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9313" y="76199"/>
          <a:ext cx="2216036" cy="56111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76199</xdr:rowOff>
    </xdr:from>
    <xdr:to>
      <xdr:col>2</xdr:col>
      <xdr:colOff>1138895</xdr:colOff>
      <xdr:row>0</xdr:row>
      <xdr:rowOff>637309</xdr:rowOff>
    </xdr:to>
    <xdr:pic>
      <xdr:nvPicPr>
        <xdr:cNvPr id="5" name="Imagem 4">
          <a:extLst>
            <a:ext uri="{FF2B5EF4-FFF2-40B4-BE49-F238E27FC236}">
              <a16:creationId xmlns:a16="http://schemas.microsoft.com/office/drawing/2014/main" id="{B6FB358B-4560-43C5-BF07-D26A36FB5F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693" y="76199"/>
          <a:ext cx="2216036" cy="561110"/>
        </a:xfrm>
        <a:prstGeom prst="rect">
          <a:avLst/>
        </a:prstGeom>
      </xdr:spPr>
    </xdr:pic>
    <xdr:clientData/>
  </xdr:twoCellAnchor>
</xdr:wsDr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Henrique Faria" refreshedDate="45390.270639236114" backgroundQuery="1" createdVersion="7" refreshedVersion="7" minRefreshableVersion="3" recordCount="0" supportSubquery="1" supportAdvancedDrill="1" xr:uid="{DCD31D61-2736-48D9-91B8-5D16E64C2353}">
  <cacheSource type="external" connectionId="1"/>
  <cacheFields count="2">
    <cacheField name="[Measures].[Soma de Quantidade Comprada]" caption="Soma de Quantidade Comprada" numFmtId="0" hierarchy="27" level="32767"/>
    <cacheField name="[TB_Produtos].[Produto].[Produto]" caption="Produto" numFmtId="0" hierarchy="11" level="1">
      <sharedItems count="11">
        <s v="Água"/>
        <s v="Café"/>
        <s v="Cerveja"/>
        <s v="Chocolate Quente"/>
        <s v="Coxinha"/>
        <s v="Frango"/>
        <s v="Hamburguer"/>
        <s v="Mini Pizza"/>
        <s v="Pão de Queijo"/>
        <s v="Refrigerante"/>
        <s v="Suco de Laranja"/>
      </sharedItems>
    </cacheField>
  </cacheFields>
  <cacheHierarchies count="29">
    <cacheHierarchy uniqueName="[TB_Entradas].[Data]" caption="Data" attribute="1" time="1" defaultMemberUniqueName="[TB_Entradas].[Data].[All]" allUniqueName="[TB_Entradas].[Data].[All]" dimensionUniqueName="[TB_Entradas]" displayFolder="" count="0" memberValueDatatype="7" unbalanced="0"/>
    <cacheHierarchy uniqueName="[TB_Entradas].[Produto]" caption="Produto" attribute="1" defaultMemberUniqueName="[TB_Entradas].[Produto].[All]" allUniqueName="[TB_Entradas].[Produto].[All]" dimensionUniqueName="[TB_Entradas]" displayFolder="" count="0" memberValueDatatype="20" unbalanced="0"/>
    <cacheHierarchy uniqueName="[TB_Entradas].[Fornecedor]" caption="Fornecedor" attribute="1" defaultMemberUniqueName="[TB_Entradas].[Fornecedor].[All]" allUniqueName="[TB_Entradas].[Fornecedor].[All]" dimensionUniqueName="[TB_Entradas]" displayFolder="" count="0" memberValueDatatype="20" unbalanced="0"/>
    <cacheHierarchy uniqueName="[TB_Entradas].[Quantidade Comprada]" caption="Quantidade Comprada" attribute="1" defaultMemberUniqueName="[TB_Entradas].[Quantidade Comprada].[All]" allUniqueName="[TB_Entradas].[Quantidade Comprada].[All]" dimensionUniqueName="[TB_Entradas]" displayFolder="" count="0" memberValueDatatype="20" unbalanced="0"/>
    <cacheHierarchy uniqueName="[TB_Entradas].[Data (Mês)]" caption="Data (Mês)" attribute="1" defaultMemberUniqueName="[TB_Entradas].[Data (Mês)].[All]" allUniqueName="[TB_Entradas].[Data (Mês)].[All]" dimensionUniqueName="[TB_Entradas]" displayFolder="" count="2" memberValueDatatype="130" unbalanced="0"/>
    <cacheHierarchy uniqueName="[TB_Fornecedor].[Código]" caption="Código" attribute="1" defaultMemberUniqueName="[TB_Fornecedor].[Código].[All]" allUniqueName="[TB_Fornecedor].[Código].[All]" dimensionUniqueName="[TB_Fornecedor]" displayFolder="" count="0" memberValueDatatype="20" unbalanced="0"/>
    <cacheHierarchy uniqueName="[TB_Fornecedor].[Empresa]" caption="Empresa" attribute="1" defaultMemberUniqueName="[TB_Fornecedor].[Empresa].[All]" allUniqueName="[TB_Fornecedor].[Empresa].[All]" dimensionUniqueName="[TB_Fornecedor]" displayFolder="" count="0" memberValueDatatype="130" unbalanced="0"/>
    <cacheHierarchy uniqueName="[TB_Fornecedor].[Telefone]" caption="Telefone" attribute="1" defaultMemberUniqueName="[TB_Fornecedor].[Telefone].[All]" allUniqueName="[TB_Fornecedor].[Telefone].[All]" dimensionUniqueName="[TB_Fornecedor]" displayFolder="" count="0" memberValueDatatype="130" unbalanced="0"/>
    <cacheHierarchy uniqueName="[TB_Fornecedor].[Responsável]" caption="Responsável" attribute="1" defaultMemberUniqueName="[TB_Fornecedor].[Responsável].[All]" allUniqueName="[TB_Fornecedor].[Responsável].[All]" dimensionUniqueName="[TB_Fornecedor]" displayFolder="" count="0" memberValueDatatype="130" unbalanced="0"/>
    <cacheHierarchy uniqueName="[TB_Fornecedor].[E-mail]" caption="E-mail" attribute="1" defaultMemberUniqueName="[TB_Fornecedor].[E-mail].[All]" allUniqueName="[TB_Fornecedor].[E-mail].[All]" dimensionUniqueName="[TB_Fornecedor]" displayFolder="" count="0" memberValueDatatype="130" unbalanced="0"/>
    <cacheHierarchy uniqueName="[TB_Produtos].[Código]" caption="Código" attribute="1" defaultMemberUniqueName="[TB_Produtos].[Código].[All]" allUniqueName="[TB_Produtos].[Código].[All]" dimensionUniqueName="[TB_Produtos]" displayFolder="" count="0" memberValueDatatype="20" unbalanced="0"/>
    <cacheHierarchy uniqueName="[TB_Produtos].[Produto]" caption="Produto" attribute="1" defaultMemberUniqueName="[TB_Produtos].[Produto].[All]" allUniqueName="[TB_Produtos].[Produto].[All]" dimensionUniqueName="[TB_Produtos]" displayFolder="" count="2" memberValueDatatype="130" unbalanced="0">
      <fieldsUsage count="2">
        <fieldUsage x="-1"/>
        <fieldUsage x="1"/>
      </fieldsUsage>
    </cacheHierarchy>
    <cacheHierarchy uniqueName="[TB_Produtos].[Unidade de Medida]" caption="Unidade de Medida" attribute="1" defaultMemberUniqueName="[TB_Produtos].[Unidade de Medida].[All]" allUniqueName="[TB_Produtos].[Unidade de Medida].[All]" dimensionUniqueName="[TB_Produtos]" displayFolder="" count="0" memberValueDatatype="130" unbalanced="0"/>
    <cacheHierarchy uniqueName="[TB_Produtos].[Estoque Mínimo]" caption="Estoque Mínimo" attribute="1" defaultMemberUniqueName="[TB_Produtos].[Estoque Mínimo].[All]" allUniqueName="[TB_Produtos].[Estoque Mínimo].[All]" dimensionUniqueName="[TB_Produtos]" displayFolder="" count="0" memberValueDatatype="20" unbalanced="0"/>
    <cacheHierarchy uniqueName="[TB_Produtos].[Custo Unitário]" caption="Custo Unitário" attribute="1" defaultMemberUniqueName="[TB_Produtos].[Custo Unitário].[All]" allUniqueName="[TB_Produtos].[Custo Unitário].[All]" dimensionUniqueName="[TB_Produtos]" displayFolder="" count="0" memberValueDatatype="5" unbalanced="0"/>
    <cacheHierarchy uniqueName="[TB_Produtos].[Preço Unitário]" caption="Preço Unitário" attribute="1" defaultMemberUniqueName="[TB_Produtos].[Preço Unitário].[All]" allUniqueName="[TB_Produtos].[Preço Unitário].[All]" dimensionUniqueName="[TB_Produtos]" displayFolder="" count="0" memberValueDatatype="5" unbalanced="0"/>
    <cacheHierarchy uniqueName="[TB_Saídas].[Data]" caption="Data" attribute="1" time="1" defaultMemberUniqueName="[TB_Saídas].[Data].[All]" allUniqueName="[TB_Saídas].[Data].[All]" dimensionUniqueName="[TB_Saídas]" displayFolder="" count="0" memberValueDatatype="7" unbalanced="0"/>
    <cacheHierarchy uniqueName="[TB_Saídas].[Produto]" caption="Produto" attribute="1" defaultMemberUniqueName="[TB_Saídas].[Produto].[All]" allUniqueName="[TB_Saídas].[Produto].[All]" dimensionUniqueName="[TB_Saídas]" displayFolder="" count="0" memberValueDatatype="20" unbalanced="0"/>
    <cacheHierarchy uniqueName="[TB_Saídas].[Quantidade Vendida]" caption="Quantidade Vendida" attribute="1" defaultMemberUniqueName="[TB_Saídas].[Quantidade Vendida].[All]" allUniqueName="[TB_Saídas].[Quantidade Vendida].[All]" dimensionUniqueName="[TB_Saídas]" displayFolder="" count="0" memberValueDatatype="20" unbalanced="0"/>
    <cacheHierarchy uniqueName="[TB_Saídas].[Preço Unitário]" caption="Preço Unitário" attribute="1" defaultMemberUniqueName="[TB_Saídas].[Preço Unitário].[All]" allUniqueName="[TB_Saídas].[Preço Unitário].[All]" dimensionUniqueName="[TB_Saídas]" displayFolder="" count="0" memberValueDatatype="5" unbalanced="0"/>
    <cacheHierarchy uniqueName="[TB_Saídas].[Valor de Venda]" caption="Valor de Venda" attribute="1" defaultMemberUniqueName="[TB_Saídas].[Valor de Venda].[All]" allUniqueName="[TB_Saídas].[Valor de Venda].[All]" dimensionUniqueName="[TB_Saídas]" displayFolder="" count="0" memberValueDatatype="5" unbalanced="0"/>
    <cacheHierarchy uniqueName="[TB_Entradas].[Data (Índice de Mês)]" caption="Data (Índice de Mês)" attribute="1" defaultMemberUniqueName="[TB_Entradas].[Data (Índice de Mês)].[All]" allUniqueName="[TB_Entradas].[Data (Índice de Mês)].[All]" dimensionUniqueName="[TB_Entradas]" displayFolder="" count="0" memberValueDatatype="20" unbalanced="0" hidden="1"/>
    <cacheHierarchy uniqueName="[Measures].[__XL_Count TB_Entradas]" caption="__XL_Count TB_Entradas" measure="1" displayFolder="" measureGroup="TB_Entradas" count="0" hidden="1"/>
    <cacheHierarchy uniqueName="[Measures].[__XL_Count TB_Fornecedor]" caption="__XL_Count TB_Fornecedor" measure="1" displayFolder="" measureGroup="TB_Fornecedor" count="0" hidden="1"/>
    <cacheHierarchy uniqueName="[Measures].[__XL_Count TB_Produtos]" caption="__XL_Count TB_Produtos" measure="1" displayFolder="" measureGroup="TB_Produtos" count="0" hidden="1"/>
    <cacheHierarchy uniqueName="[Measures].[__XL_Count TB_Saídas]" caption="__XL_Count TB_Saídas" measure="1" displayFolder="" measureGroup="TB_Saídas" count="0" hidden="1"/>
    <cacheHierarchy uniqueName="[Measures].[__Não há medidas definidas]" caption="__Não há medidas definidas" measure="1" displayFolder="" count="0" hidden="1"/>
    <cacheHierarchy uniqueName="[Measures].[Soma de Quantidade Comprada]" caption="Soma de Quantidade Comprada" measure="1" displayFolder="" measureGroup="TB_Entradas" count="0" oneField="1" hidden="1">
      <fieldsUsage count="1">
        <fieldUsage x="0"/>
      </fieldsUsage>
      <extLst>
        <ext xmlns:x15="http://schemas.microsoft.com/office/spreadsheetml/2010/11/main" uri="{B97F6D7D-B522-45F9-BDA1-12C45D357490}">
          <x15:cacheHierarchy aggregatedColumn="3"/>
        </ext>
      </extLst>
    </cacheHierarchy>
    <cacheHierarchy uniqueName="[Measures].[Soma de Produto]" caption="Soma de Produto" measure="1" displayFolder="" measureGroup="TB_Entradas" count="0" hidden="1">
      <extLst>
        <ext xmlns:x15="http://schemas.microsoft.com/office/spreadsheetml/2010/11/main" uri="{B97F6D7D-B522-45F9-BDA1-12C45D357490}">
          <x15:cacheHierarchy aggregatedColumn="1"/>
        </ext>
      </extLst>
    </cacheHierarchy>
  </cacheHierarchies>
  <kpis count="0"/>
  <dimensions count="5">
    <dimension measure="1" name="Measures" uniqueName="[Measures]" caption="Measures"/>
    <dimension name="TB_Entradas" uniqueName="[TB_Entradas]" caption="TB_Entradas"/>
    <dimension name="TB_Fornecedor" uniqueName="[TB_Fornecedor]" caption="TB_Fornecedor"/>
    <dimension name="TB_Produtos" uniqueName="[TB_Produtos]" caption="TB_Produtos"/>
    <dimension name="TB_Saídas" uniqueName="[TB_Saídas]" caption="TB_Saídas"/>
  </dimensions>
  <measureGroups count="4">
    <measureGroup name="TB_Entradas" caption="TB_Entradas"/>
    <measureGroup name="TB_Fornecedor" caption="TB_Fornecedor"/>
    <measureGroup name="TB_Produtos" caption="TB_Produtos"/>
    <measureGroup name="TB_Saídas" caption="TB_Saídas"/>
  </measureGroups>
  <maps count="7">
    <map measureGroup="0" dimension="1"/>
    <map measureGroup="0" dimension="2"/>
    <map measureGroup="0" dimension="3"/>
    <map measureGroup="1" dimension="2"/>
    <map measureGroup="2" dimension="3"/>
    <map measureGroup="3" dimension="3"/>
    <map measureGroup="3" dimension="4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E7332B2-F90A-45EA-9B55-A97286ECB025}" name="Tabela dinâmica2" cacheId="88" applyNumberFormats="0" applyBorderFormats="0" applyFontFormats="0" applyPatternFormats="0" applyAlignmentFormats="0" applyWidthHeightFormats="1" dataCaption="Valores" tag="371f473d-bee5-42d6-89df-b8f670df604e" updatedVersion="7" minRefreshableVersion="3" useAutoFormatting="1" itemPrintTitles="1" createdVersion="7" indent="0" outline="1" outlineData="1" multipleFieldFilters="0">
  <location ref="A3:B15" firstHeaderRow="1" firstDataRow="1" firstDataCol="1"/>
  <pivotFields count="2">
    <pivotField dataField="1" subtotalTop="0" showAll="0" defaultSubtotal="0"/>
    <pivotField axis="axisRow" allDrilled="1" subtotalTop="0" showAll="0" dataSourceSort="1" defaultSubtotal="0" defaultAttributeDrillState="1">
      <items count="11">
        <item x="0"/>
        <item x="1"/>
        <item x="2"/>
        <item x="3"/>
        <item x="4"/>
        <item x="5"/>
        <item x="6"/>
        <item x="7"/>
        <item x="8"/>
        <item x="9"/>
        <item x="10"/>
      </items>
    </pivotField>
  </pivotFields>
  <rowFields count="1">
    <field x="1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Items count="1">
    <i/>
  </colItems>
  <dataFields count="1">
    <dataField name="Soma de Quantidade Comprada" fld="0" baseField="0" baseItem="0"/>
  </dataFields>
  <pivotHierarchies count="29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Data="1"/>
    <pivotHierarchy dragToData="1"/>
  </pivotHierarchies>
  <pivotTableStyleInfo name="PivotStyleLight16" showRowHeaders="1" showColHeaders="1" showRowStripes="0" showColStripes="0" showLastColumn="1"/>
  <rowHierarchiesUsage count="1">
    <rowHierarchyUsage hierarchyUsage="11"/>
  </row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>
        <x15:activeTabTopLevelEntity name="[TB_Entradas]"/>
        <x15:activeTabTopLevelEntity name="[TB_Produtos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BF78AD2E-2996-4673-93A5-FBABBADBFCAD}" name="TB_Produtos" displayName="TB_Produtos" ref="B4:G31" totalsRowShown="0" headerRowDxfId="27" dataDxfId="26">
  <autoFilter ref="B4:G31" xr:uid="{BF78AD2E-2996-4673-93A5-FBABBADBFCAD}"/>
  <tableColumns count="6">
    <tableColumn id="6" xr3:uid="{AE383C80-8858-49E3-B267-F5A7DDDF1F25}" name="Código" dataDxfId="7"/>
    <tableColumn id="1" xr3:uid="{377E90C8-0A45-4737-AC04-4C7CDB0AEAE2}" name="Produto" dataDxfId="25"/>
    <tableColumn id="2" xr3:uid="{4EB804C9-8A27-4783-BD36-FB9E656AE6E9}" name="Unidade de Medida" dataDxfId="24"/>
    <tableColumn id="3" xr3:uid="{A21D3E1F-EEC0-4E4A-BE5D-F1FC07B6F8D6}" name="Estoque Mínimo" dataDxfId="23"/>
    <tableColumn id="4" xr3:uid="{56ACBABD-1CFA-40E7-BC2B-DBA4120CD2CF}" name="Custo Unitário" dataDxfId="22" dataCellStyle="Moeda"/>
    <tableColumn id="5" xr3:uid="{96CD541B-A2C4-4577-95D7-DC8135FFC00B}" name="Preço Unitário" dataDxfId="21" dataCellStyle="Moeda"/>
  </tableColumns>
  <tableStyleInfo name="TableStyleMedium1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3FE8CB29-2D3F-4475-8076-85314FAA5C42}" name="TB_Fornecedor" displayName="TB_Fornecedor" ref="B5:F9" totalsRowShown="0" headerRowDxfId="20" dataDxfId="19">
  <autoFilter ref="B5:F9" xr:uid="{3FE8CB29-2D3F-4475-8076-85314FAA5C42}"/>
  <tableColumns count="5">
    <tableColumn id="5" xr3:uid="{C29AE5A7-8F23-4BF1-A64D-33D23C5ACE25}" name="Código" dataDxfId="8"/>
    <tableColumn id="1" xr3:uid="{5957F8AA-CE75-4BE8-A28F-E63751C6F321}" name="Empresa" dataDxfId="9"/>
    <tableColumn id="2" xr3:uid="{714E240A-6400-4353-BAFA-98056A75BEB8}" name="Telefone" dataDxfId="18"/>
    <tableColumn id="3" xr3:uid="{83F2A368-4F63-4459-A8E0-C24478833107}" name="Responsável" dataDxfId="17"/>
    <tableColumn id="4" xr3:uid="{B26AA4D1-77D3-4E4E-8E26-1DD67159E60C}" name="E-mail" dataDxfId="16" dataCellStyle="Moeda"/>
  </tableColumns>
  <tableStyleInfo name="TableStyleMedium1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96889516-6D39-4469-A223-4B0F7168EF79}" name="TB_Entradas" displayName="TB_Entradas" ref="B5:E59" totalsRowShown="0" headerRowDxfId="15" dataDxfId="14">
  <autoFilter ref="B5:E59" xr:uid="{96889516-6D39-4469-A223-4B0F7168EF79}"/>
  <tableColumns count="4">
    <tableColumn id="1" xr3:uid="{701AD28A-1CD8-44C9-BCEB-958AEB0E91DD}" name="Data" dataDxfId="6"/>
    <tableColumn id="2" xr3:uid="{F247CE0B-0EF4-4B75-A4B5-2205D8CF8B59}" name="Produto" dataDxfId="4"/>
    <tableColumn id="3" xr3:uid="{1A5D1499-6E9D-496F-95A9-F290D6FBA0EA}" name="Fornecedor" dataDxfId="5"/>
    <tableColumn id="4" xr3:uid="{8E9FF413-1C84-4664-AA13-4DDF2E3D7D9D}" name="Quantidade Comprada" dataDxfId="13" dataCellStyle="Moeda"/>
  </tableColumns>
  <tableStyleInfo name="TableStyleMedium1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86A585A-A0FE-42A4-967D-5B04DAD1156E}" name="TB_Saídas" displayName="TB_Saídas" ref="B5:F62" totalsRowShown="0" headerRowDxfId="12" dataDxfId="11">
  <autoFilter ref="B5:F62" xr:uid="{586A585A-A0FE-42A4-967D-5B04DAD1156E}"/>
  <tableColumns count="5">
    <tableColumn id="1" xr3:uid="{B4F598A6-4052-4062-950B-44B21BB57036}" name="Data" dataDxfId="3"/>
    <tableColumn id="2" xr3:uid="{370468ED-B740-49DE-AB89-5354284A2ABF}" name="Produto" dataDxfId="1"/>
    <tableColumn id="3" xr3:uid="{BE1ABBF0-3358-4840-B3C0-322DEDC290E1}" name="Quantidade Vendida" dataDxfId="2"/>
    <tableColumn id="4" xr3:uid="{561D4B7F-EDFE-4DF1-8FB5-D94F09D99A20}" name="Preço Unitário" dataDxfId="0" dataCellStyle="Moeda">
      <calculatedColumnFormula array="1">_xlfn.XLOOKUP(TB_Saídas[[#This Row],[Produto]],TB_Produtos[[#All],[Código]],TB_Produtos[[#All],[Preço Unitário]],"Produto não Encontrado",0,1)</calculatedColumnFormula>
    </tableColumn>
    <tableColumn id="5" xr3:uid="{E2ABB07D-4494-43CF-A1D0-BB7188F908E0}" name="Valor de Venda" dataDxfId="10">
      <calculatedColumnFormula>IFERROR(TB_Saídas[[#This Row],[Quantidade Vendida]]*TB_Saídas[[#This Row],[Preço Unitário]],"Não foi possível calcular")</calculatedColumnFormula>
    </tableColumn>
  </tableColumns>
  <tableStyleInfo name="TableStyleMedium19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Serenatto Café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313829"/>
      </a:accent1>
      <a:accent2>
        <a:srgbClr val="1A261A"/>
      </a:accent2>
      <a:accent3>
        <a:srgbClr val="B39563"/>
      </a:accent3>
      <a:accent4>
        <a:srgbClr val="787674"/>
      </a:accent4>
      <a:accent5>
        <a:srgbClr val="C9B1AC"/>
      </a:accent5>
      <a:accent6>
        <a:srgbClr val="E8D7A4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eduardo@distribu&#237;doraks.com.br" TargetMode="External"/><Relationship Id="rId2" Type="http://schemas.openxmlformats.org/officeDocument/2006/relationships/hyperlink" Target="mailto:carlos@frigor&#237;ficoz.com.br" TargetMode="External"/><Relationship Id="rId1" Type="http://schemas.openxmlformats.org/officeDocument/2006/relationships/hyperlink" Target="mailto:maria@mercadoexpress.com.br" TargetMode="External"/><Relationship Id="rId6" Type="http://schemas.openxmlformats.org/officeDocument/2006/relationships/table" Target="../tables/table2.xml"/><Relationship Id="rId5" Type="http://schemas.openxmlformats.org/officeDocument/2006/relationships/drawing" Target="../drawings/drawing2.xml"/><Relationship Id="rId4" Type="http://schemas.openxmlformats.org/officeDocument/2006/relationships/hyperlink" Target="mailto:claudia@salgadosgran.com.br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1CCC56-36B7-4ACB-9B81-325E71099216}">
  <dimension ref="B1:J31"/>
  <sheetViews>
    <sheetView showGridLines="0" zoomScale="140" zoomScaleNormal="140" workbookViewId="0">
      <selection activeCell="C5" sqref="C5"/>
    </sheetView>
  </sheetViews>
  <sheetFormatPr defaultColWidth="9.140625" defaultRowHeight="15" x14ac:dyDescent="0.25"/>
  <cols>
    <col min="1" max="1" width="5.28515625" customWidth="1"/>
    <col min="2" max="2" width="16.28515625" bestFit="1" customWidth="1"/>
    <col min="3" max="3" width="22.5703125" bestFit="1" customWidth="1"/>
    <col min="4" max="4" width="19.7109375" bestFit="1" customWidth="1"/>
    <col min="5" max="5" width="18.42578125" customWidth="1"/>
    <col min="6" max="6" width="20.42578125" style="1" customWidth="1"/>
    <col min="7" max="7" width="18.42578125" bestFit="1" customWidth="1"/>
    <col min="8" max="8" width="13.5703125" customWidth="1"/>
    <col min="9" max="9" width="15.28515625" customWidth="1"/>
  </cols>
  <sheetData>
    <row r="1" spans="2:10" s="6" customFormat="1" ht="60" customHeight="1" x14ac:dyDescent="0.25">
      <c r="E1" s="13" t="s">
        <v>0</v>
      </c>
      <c r="F1" s="14"/>
    </row>
    <row r="2" spans="2:10" s="8" customFormat="1" ht="6" customHeight="1" x14ac:dyDescent="0.25">
      <c r="F2" s="9"/>
    </row>
    <row r="4" spans="2:10" x14ac:dyDescent="0.25">
      <c r="B4" s="22" t="s">
        <v>69</v>
      </c>
      <c r="C4" s="22" t="s">
        <v>1</v>
      </c>
      <c r="D4" s="22" t="s">
        <v>2</v>
      </c>
      <c r="E4" s="22" t="s">
        <v>3</v>
      </c>
      <c r="F4" s="22" t="s">
        <v>4</v>
      </c>
      <c r="G4" s="22" t="s">
        <v>5</v>
      </c>
    </row>
    <row r="5" spans="2:10" ht="18" x14ac:dyDescent="0.35">
      <c r="B5" s="27">
        <v>512</v>
      </c>
      <c r="C5" s="10" t="s">
        <v>6</v>
      </c>
      <c r="D5" s="11" t="s">
        <v>7</v>
      </c>
      <c r="E5" s="11">
        <v>50</v>
      </c>
      <c r="F5" s="12">
        <v>2</v>
      </c>
      <c r="G5" s="12">
        <v>6</v>
      </c>
      <c r="H5" s="3"/>
      <c r="I5" s="3"/>
    </row>
    <row r="6" spans="2:10" ht="18" x14ac:dyDescent="0.35">
      <c r="B6" s="27">
        <v>514</v>
      </c>
      <c r="C6" s="10" t="s">
        <v>8</v>
      </c>
      <c r="D6" s="11" t="s">
        <v>9</v>
      </c>
      <c r="E6" s="11">
        <v>5</v>
      </c>
      <c r="F6" s="12">
        <v>1.5</v>
      </c>
      <c r="G6" s="12">
        <v>3</v>
      </c>
      <c r="I6" s="3"/>
    </row>
    <row r="7" spans="2:10" ht="18" x14ac:dyDescent="0.35">
      <c r="B7" s="27">
        <v>516</v>
      </c>
      <c r="C7" s="10" t="s">
        <v>10</v>
      </c>
      <c r="D7" s="11" t="s">
        <v>9</v>
      </c>
      <c r="E7" s="11">
        <v>50</v>
      </c>
      <c r="F7" s="12">
        <v>0.5</v>
      </c>
      <c r="G7" s="12">
        <v>6.5</v>
      </c>
      <c r="I7" s="3"/>
    </row>
    <row r="8" spans="2:10" ht="18" x14ac:dyDescent="0.35">
      <c r="B8" s="27">
        <v>518</v>
      </c>
      <c r="C8" s="10" t="s">
        <v>11</v>
      </c>
      <c r="D8" s="11" t="s">
        <v>9</v>
      </c>
      <c r="E8" s="11">
        <v>50</v>
      </c>
      <c r="F8" s="12">
        <v>1</v>
      </c>
      <c r="G8" s="12">
        <v>4.5</v>
      </c>
      <c r="I8" s="3"/>
    </row>
    <row r="9" spans="2:10" ht="18" x14ac:dyDescent="0.35">
      <c r="B9" s="27">
        <v>520</v>
      </c>
      <c r="C9" s="10" t="s">
        <v>12</v>
      </c>
      <c r="D9" s="11" t="s">
        <v>9</v>
      </c>
      <c r="E9" s="11">
        <v>50</v>
      </c>
      <c r="F9" s="12">
        <v>1</v>
      </c>
      <c r="G9" s="12">
        <v>4</v>
      </c>
      <c r="I9" s="3"/>
      <c r="J9" s="5"/>
    </row>
    <row r="10" spans="2:10" ht="18" x14ac:dyDescent="0.35">
      <c r="B10" s="27">
        <v>522</v>
      </c>
      <c r="C10" s="10" t="s">
        <v>13</v>
      </c>
      <c r="D10" s="11" t="s">
        <v>9</v>
      </c>
      <c r="E10" s="11">
        <v>50</v>
      </c>
      <c r="F10" s="12">
        <v>1</v>
      </c>
      <c r="G10" s="12">
        <v>4</v>
      </c>
    </row>
    <row r="11" spans="2:10" ht="18" x14ac:dyDescent="0.35">
      <c r="B11" s="27">
        <v>524</v>
      </c>
      <c r="C11" s="10" t="s">
        <v>14</v>
      </c>
      <c r="D11" s="11" t="s">
        <v>9</v>
      </c>
      <c r="E11" s="11">
        <v>50</v>
      </c>
      <c r="F11" s="12">
        <v>0.5</v>
      </c>
      <c r="G11" s="12">
        <v>4</v>
      </c>
    </row>
    <row r="12" spans="2:10" ht="18" x14ac:dyDescent="0.35">
      <c r="B12" s="27">
        <v>526</v>
      </c>
      <c r="C12" s="10" t="s">
        <v>15</v>
      </c>
      <c r="D12" s="11" t="s">
        <v>16</v>
      </c>
      <c r="E12" s="11">
        <v>15</v>
      </c>
      <c r="F12" s="12">
        <v>0.5</v>
      </c>
      <c r="G12" s="12">
        <v>2</v>
      </c>
    </row>
    <row r="13" spans="2:10" ht="18" x14ac:dyDescent="0.35">
      <c r="B13" s="27">
        <v>528</v>
      </c>
      <c r="C13" s="10" t="s">
        <v>17</v>
      </c>
      <c r="D13" s="11" t="s">
        <v>16</v>
      </c>
      <c r="E13" s="11">
        <v>15</v>
      </c>
      <c r="F13" s="12">
        <v>0.25</v>
      </c>
      <c r="G13" s="12">
        <v>1</v>
      </c>
    </row>
    <row r="14" spans="2:10" ht="18" x14ac:dyDescent="0.35">
      <c r="B14" s="27">
        <v>530</v>
      </c>
      <c r="C14" s="10" t="s">
        <v>18</v>
      </c>
      <c r="D14" s="11" t="s">
        <v>16</v>
      </c>
      <c r="E14" s="11">
        <v>15</v>
      </c>
      <c r="F14" s="12">
        <v>0.25</v>
      </c>
      <c r="G14" s="12">
        <v>1</v>
      </c>
    </row>
    <row r="15" spans="2:10" ht="18" x14ac:dyDescent="0.35">
      <c r="B15" s="27">
        <v>532</v>
      </c>
      <c r="C15" s="10" t="s">
        <v>19</v>
      </c>
      <c r="D15" s="11" t="s">
        <v>20</v>
      </c>
      <c r="E15" s="11">
        <v>10</v>
      </c>
      <c r="F15" s="12">
        <v>0.25</v>
      </c>
      <c r="G15" s="12">
        <v>8.5</v>
      </c>
    </row>
    <row r="16" spans="2:10" ht="18" x14ac:dyDescent="0.35">
      <c r="B16" s="27">
        <v>534</v>
      </c>
      <c r="C16" s="10" t="s">
        <v>21</v>
      </c>
      <c r="D16" s="11" t="s">
        <v>20</v>
      </c>
      <c r="E16" s="11">
        <v>12</v>
      </c>
      <c r="F16" s="12">
        <v>10</v>
      </c>
      <c r="G16" s="12">
        <v>5</v>
      </c>
    </row>
    <row r="17" spans="2:7" ht="18" x14ac:dyDescent="0.35">
      <c r="B17" s="27">
        <v>536</v>
      </c>
      <c r="C17" s="10" t="s">
        <v>22</v>
      </c>
      <c r="D17" s="11" t="s">
        <v>9</v>
      </c>
      <c r="E17" s="11">
        <v>4</v>
      </c>
      <c r="F17" s="12">
        <v>2</v>
      </c>
      <c r="G17" s="12">
        <v>2</v>
      </c>
    </row>
    <row r="18" spans="2:7" ht="18" x14ac:dyDescent="0.35">
      <c r="B18" s="27">
        <v>538</v>
      </c>
      <c r="C18" s="10" t="s">
        <v>23</v>
      </c>
      <c r="D18" s="11" t="s">
        <v>16</v>
      </c>
      <c r="E18" s="11">
        <v>10</v>
      </c>
      <c r="F18" s="12">
        <v>1</v>
      </c>
      <c r="G18" s="12">
        <v>5</v>
      </c>
    </row>
    <row r="19" spans="2:7" ht="18" x14ac:dyDescent="0.35">
      <c r="B19" s="27">
        <v>540</v>
      </c>
      <c r="C19" s="10" t="s">
        <v>24</v>
      </c>
      <c r="D19" s="11" t="s">
        <v>16</v>
      </c>
      <c r="E19" s="11">
        <v>2</v>
      </c>
      <c r="F19" s="12">
        <v>0.75</v>
      </c>
      <c r="G19" s="12">
        <v>1.5</v>
      </c>
    </row>
    <row r="20" spans="2:7" ht="18" x14ac:dyDescent="0.35">
      <c r="B20" s="27">
        <v>542</v>
      </c>
      <c r="C20" s="10" t="s">
        <v>25</v>
      </c>
      <c r="D20" s="11" t="s">
        <v>9</v>
      </c>
      <c r="E20" s="11">
        <v>10</v>
      </c>
      <c r="F20" s="12">
        <v>0.25</v>
      </c>
      <c r="G20" s="12">
        <v>7.5</v>
      </c>
    </row>
    <row r="21" spans="2:7" ht="18" x14ac:dyDescent="0.35">
      <c r="B21" s="27">
        <v>544</v>
      </c>
      <c r="C21" s="10" t="s">
        <v>26</v>
      </c>
      <c r="D21" s="11" t="s">
        <v>16</v>
      </c>
      <c r="E21" s="11">
        <v>5</v>
      </c>
      <c r="F21" s="12">
        <v>0.75</v>
      </c>
      <c r="G21" s="12">
        <v>10</v>
      </c>
    </row>
    <row r="22" spans="2:7" ht="18" x14ac:dyDescent="0.35">
      <c r="B22" s="27">
        <v>546</v>
      </c>
      <c r="C22" s="10" t="s">
        <v>27</v>
      </c>
      <c r="D22" s="11" t="s">
        <v>9</v>
      </c>
      <c r="E22" s="11">
        <v>2</v>
      </c>
      <c r="F22" s="12">
        <v>8</v>
      </c>
      <c r="G22" s="12">
        <v>15</v>
      </c>
    </row>
    <row r="23" spans="2:7" ht="18" x14ac:dyDescent="0.35">
      <c r="B23" s="27">
        <v>548</v>
      </c>
      <c r="C23" s="10" t="s">
        <v>28</v>
      </c>
      <c r="D23" s="11" t="s">
        <v>9</v>
      </c>
      <c r="E23" s="11">
        <v>2</v>
      </c>
      <c r="F23" s="12">
        <v>4.5</v>
      </c>
      <c r="G23" s="12">
        <v>15</v>
      </c>
    </row>
    <row r="24" spans="2:7" ht="18" x14ac:dyDescent="0.35">
      <c r="B24" s="27">
        <v>550</v>
      </c>
      <c r="C24" s="10" t="s">
        <v>29</v>
      </c>
      <c r="D24" s="11" t="s">
        <v>30</v>
      </c>
      <c r="E24" s="11">
        <v>5</v>
      </c>
      <c r="F24" s="12">
        <v>0.25</v>
      </c>
      <c r="G24" s="12">
        <v>2</v>
      </c>
    </row>
    <row r="25" spans="2:7" ht="18" x14ac:dyDescent="0.35">
      <c r="B25" s="27">
        <v>552</v>
      </c>
      <c r="C25" s="10" t="s">
        <v>31</v>
      </c>
      <c r="D25" s="11" t="s">
        <v>30</v>
      </c>
      <c r="E25" s="11">
        <v>5</v>
      </c>
      <c r="F25" s="12">
        <v>0.75</v>
      </c>
      <c r="G25" s="12">
        <v>8</v>
      </c>
    </row>
    <row r="26" spans="2:7" ht="18" x14ac:dyDescent="0.35">
      <c r="B26" s="27">
        <v>554</v>
      </c>
      <c r="C26" s="10" t="s">
        <v>32</v>
      </c>
      <c r="D26" s="11" t="s">
        <v>9</v>
      </c>
      <c r="E26" s="11">
        <v>2</v>
      </c>
      <c r="F26" s="12">
        <v>1</v>
      </c>
      <c r="G26" s="12">
        <v>3</v>
      </c>
    </row>
    <row r="27" spans="2:7" ht="18" x14ac:dyDescent="0.35">
      <c r="B27" s="27">
        <v>556</v>
      </c>
      <c r="C27" s="10" t="s">
        <v>33</v>
      </c>
      <c r="D27" s="11" t="s">
        <v>9</v>
      </c>
      <c r="E27" s="11">
        <v>2</v>
      </c>
      <c r="F27" s="12">
        <v>2.5</v>
      </c>
      <c r="G27" s="12">
        <v>3.5</v>
      </c>
    </row>
    <row r="28" spans="2:7" ht="18" x14ac:dyDescent="0.35">
      <c r="B28" s="27">
        <v>558</v>
      </c>
      <c r="C28" s="10" t="s">
        <v>34</v>
      </c>
      <c r="D28" s="11" t="s">
        <v>9</v>
      </c>
      <c r="E28" s="11">
        <v>2</v>
      </c>
      <c r="F28" s="12">
        <v>1.5</v>
      </c>
      <c r="G28" s="12">
        <v>3</v>
      </c>
    </row>
    <row r="29" spans="2:7" ht="18" x14ac:dyDescent="0.35">
      <c r="B29" s="27">
        <v>560</v>
      </c>
      <c r="C29" s="10" t="s">
        <v>35</v>
      </c>
      <c r="D29" s="11" t="s">
        <v>9</v>
      </c>
      <c r="E29" s="11">
        <v>2</v>
      </c>
      <c r="F29" s="12">
        <v>3</v>
      </c>
      <c r="G29" s="12">
        <v>4.5</v>
      </c>
    </row>
    <row r="30" spans="2:7" ht="18" x14ac:dyDescent="0.35">
      <c r="B30" s="27">
        <v>562</v>
      </c>
      <c r="C30" s="10" t="s">
        <v>36</v>
      </c>
      <c r="D30" s="11" t="s">
        <v>16</v>
      </c>
      <c r="E30" s="11">
        <v>10</v>
      </c>
      <c r="F30" s="12">
        <v>2</v>
      </c>
      <c r="G30" s="12">
        <v>8</v>
      </c>
    </row>
    <row r="31" spans="2:7" ht="18" x14ac:dyDescent="0.35">
      <c r="B31" s="27">
        <v>564</v>
      </c>
      <c r="C31" s="10" t="s">
        <v>37</v>
      </c>
      <c r="D31" s="11" t="s">
        <v>9</v>
      </c>
      <c r="E31" s="11">
        <v>10</v>
      </c>
      <c r="F31" s="12">
        <v>0.25</v>
      </c>
      <c r="G31" s="12">
        <v>5</v>
      </c>
    </row>
  </sheetData>
  <dataValidations count="1">
    <dataValidation type="custom" allowBlank="1" showInputMessage="1" showErrorMessage="1" errorTitle="Produto Duplicado" error="Não é permitido cadastrar dois produtos com mesmo nome na base de dados!" sqref="B5:C31" xr:uid="{6FD65472-361F-4C37-92CC-80C66E375847}">
      <formula1>COUNTIF(Lista_Produtos,B5)&lt;=1</formula1>
    </dataValidation>
  </dataValidations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0A3A1B-7859-43EA-97D0-F19D9DFDF7BB}">
  <dimension ref="B1:I9"/>
  <sheetViews>
    <sheetView showGridLines="0" zoomScale="160" zoomScaleNormal="160" workbookViewId="0">
      <selection activeCell="B6" sqref="B6:C9"/>
    </sheetView>
  </sheetViews>
  <sheetFormatPr defaultColWidth="9.140625" defaultRowHeight="15" x14ac:dyDescent="0.25"/>
  <cols>
    <col min="1" max="1" width="5.28515625" customWidth="1"/>
    <col min="2" max="2" width="17.85546875" customWidth="1"/>
    <col min="3" max="3" width="16.85546875" bestFit="1" customWidth="1"/>
    <col min="4" max="4" width="14.28515625" bestFit="1" customWidth="1"/>
    <col min="5" max="5" width="31.85546875" customWidth="1"/>
  </cols>
  <sheetData>
    <row r="1" spans="2:9" s="6" customFormat="1" ht="60" customHeight="1" x14ac:dyDescent="0.25">
      <c r="E1" s="13" t="s">
        <v>38</v>
      </c>
      <c r="F1" s="7"/>
    </row>
    <row r="2" spans="2:9" s="8" customFormat="1" ht="6" customHeight="1" x14ac:dyDescent="0.25">
      <c r="F2" s="9"/>
    </row>
    <row r="5" spans="2:9" x14ac:dyDescent="0.25">
      <c r="B5" s="22" t="s">
        <v>69</v>
      </c>
      <c r="C5" s="22" t="s">
        <v>39</v>
      </c>
      <c r="D5" s="22" t="s">
        <v>40</v>
      </c>
      <c r="E5" s="22" t="s">
        <v>41</v>
      </c>
      <c r="F5" s="22" t="s">
        <v>42</v>
      </c>
    </row>
    <row r="6" spans="2:9" ht="18" x14ac:dyDescent="0.35">
      <c r="B6" s="28">
        <v>10</v>
      </c>
      <c r="C6" s="10" t="s">
        <v>43</v>
      </c>
      <c r="D6" s="11" t="s">
        <v>44</v>
      </c>
      <c r="E6" s="11" t="s">
        <v>45</v>
      </c>
      <c r="F6" s="12" t="s">
        <v>46</v>
      </c>
    </row>
    <row r="7" spans="2:9" ht="18" x14ac:dyDescent="0.35">
      <c r="B7" s="28">
        <v>20</v>
      </c>
      <c r="C7" s="10" t="s">
        <v>47</v>
      </c>
      <c r="D7" s="11" t="s">
        <v>48</v>
      </c>
      <c r="E7" s="11" t="s">
        <v>49</v>
      </c>
      <c r="F7" s="12" t="s">
        <v>50</v>
      </c>
    </row>
    <row r="8" spans="2:9" ht="18" x14ac:dyDescent="0.35">
      <c r="B8" s="28">
        <v>30</v>
      </c>
      <c r="C8" s="10" t="s">
        <v>51</v>
      </c>
      <c r="D8" s="11" t="s">
        <v>52</v>
      </c>
      <c r="E8" s="11" t="s">
        <v>53</v>
      </c>
      <c r="F8" s="12" t="s">
        <v>54</v>
      </c>
      <c r="I8" t="s">
        <v>55</v>
      </c>
    </row>
    <row r="9" spans="2:9" ht="18" x14ac:dyDescent="0.35">
      <c r="B9" s="28">
        <v>40</v>
      </c>
      <c r="C9" s="10" t="s">
        <v>56</v>
      </c>
      <c r="D9" s="11" t="s">
        <v>57</v>
      </c>
      <c r="E9" s="11" t="s">
        <v>58</v>
      </c>
      <c r="F9" s="12" t="s">
        <v>59</v>
      </c>
    </row>
  </sheetData>
  <dataValidations count="1">
    <dataValidation type="custom" allowBlank="1" showInputMessage="1" showErrorMessage="1" errorTitle="Fornecedor Duplicado" error="Não é permitido cadastrar dois fornecedores com mesmo nome!" sqref="B6:C9" xr:uid="{CB0A8FAC-1E94-4C7B-B66C-BC840809AA8D}">
      <formula1>COUNTIF(Lista_Fornecedores,B6)&lt;=1</formula1>
    </dataValidation>
  </dataValidations>
  <hyperlinks>
    <hyperlink ref="F6" r:id="rId1" display="mailto:maria@mercadoexpress.com.br" xr:uid="{BFA96C7E-CFA4-43C1-BA94-93E939CAF61B}"/>
    <hyperlink ref="F7" r:id="rId2" xr:uid="{B2F5BAB3-8645-48D1-8743-F6B02EAFE6F1}"/>
    <hyperlink ref="F8" r:id="rId3" display="mailto:eduardo@distribuídoraks.com.br" xr:uid="{1E6B527E-51F9-4124-9C35-5E328A13FBAD}"/>
    <hyperlink ref="F9" r:id="rId4" display="mailto:claudia@salgadosgran.com.br" xr:uid="{6C1289BE-A6BD-4250-839B-0A00703A4967}"/>
  </hyperlinks>
  <pageMargins left="0.511811024" right="0.511811024" top="0.78740157499999996" bottom="0.78740157499999996" header="0.31496062000000002" footer="0.31496062000000002"/>
  <drawing r:id="rId5"/>
  <tableParts count="1">
    <tablePart r:id="rId6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0DDA20-855E-4FED-9FAD-F203EB96D68D}">
  <dimension ref="B1:E60"/>
  <sheetViews>
    <sheetView showGridLines="0" zoomScale="140" zoomScaleNormal="140" workbookViewId="0">
      <selection activeCell="D7" sqref="D7"/>
    </sheetView>
  </sheetViews>
  <sheetFormatPr defaultColWidth="9.140625" defaultRowHeight="15" x14ac:dyDescent="0.25"/>
  <cols>
    <col min="1" max="1" width="5.28515625" customWidth="1"/>
    <col min="2" max="2" width="15.7109375" customWidth="1"/>
    <col min="3" max="3" width="17.140625" style="2" customWidth="1"/>
    <col min="4" max="4" width="18" style="2" customWidth="1"/>
    <col min="5" max="5" width="22.85546875" customWidth="1"/>
    <col min="6" max="6" width="18.42578125" customWidth="1"/>
  </cols>
  <sheetData>
    <row r="1" spans="2:5" s="6" customFormat="1" ht="60" customHeight="1" x14ac:dyDescent="0.25">
      <c r="E1" s="13" t="s">
        <v>60</v>
      </c>
    </row>
    <row r="2" spans="2:5" s="8" customFormat="1" ht="6" customHeight="1" x14ac:dyDescent="0.25"/>
    <row r="4" spans="2:5" x14ac:dyDescent="0.25">
      <c r="C4"/>
    </row>
    <row r="5" spans="2:5" s="4" customFormat="1" x14ac:dyDescent="0.25">
      <c r="B5" s="24" t="s">
        <v>61</v>
      </c>
      <c r="C5" s="24" t="s">
        <v>1</v>
      </c>
      <c r="D5" s="24" t="s">
        <v>62</v>
      </c>
      <c r="E5" s="24" t="s">
        <v>63</v>
      </c>
    </row>
    <row r="6" spans="2:5" ht="18" x14ac:dyDescent="0.35">
      <c r="B6" s="20">
        <v>44566</v>
      </c>
      <c r="C6" s="11">
        <v>512</v>
      </c>
      <c r="D6" s="11">
        <v>10</v>
      </c>
      <c r="E6" s="18">
        <v>100</v>
      </c>
    </row>
    <row r="7" spans="2:5" ht="18" x14ac:dyDescent="0.35">
      <c r="B7" s="20">
        <v>44566</v>
      </c>
      <c r="C7" s="11">
        <v>516</v>
      </c>
      <c r="D7" s="11">
        <v>40</v>
      </c>
      <c r="E7" s="18">
        <v>100</v>
      </c>
    </row>
    <row r="8" spans="2:5" ht="18" x14ac:dyDescent="0.35">
      <c r="B8" s="20">
        <v>44576</v>
      </c>
      <c r="C8" s="11">
        <v>532</v>
      </c>
      <c r="D8" s="11">
        <v>10</v>
      </c>
      <c r="E8" s="18">
        <v>90</v>
      </c>
    </row>
    <row r="9" spans="2:5" ht="18" x14ac:dyDescent="0.35">
      <c r="B9" s="20">
        <v>44578</v>
      </c>
      <c r="C9" s="11">
        <v>542</v>
      </c>
      <c r="D9" s="11">
        <v>40</v>
      </c>
      <c r="E9" s="18">
        <v>100</v>
      </c>
    </row>
    <row r="10" spans="2:5" ht="18" x14ac:dyDescent="0.35">
      <c r="B10" s="20">
        <v>44593</v>
      </c>
      <c r="C10" s="11">
        <v>542</v>
      </c>
      <c r="D10" s="11">
        <v>40</v>
      </c>
      <c r="E10" s="18">
        <v>85</v>
      </c>
    </row>
    <row r="11" spans="2:5" ht="18" x14ac:dyDescent="0.35">
      <c r="B11" s="20">
        <v>44594</v>
      </c>
      <c r="C11" s="11">
        <v>532</v>
      </c>
      <c r="D11" s="11">
        <v>10</v>
      </c>
      <c r="E11" s="18">
        <v>80</v>
      </c>
    </row>
    <row r="12" spans="2:5" ht="18" x14ac:dyDescent="0.35">
      <c r="B12" s="20">
        <v>44598</v>
      </c>
      <c r="C12" s="11">
        <v>512</v>
      </c>
      <c r="D12" s="11">
        <v>10</v>
      </c>
      <c r="E12" s="18">
        <v>125</v>
      </c>
    </row>
    <row r="13" spans="2:5" ht="18" x14ac:dyDescent="0.35">
      <c r="B13" s="20">
        <v>44602</v>
      </c>
      <c r="C13" s="11">
        <v>552</v>
      </c>
      <c r="D13" s="11">
        <v>30</v>
      </c>
      <c r="E13" s="18">
        <v>50</v>
      </c>
    </row>
    <row r="14" spans="2:5" ht="18" x14ac:dyDescent="0.35">
      <c r="B14" s="20">
        <v>44612</v>
      </c>
      <c r="C14" s="11">
        <v>516</v>
      </c>
      <c r="D14" s="11">
        <v>40</v>
      </c>
      <c r="E14" s="18">
        <v>100</v>
      </c>
    </row>
    <row r="15" spans="2:5" ht="18" x14ac:dyDescent="0.35">
      <c r="B15" s="20">
        <v>44625</v>
      </c>
      <c r="C15" s="11">
        <v>562</v>
      </c>
      <c r="D15" s="11">
        <v>30</v>
      </c>
      <c r="E15" s="18">
        <v>250</v>
      </c>
    </row>
    <row r="16" spans="2:5" ht="18" x14ac:dyDescent="0.35">
      <c r="B16" s="20">
        <v>44630</v>
      </c>
      <c r="C16" s="11">
        <v>542</v>
      </c>
      <c r="D16" s="11">
        <v>40</v>
      </c>
      <c r="E16" s="18">
        <v>50</v>
      </c>
    </row>
    <row r="17" spans="2:5" ht="18" x14ac:dyDescent="0.35">
      <c r="B17" s="20">
        <v>44635</v>
      </c>
      <c r="C17" s="11">
        <v>512</v>
      </c>
      <c r="D17" s="11">
        <v>10</v>
      </c>
      <c r="E17" s="18">
        <v>150</v>
      </c>
    </row>
    <row r="18" spans="2:5" ht="18" x14ac:dyDescent="0.35">
      <c r="B18" s="20">
        <v>44637</v>
      </c>
      <c r="C18" s="11">
        <v>544</v>
      </c>
      <c r="D18" s="11">
        <v>10</v>
      </c>
      <c r="E18" s="18">
        <v>100</v>
      </c>
    </row>
    <row r="19" spans="2:5" ht="18" x14ac:dyDescent="0.35">
      <c r="B19" s="20">
        <v>44644</v>
      </c>
      <c r="C19" s="11">
        <v>532</v>
      </c>
      <c r="D19" s="11">
        <v>10</v>
      </c>
      <c r="E19" s="18">
        <v>40</v>
      </c>
    </row>
    <row r="20" spans="2:5" ht="18" x14ac:dyDescent="0.35">
      <c r="B20" s="20">
        <v>44647</v>
      </c>
      <c r="C20" s="11">
        <v>516</v>
      </c>
      <c r="D20" s="11">
        <v>40</v>
      </c>
      <c r="E20" s="18">
        <v>50</v>
      </c>
    </row>
    <row r="21" spans="2:5" ht="18" x14ac:dyDescent="0.35">
      <c r="B21" s="20">
        <v>44655</v>
      </c>
      <c r="C21" s="11">
        <v>542</v>
      </c>
      <c r="D21" s="11">
        <v>40</v>
      </c>
      <c r="E21" s="18">
        <v>90</v>
      </c>
    </row>
    <row r="22" spans="2:5" ht="18" x14ac:dyDescent="0.35">
      <c r="B22" s="20">
        <v>44661</v>
      </c>
      <c r="C22" s="11">
        <v>512</v>
      </c>
      <c r="D22" s="11">
        <v>10</v>
      </c>
      <c r="E22" s="18">
        <v>150</v>
      </c>
    </row>
    <row r="23" spans="2:5" ht="18" x14ac:dyDescent="0.35">
      <c r="B23" s="20">
        <v>44672</v>
      </c>
      <c r="C23" s="11">
        <v>532</v>
      </c>
      <c r="D23" s="11">
        <v>10</v>
      </c>
      <c r="E23" s="18">
        <v>60</v>
      </c>
    </row>
    <row r="24" spans="2:5" ht="18" x14ac:dyDescent="0.35">
      <c r="B24" s="20">
        <v>44681</v>
      </c>
      <c r="C24" s="11">
        <v>516</v>
      </c>
      <c r="D24" s="11">
        <v>40</v>
      </c>
      <c r="E24" s="18">
        <v>50</v>
      </c>
    </row>
    <row r="25" spans="2:5" ht="18" x14ac:dyDescent="0.35">
      <c r="B25" s="20">
        <v>44686</v>
      </c>
      <c r="C25" s="11">
        <v>546</v>
      </c>
      <c r="D25" s="11">
        <v>20</v>
      </c>
      <c r="E25" s="18">
        <v>60</v>
      </c>
    </row>
    <row r="26" spans="2:5" ht="18" x14ac:dyDescent="0.35">
      <c r="B26" s="20">
        <v>44687</v>
      </c>
      <c r="C26" s="11">
        <v>516</v>
      </c>
      <c r="D26" s="11">
        <v>40</v>
      </c>
      <c r="E26" s="18">
        <v>50</v>
      </c>
    </row>
    <row r="27" spans="2:5" ht="18" x14ac:dyDescent="0.35">
      <c r="B27" s="20">
        <v>44691</v>
      </c>
      <c r="C27" s="11">
        <v>542</v>
      </c>
      <c r="D27" s="11">
        <v>40</v>
      </c>
      <c r="E27" s="18">
        <v>30</v>
      </c>
    </row>
    <row r="28" spans="2:5" ht="18" x14ac:dyDescent="0.35">
      <c r="B28" s="20">
        <v>44691</v>
      </c>
      <c r="C28" s="11">
        <v>512</v>
      </c>
      <c r="D28" s="11">
        <v>10</v>
      </c>
      <c r="E28" s="18">
        <v>100</v>
      </c>
    </row>
    <row r="29" spans="2:5" ht="18" x14ac:dyDescent="0.35">
      <c r="B29" s="20">
        <v>44698</v>
      </c>
      <c r="C29" s="11">
        <v>532</v>
      </c>
      <c r="D29" s="11">
        <v>10</v>
      </c>
      <c r="E29" s="18">
        <v>45</v>
      </c>
    </row>
    <row r="30" spans="2:5" ht="18" x14ac:dyDescent="0.35">
      <c r="B30" s="20">
        <v>44714</v>
      </c>
      <c r="C30" s="11">
        <v>512</v>
      </c>
      <c r="D30" s="11">
        <v>10</v>
      </c>
      <c r="E30" s="18">
        <v>150</v>
      </c>
    </row>
    <row r="31" spans="2:5" ht="18" x14ac:dyDescent="0.35">
      <c r="B31" s="20">
        <v>44719</v>
      </c>
      <c r="C31" s="11">
        <v>532</v>
      </c>
      <c r="D31" s="11">
        <v>10</v>
      </c>
      <c r="E31" s="18">
        <v>115</v>
      </c>
    </row>
    <row r="32" spans="2:5" ht="18" x14ac:dyDescent="0.35">
      <c r="B32" s="20">
        <v>44727</v>
      </c>
      <c r="C32" s="11">
        <v>542</v>
      </c>
      <c r="D32" s="11">
        <v>40</v>
      </c>
      <c r="E32" s="18">
        <v>100</v>
      </c>
    </row>
    <row r="33" spans="2:5" ht="18" x14ac:dyDescent="0.35">
      <c r="B33" s="20">
        <v>44735</v>
      </c>
      <c r="C33" s="11">
        <v>516</v>
      </c>
      <c r="D33" s="11">
        <v>40</v>
      </c>
      <c r="E33" s="18">
        <v>45</v>
      </c>
    </row>
    <row r="34" spans="2:5" ht="18" x14ac:dyDescent="0.35">
      <c r="B34" s="20">
        <v>44743</v>
      </c>
      <c r="C34" s="11">
        <v>512</v>
      </c>
      <c r="D34" s="11">
        <v>10</v>
      </c>
      <c r="E34" s="18">
        <v>150</v>
      </c>
    </row>
    <row r="35" spans="2:5" ht="18" x14ac:dyDescent="0.35">
      <c r="B35" s="20">
        <v>44747</v>
      </c>
      <c r="C35" s="11">
        <v>542</v>
      </c>
      <c r="D35" s="11">
        <v>40</v>
      </c>
      <c r="E35" s="18">
        <v>60</v>
      </c>
    </row>
    <row r="36" spans="2:5" ht="18" x14ac:dyDescent="0.35">
      <c r="B36" s="20">
        <v>44749</v>
      </c>
      <c r="C36" s="11">
        <v>532</v>
      </c>
      <c r="D36" s="11">
        <v>10</v>
      </c>
      <c r="E36" s="18">
        <v>120</v>
      </c>
    </row>
    <row r="37" spans="2:5" ht="18" x14ac:dyDescent="0.35">
      <c r="B37" s="20">
        <v>44757</v>
      </c>
      <c r="C37" s="11">
        <v>516</v>
      </c>
      <c r="D37" s="11">
        <v>40</v>
      </c>
      <c r="E37" s="18">
        <v>20</v>
      </c>
    </row>
    <row r="38" spans="2:5" ht="18" x14ac:dyDescent="0.35">
      <c r="B38" s="20">
        <v>44778</v>
      </c>
      <c r="C38" s="11">
        <v>532</v>
      </c>
      <c r="D38" s="11">
        <v>10</v>
      </c>
      <c r="E38" s="18">
        <v>35</v>
      </c>
    </row>
    <row r="39" spans="2:5" ht="18" x14ac:dyDescent="0.35">
      <c r="B39" s="20">
        <v>44783</v>
      </c>
      <c r="C39" s="11">
        <v>538</v>
      </c>
      <c r="D39" s="11">
        <v>10</v>
      </c>
      <c r="E39" s="18">
        <v>100</v>
      </c>
    </row>
    <row r="40" spans="2:5" ht="18" x14ac:dyDescent="0.35">
      <c r="B40" s="20">
        <v>44791</v>
      </c>
      <c r="C40" s="11">
        <v>542</v>
      </c>
      <c r="D40" s="11">
        <v>40</v>
      </c>
      <c r="E40" s="18">
        <v>30</v>
      </c>
    </row>
    <row r="41" spans="2:5" ht="18" x14ac:dyDescent="0.35">
      <c r="B41" s="20">
        <v>44791</v>
      </c>
      <c r="C41" s="11">
        <v>516</v>
      </c>
      <c r="D41" s="11">
        <v>40</v>
      </c>
      <c r="E41" s="18">
        <v>30</v>
      </c>
    </row>
    <row r="42" spans="2:5" ht="18" x14ac:dyDescent="0.35">
      <c r="B42" s="20">
        <v>44804</v>
      </c>
      <c r="C42" s="11">
        <v>512</v>
      </c>
      <c r="D42" s="11">
        <v>10</v>
      </c>
      <c r="E42" s="18">
        <v>150</v>
      </c>
    </row>
    <row r="43" spans="2:5" ht="18" x14ac:dyDescent="0.35">
      <c r="B43" s="20">
        <v>44806</v>
      </c>
      <c r="C43" s="11">
        <v>562</v>
      </c>
      <c r="D43" s="11">
        <v>30</v>
      </c>
      <c r="E43" s="18">
        <v>100</v>
      </c>
    </row>
    <row r="44" spans="2:5" ht="18" x14ac:dyDescent="0.35">
      <c r="B44" s="20">
        <v>44811</v>
      </c>
      <c r="C44" s="11">
        <v>532</v>
      </c>
      <c r="D44" s="11">
        <v>10</v>
      </c>
      <c r="E44" s="18">
        <v>34</v>
      </c>
    </row>
    <row r="45" spans="2:5" ht="18" x14ac:dyDescent="0.35">
      <c r="B45" s="20">
        <v>44821</v>
      </c>
      <c r="C45" s="11">
        <v>548</v>
      </c>
      <c r="D45" s="11">
        <v>20</v>
      </c>
      <c r="E45" s="18">
        <v>50</v>
      </c>
    </row>
    <row r="46" spans="2:5" ht="18" x14ac:dyDescent="0.35">
      <c r="B46" s="20">
        <v>44823</v>
      </c>
      <c r="C46" s="11">
        <v>542</v>
      </c>
      <c r="D46" s="11">
        <v>40</v>
      </c>
      <c r="E46" s="18">
        <v>20</v>
      </c>
    </row>
    <row r="47" spans="2:5" ht="18" x14ac:dyDescent="0.35">
      <c r="B47" s="20">
        <v>44828</v>
      </c>
      <c r="C47" s="11">
        <v>516</v>
      </c>
      <c r="D47" s="11">
        <v>40</v>
      </c>
      <c r="E47" s="18">
        <v>15</v>
      </c>
    </row>
    <row r="48" spans="2:5" ht="18" x14ac:dyDescent="0.35">
      <c r="B48" s="20">
        <v>44834</v>
      </c>
      <c r="C48" s="11">
        <v>512</v>
      </c>
      <c r="D48" s="11">
        <v>10</v>
      </c>
      <c r="E48" s="18">
        <v>180</v>
      </c>
    </row>
    <row r="49" spans="2:5" ht="18" x14ac:dyDescent="0.35">
      <c r="B49" s="20">
        <v>44835</v>
      </c>
      <c r="C49" s="11">
        <v>532</v>
      </c>
      <c r="D49" s="11">
        <v>10</v>
      </c>
      <c r="E49" s="18">
        <v>46</v>
      </c>
    </row>
    <row r="50" spans="2:5" ht="18" x14ac:dyDescent="0.35">
      <c r="B50" s="20">
        <v>44841</v>
      </c>
      <c r="C50" s="11">
        <v>542</v>
      </c>
      <c r="D50" s="11">
        <v>40</v>
      </c>
      <c r="E50" s="18">
        <v>35</v>
      </c>
    </row>
    <row r="51" spans="2:5" ht="18" x14ac:dyDescent="0.35">
      <c r="B51" s="20">
        <v>44854</v>
      </c>
      <c r="C51" s="11">
        <v>512</v>
      </c>
      <c r="D51" s="11">
        <v>10</v>
      </c>
      <c r="E51" s="18">
        <v>100</v>
      </c>
    </row>
    <row r="52" spans="2:5" ht="18" x14ac:dyDescent="0.35">
      <c r="B52" s="20">
        <v>44859</v>
      </c>
      <c r="C52" s="11">
        <v>516</v>
      </c>
      <c r="D52" s="11">
        <v>40</v>
      </c>
      <c r="E52" s="18">
        <v>55</v>
      </c>
    </row>
    <row r="53" spans="2:5" ht="18" x14ac:dyDescent="0.35">
      <c r="B53" s="20">
        <v>44874</v>
      </c>
      <c r="C53" s="11">
        <v>550</v>
      </c>
      <c r="D53" s="11">
        <v>30</v>
      </c>
      <c r="E53" s="18">
        <v>100</v>
      </c>
    </row>
    <row r="54" spans="2:5" ht="18" x14ac:dyDescent="0.35">
      <c r="B54" s="20">
        <v>44880</v>
      </c>
      <c r="C54" s="11">
        <v>512</v>
      </c>
      <c r="D54" s="11">
        <v>10</v>
      </c>
      <c r="E54" s="18">
        <v>80</v>
      </c>
    </row>
    <row r="55" spans="2:5" ht="18" x14ac:dyDescent="0.35">
      <c r="B55" s="20">
        <v>44883</v>
      </c>
      <c r="C55" s="11">
        <v>532</v>
      </c>
      <c r="D55" s="11">
        <v>10</v>
      </c>
      <c r="E55" s="18">
        <v>45</v>
      </c>
    </row>
    <row r="56" spans="2:5" ht="18" x14ac:dyDescent="0.35">
      <c r="B56" s="20">
        <v>44888</v>
      </c>
      <c r="C56" s="11">
        <v>542</v>
      </c>
      <c r="D56" s="11">
        <v>40</v>
      </c>
      <c r="E56" s="18">
        <v>20</v>
      </c>
    </row>
    <row r="57" spans="2:5" ht="18" x14ac:dyDescent="0.35">
      <c r="B57" s="20">
        <v>44895</v>
      </c>
      <c r="C57" s="11">
        <v>516</v>
      </c>
      <c r="D57" s="11">
        <v>40</v>
      </c>
      <c r="E57" s="18">
        <v>35</v>
      </c>
    </row>
    <row r="58" spans="2:5" ht="18" x14ac:dyDescent="0.35">
      <c r="B58" s="20">
        <v>44907</v>
      </c>
      <c r="C58" s="11">
        <v>512</v>
      </c>
      <c r="D58" s="11">
        <v>10</v>
      </c>
      <c r="E58" s="21">
        <v>200</v>
      </c>
    </row>
    <row r="59" spans="2:5" ht="18" x14ac:dyDescent="0.35">
      <c r="B59" s="20">
        <v>44910</v>
      </c>
      <c r="C59" s="11">
        <v>532</v>
      </c>
      <c r="D59" s="11">
        <v>10</v>
      </c>
      <c r="E59" s="21">
        <v>40</v>
      </c>
    </row>
    <row r="60" spans="2:5" x14ac:dyDescent="0.25">
      <c r="B60" s="3"/>
    </row>
  </sheetData>
  <dataValidations count="1">
    <dataValidation type="list" allowBlank="1" showInputMessage="1" showErrorMessage="1" sqref="C6:C59" xr:uid="{30B5F2FC-77F0-434A-8A4F-A5BAEF973762}">
      <formula1>Lista_Produtos</formula1>
    </dataValidation>
  </dataValidations>
  <pageMargins left="0.511811024" right="0.511811024" top="0.78740157499999996" bottom="0.78740157499999996" header="0.31496062000000002" footer="0.31496062000000002"/>
  <pageSetup paperSize="9" orientation="portrait" r:id="rId1"/>
  <drawing r:id="rId2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AAFD4C-7CF7-4165-AD41-A9E9A9DC0676}">
  <dimension ref="A3:B15"/>
  <sheetViews>
    <sheetView tabSelected="1" workbookViewId="0">
      <selection activeCell="A3" sqref="A3"/>
    </sheetView>
  </sheetViews>
  <sheetFormatPr defaultRowHeight="15" x14ac:dyDescent="0.25"/>
  <cols>
    <col min="1" max="1" width="18" bestFit="1" customWidth="1"/>
    <col min="2" max="2" width="29.42578125" bestFit="1" customWidth="1"/>
    <col min="3" max="3" width="16.28515625" bestFit="1" customWidth="1"/>
    <col min="4" max="53" width="10.7109375" bestFit="1" customWidth="1"/>
  </cols>
  <sheetData>
    <row r="3" spans="1:2" x14ac:dyDescent="0.25">
      <c r="A3" s="25" t="s">
        <v>67</v>
      </c>
      <c r="B3" t="s">
        <v>70</v>
      </c>
    </row>
    <row r="4" spans="1:2" x14ac:dyDescent="0.25">
      <c r="A4" s="26" t="s">
        <v>71</v>
      </c>
      <c r="B4" s="29">
        <v>100</v>
      </c>
    </row>
    <row r="5" spans="1:2" x14ac:dyDescent="0.25">
      <c r="A5" s="26" t="s">
        <v>6</v>
      </c>
      <c r="B5" s="29">
        <v>1635</v>
      </c>
    </row>
    <row r="6" spans="1:2" x14ac:dyDescent="0.25">
      <c r="A6" s="26" t="s">
        <v>31</v>
      </c>
      <c r="B6" s="29">
        <v>50</v>
      </c>
    </row>
    <row r="7" spans="1:2" x14ac:dyDescent="0.25">
      <c r="A7" s="26" t="s">
        <v>19</v>
      </c>
      <c r="B7" s="29">
        <v>750</v>
      </c>
    </row>
    <row r="8" spans="1:2" x14ac:dyDescent="0.25">
      <c r="A8" s="26" t="s">
        <v>10</v>
      </c>
      <c r="B8" s="29">
        <v>550</v>
      </c>
    </row>
    <row r="9" spans="1:2" x14ac:dyDescent="0.25">
      <c r="A9" s="26" t="s">
        <v>28</v>
      </c>
      <c r="B9" s="29">
        <v>50</v>
      </c>
    </row>
    <row r="10" spans="1:2" x14ac:dyDescent="0.25">
      <c r="A10" s="26" t="s">
        <v>27</v>
      </c>
      <c r="B10" s="29">
        <v>60</v>
      </c>
    </row>
    <row r="11" spans="1:2" x14ac:dyDescent="0.25">
      <c r="A11" s="26" t="s">
        <v>23</v>
      </c>
      <c r="B11" s="29">
        <v>100</v>
      </c>
    </row>
    <row r="12" spans="1:2" x14ac:dyDescent="0.25">
      <c r="A12" s="26" t="s">
        <v>25</v>
      </c>
      <c r="B12" s="29">
        <v>620</v>
      </c>
    </row>
    <row r="13" spans="1:2" x14ac:dyDescent="0.25">
      <c r="A13" s="26" t="s">
        <v>36</v>
      </c>
      <c r="B13" s="29">
        <v>350</v>
      </c>
    </row>
    <row r="14" spans="1:2" x14ac:dyDescent="0.25">
      <c r="A14" s="26" t="s">
        <v>26</v>
      </c>
      <c r="B14" s="29">
        <v>100</v>
      </c>
    </row>
    <row r="15" spans="1:2" x14ac:dyDescent="0.25">
      <c r="A15" s="26" t="s">
        <v>68</v>
      </c>
      <c r="B15" s="29">
        <v>4365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AE41A-892F-4677-8FC0-DD6D99AB3FB4}">
  <dimension ref="B1:F63"/>
  <sheetViews>
    <sheetView showGridLines="0" topLeftCell="A6" zoomScale="130" zoomScaleNormal="130" workbookViewId="0">
      <selection activeCell="D12" sqref="D12"/>
    </sheetView>
  </sheetViews>
  <sheetFormatPr defaultColWidth="9.140625" defaultRowHeight="15" x14ac:dyDescent="0.25"/>
  <cols>
    <col min="1" max="1" width="5.28515625" customWidth="1"/>
    <col min="2" max="2" width="15.28515625" customWidth="1"/>
    <col min="3" max="3" width="20.85546875" customWidth="1"/>
    <col min="4" max="4" width="23.28515625" customWidth="1"/>
    <col min="5" max="5" width="17.28515625" customWidth="1"/>
    <col min="6" max="6" width="17.5703125" customWidth="1"/>
  </cols>
  <sheetData>
    <row r="1" spans="2:6" s="6" customFormat="1" ht="60" customHeight="1" x14ac:dyDescent="0.25">
      <c r="D1" s="13" t="s">
        <v>64</v>
      </c>
      <c r="E1" s="7"/>
    </row>
    <row r="2" spans="2:6" s="8" customFormat="1" ht="6" customHeight="1" x14ac:dyDescent="0.25">
      <c r="E2" s="9"/>
    </row>
    <row r="5" spans="2:6" x14ac:dyDescent="0.25">
      <c r="B5" s="15" t="s">
        <v>61</v>
      </c>
      <c r="C5" s="15" t="s">
        <v>1</v>
      </c>
      <c r="D5" s="15" t="s">
        <v>65</v>
      </c>
      <c r="E5" s="16" t="s">
        <v>5</v>
      </c>
      <c r="F5" s="16" t="s">
        <v>66</v>
      </c>
    </row>
    <row r="6" spans="2:6" ht="18" x14ac:dyDescent="0.35">
      <c r="B6" s="17">
        <v>44566</v>
      </c>
      <c r="C6" s="11">
        <v>516</v>
      </c>
      <c r="D6" s="11">
        <v>30</v>
      </c>
      <c r="E6" s="23" cm="1">
        <f t="array" ref="E6">_xlfn.XLOOKUP(TB_Saídas[[#This Row],[Produto]],TB_Produtos[[#All],[Código]],TB_Produtos[[#All],[Preço Unitário]],"Produto não Encontrado",0,1)</f>
        <v>6.5</v>
      </c>
      <c r="F6" s="19">
        <f>IFERROR(TB_Saídas[[#This Row],[Quantidade Vendida]]*TB_Saídas[[#This Row],[Preço Unitário]],"Não foi possível calcular")</f>
        <v>195</v>
      </c>
    </row>
    <row r="7" spans="2:6" ht="18" x14ac:dyDescent="0.35">
      <c r="B7" s="17">
        <v>44567</v>
      </c>
      <c r="C7" s="11">
        <v>512</v>
      </c>
      <c r="D7" s="11">
        <v>80</v>
      </c>
      <c r="E7" s="23" cm="1">
        <f t="array" ref="E7">_xlfn.XLOOKUP(TB_Saídas[[#This Row],[Produto]],TB_Produtos[[#All],[Código]],TB_Produtos[[#All],[Preço Unitário]],"Produto não Encontrado",0,1)</f>
        <v>6</v>
      </c>
      <c r="F7" s="19">
        <f>IFERROR(TB_Saídas[[#This Row],[Quantidade Vendida]]*TB_Saídas[[#This Row],[Preço Unitário]],"Não foi possível calcular")</f>
        <v>480</v>
      </c>
    </row>
    <row r="8" spans="2:6" ht="18" x14ac:dyDescent="0.35">
      <c r="B8" s="17">
        <v>44581</v>
      </c>
      <c r="C8" s="11">
        <v>542</v>
      </c>
      <c r="D8" s="11">
        <v>50</v>
      </c>
      <c r="E8" s="23" cm="1">
        <f t="array" ref="E8">_xlfn.XLOOKUP(TB_Saídas[[#This Row],[Produto]],TB_Produtos[[#All],[Código]],TB_Produtos[[#All],[Preço Unitário]],"Produto não Encontrado",0,1)</f>
        <v>7.5</v>
      </c>
      <c r="F8" s="19">
        <f>IFERROR(TB_Saídas[[#This Row],[Quantidade Vendida]]*TB_Saídas[[#This Row],[Preço Unitário]],"Não foi possível calcular")</f>
        <v>375</v>
      </c>
    </row>
    <row r="9" spans="2:6" ht="18" x14ac:dyDescent="0.35">
      <c r="B9" s="17">
        <v>44586</v>
      </c>
      <c r="C9" s="11">
        <v>532</v>
      </c>
      <c r="D9" s="11">
        <v>50</v>
      </c>
      <c r="E9" s="23" cm="1">
        <f t="array" ref="E9">_xlfn.XLOOKUP(TB_Saídas[[#This Row],[Produto]],TB_Produtos[[#All],[Código]],TB_Produtos[[#All],[Preço Unitário]],"Produto não Encontrado",0,1)</f>
        <v>8.5</v>
      </c>
      <c r="F9" s="19">
        <f>IFERROR(TB_Saídas[[#This Row],[Quantidade Vendida]]*TB_Saídas[[#This Row],[Preço Unitário]],"Não foi possível calcular")</f>
        <v>425</v>
      </c>
    </row>
    <row r="10" spans="2:6" ht="18" x14ac:dyDescent="0.35">
      <c r="B10" s="17">
        <v>44597</v>
      </c>
      <c r="C10" s="11">
        <v>542</v>
      </c>
      <c r="D10" s="11">
        <v>30</v>
      </c>
      <c r="E10" s="23" cm="1">
        <f t="array" ref="E10">_xlfn.XLOOKUP(TB_Saídas[[#This Row],[Produto]],TB_Produtos[[#All],[Código]],TB_Produtos[[#All],[Preço Unitário]],"Produto não Encontrado",0,1)</f>
        <v>7.5</v>
      </c>
      <c r="F10" s="19">
        <f>IFERROR(TB_Saídas[[#This Row],[Quantidade Vendida]]*TB_Saídas[[#This Row],[Preço Unitário]],"Não foi possível calcular")</f>
        <v>225</v>
      </c>
    </row>
    <row r="11" spans="2:6" ht="18" x14ac:dyDescent="0.35">
      <c r="B11" s="17">
        <v>44598</v>
      </c>
      <c r="C11" s="11">
        <v>512</v>
      </c>
      <c r="D11" s="11">
        <v>110</v>
      </c>
      <c r="E11" s="23" cm="1">
        <f t="array" ref="E11">_xlfn.XLOOKUP(TB_Saídas[[#This Row],[Produto]],TB_Produtos[[#All],[Código]],TB_Produtos[[#All],[Preço Unitário]],"Produto não Encontrado",0,1)</f>
        <v>6</v>
      </c>
      <c r="F11" s="19">
        <f>IFERROR(TB_Saídas[[#This Row],[Quantidade Vendida]]*TB_Saídas[[#This Row],[Preço Unitário]],"Não foi possível calcular")</f>
        <v>660</v>
      </c>
    </row>
    <row r="12" spans="2:6" ht="18" x14ac:dyDescent="0.35">
      <c r="B12" s="17">
        <v>44602</v>
      </c>
      <c r="C12" s="11">
        <v>532</v>
      </c>
      <c r="D12" s="11">
        <v>75</v>
      </c>
      <c r="E12" s="23" cm="1">
        <f t="array" ref="E12">_xlfn.XLOOKUP(TB_Saídas[[#This Row],[Produto]],TB_Produtos[[#All],[Código]],TB_Produtos[[#All],[Preço Unitário]],"Produto não Encontrado",0,1)</f>
        <v>8.5</v>
      </c>
      <c r="F12" s="19">
        <f>IFERROR(TB_Saídas[[#This Row],[Quantidade Vendida]]*TB_Saídas[[#This Row],[Preço Unitário]],"Não foi possível calcular")</f>
        <v>637.5</v>
      </c>
    </row>
    <row r="13" spans="2:6" ht="18" x14ac:dyDescent="0.35">
      <c r="B13" s="17">
        <v>44620</v>
      </c>
      <c r="C13" s="11">
        <v>516</v>
      </c>
      <c r="D13" s="11">
        <v>20</v>
      </c>
      <c r="E13" s="23" cm="1">
        <f t="array" ref="E13">_xlfn.XLOOKUP(TB_Saídas[[#This Row],[Produto]],TB_Produtos[[#All],[Código]],TB_Produtos[[#All],[Preço Unitário]],"Produto não Encontrado",0,1)</f>
        <v>6.5</v>
      </c>
      <c r="F13" s="19">
        <f>IFERROR(TB_Saídas[[#This Row],[Quantidade Vendida]]*TB_Saídas[[#This Row],[Preço Unitário]],"Não foi possível calcular")</f>
        <v>130</v>
      </c>
    </row>
    <row r="14" spans="2:6" ht="18" x14ac:dyDescent="0.35">
      <c r="B14" s="17">
        <v>44626</v>
      </c>
      <c r="C14" s="11">
        <v>562</v>
      </c>
      <c r="D14" s="11">
        <v>110</v>
      </c>
      <c r="E14" s="23" cm="1">
        <f t="array" ref="E14">_xlfn.XLOOKUP(TB_Saídas[[#This Row],[Produto]],TB_Produtos[[#All],[Código]],TB_Produtos[[#All],[Preço Unitário]],"Produto não Encontrado",0,1)</f>
        <v>8</v>
      </c>
      <c r="F14" s="19">
        <f>IFERROR(TB_Saídas[[#This Row],[Quantidade Vendida]]*TB_Saídas[[#This Row],[Preço Unitário]],"Não foi possível calcular")</f>
        <v>880</v>
      </c>
    </row>
    <row r="15" spans="2:6" ht="18" x14ac:dyDescent="0.35">
      <c r="B15" s="17">
        <v>44631</v>
      </c>
      <c r="C15" s="11">
        <v>542</v>
      </c>
      <c r="D15" s="11">
        <v>40</v>
      </c>
      <c r="E15" s="23" cm="1">
        <f t="array" ref="E15">_xlfn.XLOOKUP(TB_Saídas[[#This Row],[Produto]],TB_Produtos[[#All],[Código]],TB_Produtos[[#All],[Preço Unitário]],"Produto não Encontrado",0,1)</f>
        <v>7.5</v>
      </c>
      <c r="F15" s="19">
        <f>IFERROR(TB_Saídas[[#This Row],[Quantidade Vendida]]*TB_Saídas[[#This Row],[Preço Unitário]],"Não foi possível calcular")</f>
        <v>300</v>
      </c>
    </row>
    <row r="16" spans="2:6" ht="18" x14ac:dyDescent="0.35">
      <c r="B16" s="17">
        <v>44646</v>
      </c>
      <c r="C16" s="11">
        <v>532</v>
      </c>
      <c r="D16" s="11">
        <v>50</v>
      </c>
      <c r="E16" s="23" cm="1">
        <f t="array" ref="E16">_xlfn.XLOOKUP(TB_Saídas[[#This Row],[Produto]],TB_Produtos[[#All],[Código]],TB_Produtos[[#All],[Preço Unitário]],"Produto não Encontrado",0,1)</f>
        <v>8.5</v>
      </c>
      <c r="F16" s="19">
        <f>IFERROR(TB_Saídas[[#This Row],[Quantidade Vendida]]*TB_Saídas[[#This Row],[Preço Unitário]],"Não foi possível calcular")</f>
        <v>425</v>
      </c>
    </row>
    <row r="17" spans="2:6" ht="18" x14ac:dyDescent="0.35">
      <c r="B17" s="17">
        <v>44649</v>
      </c>
      <c r="C17" s="11">
        <v>516</v>
      </c>
      <c r="D17" s="11">
        <v>15</v>
      </c>
      <c r="E17" s="23" cm="1">
        <f t="array" ref="E17">_xlfn.XLOOKUP(TB_Saídas[[#This Row],[Produto]],TB_Produtos[[#All],[Código]],TB_Produtos[[#All],[Preço Unitário]],"Produto não Encontrado",0,1)</f>
        <v>6.5</v>
      </c>
      <c r="F17" s="19">
        <f>IFERROR(TB_Saídas[[#This Row],[Quantidade Vendida]]*TB_Saídas[[#This Row],[Preço Unitário]],"Não foi possível calcular")</f>
        <v>97.5</v>
      </c>
    </row>
    <row r="18" spans="2:6" ht="18" x14ac:dyDescent="0.35">
      <c r="B18" s="17">
        <v>44630</v>
      </c>
      <c r="C18" s="11">
        <v>512</v>
      </c>
      <c r="D18" s="11">
        <v>100</v>
      </c>
      <c r="E18" s="23" cm="1">
        <f t="array" ref="E18">_xlfn.XLOOKUP(TB_Saídas[[#This Row],[Produto]],TB_Produtos[[#All],[Código]],TB_Produtos[[#All],[Preço Unitário]],"Produto não Encontrado",0,1)</f>
        <v>6</v>
      </c>
      <c r="F18" s="19">
        <f>IFERROR(TB_Saídas[[#This Row],[Quantidade Vendida]]*TB_Saídas[[#This Row],[Preço Unitário]],"Não foi possível calcular")</f>
        <v>600</v>
      </c>
    </row>
    <row r="19" spans="2:6" ht="18" x14ac:dyDescent="0.35">
      <c r="B19" s="17">
        <v>44659</v>
      </c>
      <c r="C19" s="11">
        <v>516</v>
      </c>
      <c r="D19" s="11">
        <v>40</v>
      </c>
      <c r="E19" s="23" cm="1">
        <f t="array" ref="E19">_xlfn.XLOOKUP(TB_Saídas[[#This Row],[Produto]],TB_Produtos[[#All],[Código]],TB_Produtos[[#All],[Preço Unitário]],"Produto não Encontrado",0,1)</f>
        <v>6.5</v>
      </c>
      <c r="F19" s="19">
        <f>IFERROR(TB_Saídas[[#This Row],[Quantidade Vendida]]*TB_Saídas[[#This Row],[Preço Unitário]],"Não foi possível calcular")</f>
        <v>260</v>
      </c>
    </row>
    <row r="20" spans="2:6" ht="18" x14ac:dyDescent="0.35">
      <c r="B20" s="17">
        <v>44663</v>
      </c>
      <c r="C20" s="11">
        <v>512</v>
      </c>
      <c r="D20" s="11">
        <v>75</v>
      </c>
      <c r="E20" s="23" cm="1">
        <f t="array" ref="E20">_xlfn.XLOOKUP(TB_Saídas[[#This Row],[Produto]],TB_Produtos[[#All],[Código]],TB_Produtos[[#All],[Preço Unitário]],"Produto não Encontrado",0,1)</f>
        <v>6</v>
      </c>
      <c r="F20" s="19">
        <f>IFERROR(TB_Saídas[[#This Row],[Quantidade Vendida]]*TB_Saídas[[#This Row],[Preço Unitário]],"Não foi possível calcular")</f>
        <v>450</v>
      </c>
    </row>
    <row r="21" spans="2:6" ht="18" x14ac:dyDescent="0.35">
      <c r="B21" s="17">
        <v>44667</v>
      </c>
      <c r="C21" s="11">
        <v>552</v>
      </c>
      <c r="D21" s="11">
        <v>25</v>
      </c>
      <c r="E21" s="23" cm="1">
        <f t="array" ref="E21">_xlfn.XLOOKUP(TB_Saídas[[#This Row],[Produto]],TB_Produtos[[#All],[Código]],TB_Produtos[[#All],[Preço Unitário]],"Produto não Encontrado",0,1)</f>
        <v>8</v>
      </c>
      <c r="F21" s="19">
        <f>IFERROR(TB_Saídas[[#This Row],[Quantidade Vendida]]*TB_Saídas[[#This Row],[Preço Unitário]],"Não foi possível calcular")</f>
        <v>200</v>
      </c>
    </row>
    <row r="22" spans="2:6" ht="18" x14ac:dyDescent="0.35">
      <c r="B22" s="17">
        <v>44671</v>
      </c>
      <c r="C22" s="11">
        <v>542</v>
      </c>
      <c r="D22" s="11">
        <v>40</v>
      </c>
      <c r="E22" s="23" cm="1">
        <f t="array" ref="E22">_xlfn.XLOOKUP(TB_Saídas[[#This Row],[Produto]],TB_Produtos[[#All],[Código]],TB_Produtos[[#All],[Preço Unitário]],"Produto não Encontrado",0,1)</f>
        <v>7.5</v>
      </c>
      <c r="F22" s="19">
        <f>IFERROR(TB_Saídas[[#This Row],[Quantidade Vendida]]*TB_Saídas[[#This Row],[Preço Unitário]],"Não foi possível calcular")</f>
        <v>300</v>
      </c>
    </row>
    <row r="23" spans="2:6" ht="18" x14ac:dyDescent="0.35">
      <c r="B23" s="17">
        <v>44681</v>
      </c>
      <c r="C23" s="11">
        <v>532</v>
      </c>
      <c r="D23" s="11">
        <v>35</v>
      </c>
      <c r="E23" s="23" cm="1">
        <f t="array" ref="E23">_xlfn.XLOOKUP(TB_Saídas[[#This Row],[Produto]],TB_Produtos[[#All],[Código]],TB_Produtos[[#All],[Preço Unitário]],"Produto não Encontrado",0,1)</f>
        <v>8.5</v>
      </c>
      <c r="F23" s="19">
        <f>IFERROR(TB_Saídas[[#This Row],[Quantidade Vendida]]*TB_Saídas[[#This Row],[Preço Unitário]],"Não foi possível calcular")</f>
        <v>297.5</v>
      </c>
    </row>
    <row r="24" spans="2:6" ht="18" x14ac:dyDescent="0.35">
      <c r="B24" s="17">
        <v>44691</v>
      </c>
      <c r="C24" s="11">
        <v>542</v>
      </c>
      <c r="D24" s="11">
        <v>35</v>
      </c>
      <c r="E24" s="23" cm="1">
        <f t="array" ref="E24">_xlfn.XLOOKUP(TB_Saídas[[#This Row],[Produto]],TB_Produtos[[#All],[Código]],TB_Produtos[[#All],[Preço Unitário]],"Produto não Encontrado",0,1)</f>
        <v>7.5</v>
      </c>
      <c r="F24" s="19">
        <f>IFERROR(TB_Saídas[[#This Row],[Quantidade Vendida]]*TB_Saídas[[#This Row],[Preço Unitário]],"Não foi possível calcular")</f>
        <v>262.5</v>
      </c>
    </row>
    <row r="25" spans="2:6" ht="18" x14ac:dyDescent="0.35">
      <c r="B25" s="17">
        <v>44692</v>
      </c>
      <c r="C25" s="11">
        <v>546</v>
      </c>
      <c r="D25" s="11">
        <v>20</v>
      </c>
      <c r="E25" s="23" cm="1">
        <f t="array" ref="E25">_xlfn.XLOOKUP(TB_Saídas[[#This Row],[Produto]],TB_Produtos[[#All],[Código]],TB_Produtos[[#All],[Preço Unitário]],"Produto não Encontrado",0,1)</f>
        <v>15</v>
      </c>
      <c r="F25" s="19">
        <f>IFERROR(TB_Saídas[[#This Row],[Quantidade Vendida]]*TB_Saídas[[#This Row],[Preço Unitário]],"Não foi possível calcular")</f>
        <v>300</v>
      </c>
    </row>
    <row r="26" spans="2:6" ht="18" x14ac:dyDescent="0.35">
      <c r="B26" s="17">
        <v>44692</v>
      </c>
      <c r="C26" s="11">
        <v>512</v>
      </c>
      <c r="D26" s="11">
        <v>75</v>
      </c>
      <c r="E26" s="23" cm="1">
        <f t="array" ref="E26">_xlfn.XLOOKUP(TB_Saídas[[#This Row],[Produto]],TB_Produtos[[#All],[Código]],TB_Produtos[[#All],[Preço Unitário]],"Produto não Encontrado",0,1)</f>
        <v>6</v>
      </c>
      <c r="F26" s="19">
        <f>IFERROR(TB_Saídas[[#This Row],[Quantidade Vendida]]*TB_Saídas[[#This Row],[Preço Unitário]],"Não foi possível calcular")</f>
        <v>450</v>
      </c>
    </row>
    <row r="27" spans="2:6" ht="18" x14ac:dyDescent="0.35">
      <c r="B27" s="17">
        <v>44700</v>
      </c>
      <c r="C27" s="11">
        <v>532</v>
      </c>
      <c r="D27" s="11">
        <v>27</v>
      </c>
      <c r="E27" s="23" cm="1">
        <f t="array" ref="E27">_xlfn.XLOOKUP(TB_Saídas[[#This Row],[Produto]],TB_Produtos[[#All],[Código]],TB_Produtos[[#All],[Preço Unitário]],"Produto não Encontrado",0,1)</f>
        <v>8.5</v>
      </c>
      <c r="F27" s="19">
        <f>IFERROR(TB_Saídas[[#This Row],[Quantidade Vendida]]*TB_Saídas[[#This Row],[Preço Unitário]],"Não foi possível calcular")</f>
        <v>229.5</v>
      </c>
    </row>
    <row r="28" spans="2:6" ht="18" x14ac:dyDescent="0.35">
      <c r="B28" s="17">
        <v>44700</v>
      </c>
      <c r="C28" s="11">
        <v>516</v>
      </c>
      <c r="D28" s="11">
        <v>20</v>
      </c>
      <c r="E28" s="23" cm="1">
        <f t="array" ref="E28">_xlfn.XLOOKUP(TB_Saídas[[#This Row],[Produto]],TB_Produtos[[#All],[Código]],TB_Produtos[[#All],[Preço Unitário]],"Produto não Encontrado",0,1)</f>
        <v>6.5</v>
      </c>
      <c r="F28" s="19">
        <f>IFERROR(TB_Saídas[[#This Row],[Quantidade Vendida]]*TB_Saídas[[#This Row],[Preço Unitário]],"Não foi possível calcular")</f>
        <v>130</v>
      </c>
    </row>
    <row r="29" spans="2:6" ht="18" x14ac:dyDescent="0.35">
      <c r="B29" s="17">
        <v>44737</v>
      </c>
      <c r="C29" s="11">
        <v>532</v>
      </c>
      <c r="D29" s="11">
        <v>35</v>
      </c>
      <c r="E29" s="23" cm="1">
        <f t="array" ref="E29">_xlfn.XLOOKUP(TB_Saídas[[#This Row],[Produto]],TB_Produtos[[#All],[Código]],TB_Produtos[[#All],[Preço Unitário]],"Produto não Encontrado",0,1)</f>
        <v>8.5</v>
      </c>
      <c r="F29" s="19">
        <f>IFERROR(TB_Saídas[[#This Row],[Quantidade Vendida]]*TB_Saídas[[#This Row],[Preço Unitário]],"Não foi possível calcular")</f>
        <v>297.5</v>
      </c>
    </row>
    <row r="30" spans="2:6" ht="18" x14ac:dyDescent="0.35">
      <c r="B30" s="17">
        <v>44738</v>
      </c>
      <c r="C30" s="11">
        <v>512</v>
      </c>
      <c r="D30" s="11">
        <v>100</v>
      </c>
      <c r="E30" s="23" cm="1">
        <f t="array" ref="E30">_xlfn.XLOOKUP(TB_Saídas[[#This Row],[Produto]],TB_Produtos[[#All],[Código]],TB_Produtos[[#All],[Preço Unitário]],"Produto não Encontrado",0,1)</f>
        <v>6</v>
      </c>
      <c r="F30" s="19">
        <f>IFERROR(TB_Saídas[[#This Row],[Quantidade Vendida]]*TB_Saídas[[#This Row],[Preço Unitário]],"Não foi possível calcular")</f>
        <v>600</v>
      </c>
    </row>
    <row r="31" spans="2:6" ht="18" x14ac:dyDescent="0.35">
      <c r="B31" s="17">
        <v>44738</v>
      </c>
      <c r="C31" s="11">
        <v>542</v>
      </c>
      <c r="D31" s="11">
        <v>20</v>
      </c>
      <c r="E31" s="23" cm="1">
        <f t="array" ref="E31">_xlfn.XLOOKUP(TB_Saídas[[#This Row],[Produto]],TB_Produtos[[#All],[Código]],TB_Produtos[[#All],[Preço Unitário]],"Produto não Encontrado",0,1)</f>
        <v>7.5</v>
      </c>
      <c r="F31" s="19">
        <f>IFERROR(TB_Saídas[[#This Row],[Quantidade Vendida]]*TB_Saídas[[#This Row],[Preço Unitário]],"Não foi possível calcular")</f>
        <v>150</v>
      </c>
    </row>
    <row r="32" spans="2:6" ht="18" x14ac:dyDescent="0.35">
      <c r="B32" s="17">
        <v>44739</v>
      </c>
      <c r="C32" s="11">
        <v>516</v>
      </c>
      <c r="D32" s="11">
        <v>15</v>
      </c>
      <c r="E32" s="23" cm="1">
        <f t="array" ref="E32">_xlfn.XLOOKUP(TB_Saídas[[#This Row],[Produto]],TB_Produtos[[#All],[Código]],TB_Produtos[[#All],[Preço Unitário]],"Produto não Encontrado",0,1)</f>
        <v>6.5</v>
      </c>
      <c r="F32" s="19">
        <f>IFERROR(TB_Saídas[[#This Row],[Quantidade Vendida]]*TB_Saídas[[#This Row],[Preço Unitário]],"Não foi possível calcular")</f>
        <v>97.5</v>
      </c>
    </row>
    <row r="33" spans="2:6" ht="18" x14ac:dyDescent="0.35">
      <c r="B33" s="17">
        <v>44749</v>
      </c>
      <c r="C33" s="11">
        <v>544</v>
      </c>
      <c r="D33" s="11">
        <v>40</v>
      </c>
      <c r="E33" s="23" cm="1">
        <f t="array" ref="E33">_xlfn.XLOOKUP(TB_Saídas[[#This Row],[Produto]],TB_Produtos[[#All],[Código]],TB_Produtos[[#All],[Preço Unitário]],"Produto não Encontrado",0,1)</f>
        <v>10</v>
      </c>
      <c r="F33" s="19">
        <f>IFERROR(TB_Saídas[[#This Row],[Quantidade Vendida]]*TB_Saídas[[#This Row],[Preço Unitário]],"Não foi possível calcular")</f>
        <v>400</v>
      </c>
    </row>
    <row r="34" spans="2:6" ht="18" x14ac:dyDescent="0.35">
      <c r="B34" s="17">
        <v>44749</v>
      </c>
      <c r="C34" s="11">
        <v>512</v>
      </c>
      <c r="D34" s="11">
        <v>90</v>
      </c>
      <c r="E34" s="23" cm="1">
        <f t="array" ref="E34">_xlfn.XLOOKUP(TB_Saídas[[#This Row],[Produto]],TB_Produtos[[#All],[Código]],TB_Produtos[[#All],[Preço Unitário]],"Produto não Encontrado",0,1)</f>
        <v>6</v>
      </c>
      <c r="F34" s="19">
        <f>IFERROR(TB_Saídas[[#This Row],[Quantidade Vendida]]*TB_Saídas[[#This Row],[Preço Unitário]],"Não foi possível calcular")</f>
        <v>540</v>
      </c>
    </row>
    <row r="35" spans="2:6" ht="18" x14ac:dyDescent="0.35">
      <c r="B35" s="17">
        <v>44758</v>
      </c>
      <c r="C35" s="11">
        <v>516</v>
      </c>
      <c r="D35" s="11">
        <v>35</v>
      </c>
      <c r="E35" s="23" cm="1">
        <f t="array" ref="E35">_xlfn.XLOOKUP(TB_Saídas[[#This Row],[Produto]],TB_Produtos[[#All],[Código]],TB_Produtos[[#All],[Preço Unitário]],"Produto não Encontrado",0,1)</f>
        <v>6.5</v>
      </c>
      <c r="F35" s="19">
        <f>IFERROR(TB_Saídas[[#This Row],[Quantidade Vendida]]*TB_Saídas[[#This Row],[Preço Unitário]],"Não foi possível calcular")</f>
        <v>227.5</v>
      </c>
    </row>
    <row r="36" spans="2:6" ht="18" x14ac:dyDescent="0.35">
      <c r="B36" s="17">
        <v>44765</v>
      </c>
      <c r="C36" s="11">
        <v>532</v>
      </c>
      <c r="D36" s="11">
        <v>75</v>
      </c>
      <c r="E36" s="23" cm="1">
        <f t="array" ref="E36">_xlfn.XLOOKUP(TB_Saídas[[#This Row],[Produto]],TB_Produtos[[#All],[Código]],TB_Produtos[[#All],[Preço Unitário]],"Produto não Encontrado",0,1)</f>
        <v>8.5</v>
      </c>
      <c r="F36" s="19">
        <f>IFERROR(TB_Saídas[[#This Row],[Quantidade Vendida]]*TB_Saídas[[#This Row],[Preço Unitário]],"Não foi possível calcular")</f>
        <v>637.5</v>
      </c>
    </row>
    <row r="37" spans="2:6" ht="18" x14ac:dyDescent="0.35">
      <c r="B37" s="17">
        <v>44772</v>
      </c>
      <c r="C37" s="11">
        <v>542</v>
      </c>
      <c r="D37" s="11">
        <v>55</v>
      </c>
      <c r="E37" s="23" cm="1">
        <f t="array" ref="E37">_xlfn.XLOOKUP(TB_Saídas[[#This Row],[Produto]],TB_Produtos[[#All],[Código]],TB_Produtos[[#All],[Preço Unitário]],"Produto não Encontrado",0,1)</f>
        <v>7.5</v>
      </c>
      <c r="F37" s="19">
        <f>IFERROR(TB_Saídas[[#This Row],[Quantidade Vendida]]*TB_Saídas[[#This Row],[Preço Unitário]],"Não foi possível calcular")</f>
        <v>412.5</v>
      </c>
    </row>
    <row r="38" spans="2:6" ht="18" x14ac:dyDescent="0.35">
      <c r="B38" s="17">
        <v>44792</v>
      </c>
      <c r="C38" s="11">
        <v>516</v>
      </c>
      <c r="D38" s="11">
        <v>12</v>
      </c>
      <c r="E38" s="23" cm="1">
        <f t="array" ref="E38">_xlfn.XLOOKUP(TB_Saídas[[#This Row],[Produto]],TB_Produtos[[#All],[Código]],TB_Produtos[[#All],[Preço Unitário]],"Produto não Encontrado",0,1)</f>
        <v>6.5</v>
      </c>
      <c r="F38" s="19">
        <f>IFERROR(TB_Saídas[[#This Row],[Quantidade Vendida]]*TB_Saídas[[#This Row],[Preço Unitário]],"Não foi possível calcular")</f>
        <v>78</v>
      </c>
    </row>
    <row r="39" spans="2:6" ht="18" x14ac:dyDescent="0.35">
      <c r="B39" s="17">
        <v>44794</v>
      </c>
      <c r="C39" s="11">
        <v>532</v>
      </c>
      <c r="D39" s="11">
        <v>36</v>
      </c>
      <c r="E39" s="23" cm="1">
        <f t="array" ref="E39">_xlfn.XLOOKUP(TB_Saídas[[#This Row],[Produto]],TB_Produtos[[#All],[Código]],TB_Produtos[[#All],[Preço Unitário]],"Produto não Encontrado",0,1)</f>
        <v>8.5</v>
      </c>
      <c r="F39" s="19">
        <f>IFERROR(TB_Saídas[[#This Row],[Quantidade Vendida]]*TB_Saídas[[#This Row],[Preço Unitário]],"Não foi possível calcular")</f>
        <v>306</v>
      </c>
    </row>
    <row r="40" spans="2:6" ht="18" x14ac:dyDescent="0.35">
      <c r="B40" s="17">
        <v>44803</v>
      </c>
      <c r="C40" s="11">
        <v>538</v>
      </c>
      <c r="D40" s="11">
        <v>90</v>
      </c>
      <c r="E40" s="23" cm="1">
        <f t="array" ref="E40">_xlfn.XLOOKUP(TB_Saídas[[#This Row],[Produto]],TB_Produtos[[#All],[Código]],TB_Produtos[[#All],[Preço Unitário]],"Produto não Encontrado",0,1)</f>
        <v>5</v>
      </c>
      <c r="F40" s="19">
        <f>IFERROR(TB_Saídas[[#This Row],[Quantidade Vendida]]*TB_Saídas[[#This Row],[Preço Unitário]],"Não foi possível calcular")</f>
        <v>450</v>
      </c>
    </row>
    <row r="41" spans="2:6" ht="18" x14ac:dyDescent="0.35">
      <c r="B41" s="17">
        <v>44803</v>
      </c>
      <c r="C41" s="11">
        <v>542</v>
      </c>
      <c r="D41" s="11">
        <v>25</v>
      </c>
      <c r="E41" s="23" cm="1">
        <f t="array" ref="E41">_xlfn.XLOOKUP(TB_Saídas[[#This Row],[Produto]],TB_Produtos[[#All],[Código]],TB_Produtos[[#All],[Preço Unitário]],"Produto não Encontrado",0,1)</f>
        <v>7.5</v>
      </c>
      <c r="F41" s="19">
        <f>IFERROR(TB_Saídas[[#This Row],[Quantidade Vendida]]*TB_Saídas[[#This Row],[Preço Unitário]],"Não foi possível calcular")</f>
        <v>187.5</v>
      </c>
    </row>
    <row r="42" spans="2:6" ht="18" x14ac:dyDescent="0.35">
      <c r="B42" s="17">
        <v>44803</v>
      </c>
      <c r="C42" s="11">
        <v>512</v>
      </c>
      <c r="D42" s="11">
        <v>100</v>
      </c>
      <c r="E42" s="23" cm="1">
        <f t="array" ref="E42">_xlfn.XLOOKUP(TB_Saídas[[#This Row],[Produto]],TB_Produtos[[#All],[Código]],TB_Produtos[[#All],[Preço Unitário]],"Produto não Encontrado",0,1)</f>
        <v>6</v>
      </c>
      <c r="F42" s="19">
        <f>IFERROR(TB_Saídas[[#This Row],[Quantidade Vendida]]*TB_Saídas[[#This Row],[Preço Unitário]],"Não foi possível calcular")</f>
        <v>600</v>
      </c>
    </row>
    <row r="43" spans="2:6" ht="18" x14ac:dyDescent="0.35">
      <c r="B43" s="17">
        <v>44811</v>
      </c>
      <c r="C43" s="11">
        <v>562</v>
      </c>
      <c r="D43" s="11">
        <v>100</v>
      </c>
      <c r="E43" s="23" cm="1">
        <f t="array" ref="E43">_xlfn.XLOOKUP(TB_Saídas[[#This Row],[Produto]],TB_Produtos[[#All],[Código]],TB_Produtos[[#All],[Preço Unitário]],"Produto não Encontrado",0,1)</f>
        <v>8</v>
      </c>
      <c r="F43" s="19">
        <f>IFERROR(TB_Saídas[[#This Row],[Quantidade Vendida]]*TB_Saídas[[#This Row],[Preço Unitário]],"Não foi possível calcular")</f>
        <v>800</v>
      </c>
    </row>
    <row r="44" spans="2:6" ht="18" x14ac:dyDescent="0.35">
      <c r="B44" s="17">
        <v>44811</v>
      </c>
      <c r="C44" s="11">
        <v>512</v>
      </c>
      <c r="D44" s="11">
        <v>35</v>
      </c>
      <c r="E44" s="23" cm="1">
        <f t="array" ref="E44">_xlfn.XLOOKUP(TB_Saídas[[#This Row],[Produto]],TB_Produtos[[#All],[Código]],TB_Produtos[[#All],[Preço Unitário]],"Produto não Encontrado",0,1)</f>
        <v>6</v>
      </c>
      <c r="F44" s="19">
        <f>IFERROR(TB_Saídas[[#This Row],[Quantidade Vendida]]*TB_Saídas[[#This Row],[Preço Unitário]],"Não foi possível calcular")</f>
        <v>210</v>
      </c>
    </row>
    <row r="45" spans="2:6" ht="18" x14ac:dyDescent="0.35">
      <c r="B45" s="17">
        <v>44821</v>
      </c>
      <c r="C45" s="11">
        <v>532</v>
      </c>
      <c r="D45" s="11">
        <v>42</v>
      </c>
      <c r="E45" s="23" cm="1">
        <f t="array" ref="E45">_xlfn.XLOOKUP(TB_Saídas[[#This Row],[Produto]],TB_Produtos[[#All],[Código]],TB_Produtos[[#All],[Preço Unitário]],"Produto não Encontrado",0,1)</f>
        <v>8.5</v>
      </c>
      <c r="F45" s="19">
        <f>IFERROR(TB_Saídas[[#This Row],[Quantidade Vendida]]*TB_Saídas[[#This Row],[Preço Unitário]],"Não foi possível calcular")</f>
        <v>357</v>
      </c>
    </row>
    <row r="46" spans="2:6" ht="18" x14ac:dyDescent="0.35">
      <c r="B46" s="17">
        <v>44823</v>
      </c>
      <c r="C46" s="11">
        <v>548</v>
      </c>
      <c r="D46" s="11">
        <v>30</v>
      </c>
      <c r="E46" s="23" cm="1">
        <f t="array" ref="E46">_xlfn.XLOOKUP(TB_Saídas[[#This Row],[Produto]],TB_Produtos[[#All],[Código]],TB_Produtos[[#All],[Preço Unitário]],"Produto não Encontrado",0,1)</f>
        <v>15</v>
      </c>
      <c r="F46" s="19">
        <f>IFERROR(TB_Saídas[[#This Row],[Quantidade Vendida]]*TB_Saídas[[#This Row],[Preço Unitário]],"Não foi possível calcular")</f>
        <v>450</v>
      </c>
    </row>
    <row r="47" spans="2:6" ht="18" x14ac:dyDescent="0.35">
      <c r="B47" s="17">
        <v>44829</v>
      </c>
      <c r="C47" s="11">
        <v>542</v>
      </c>
      <c r="D47" s="11">
        <v>40</v>
      </c>
      <c r="E47" s="23" cm="1">
        <f t="array" ref="E47">_xlfn.XLOOKUP(TB_Saídas[[#This Row],[Produto]],TB_Produtos[[#All],[Código]],TB_Produtos[[#All],[Preço Unitário]],"Produto não Encontrado",0,1)</f>
        <v>7.5</v>
      </c>
      <c r="F47" s="19">
        <f>IFERROR(TB_Saídas[[#This Row],[Quantidade Vendida]]*TB_Saídas[[#This Row],[Preço Unitário]],"Não foi possível calcular")</f>
        <v>300</v>
      </c>
    </row>
    <row r="48" spans="2:6" ht="18" x14ac:dyDescent="0.35">
      <c r="B48" s="17">
        <v>44834</v>
      </c>
      <c r="C48" s="11">
        <v>516</v>
      </c>
      <c r="D48" s="11">
        <v>18</v>
      </c>
      <c r="E48" s="23" cm="1">
        <f t="array" ref="E48">_xlfn.XLOOKUP(TB_Saídas[[#This Row],[Produto]],TB_Produtos[[#All],[Código]],TB_Produtos[[#All],[Preço Unitário]],"Produto não Encontrado",0,1)</f>
        <v>6.5</v>
      </c>
      <c r="F48" s="19">
        <f>IFERROR(TB_Saídas[[#This Row],[Quantidade Vendida]]*TB_Saídas[[#This Row],[Preço Unitário]],"Não foi possível calcular")</f>
        <v>117</v>
      </c>
    </row>
    <row r="49" spans="2:6" ht="18" x14ac:dyDescent="0.35">
      <c r="B49" s="17">
        <v>44838</v>
      </c>
      <c r="C49" s="11">
        <v>532</v>
      </c>
      <c r="D49" s="11">
        <v>28</v>
      </c>
      <c r="E49" s="23" cm="1">
        <f t="array" ref="E49">_xlfn.XLOOKUP(TB_Saídas[[#This Row],[Produto]],TB_Produtos[[#All],[Código]],TB_Produtos[[#All],[Preço Unitário]],"Produto não Encontrado",0,1)</f>
        <v>8.5</v>
      </c>
      <c r="F49" s="19">
        <f>IFERROR(TB_Saídas[[#This Row],[Quantidade Vendida]]*TB_Saídas[[#This Row],[Preço Unitário]],"Não foi possível calcular")</f>
        <v>238</v>
      </c>
    </row>
    <row r="50" spans="2:6" ht="18" x14ac:dyDescent="0.35">
      <c r="B50" s="17">
        <v>44847</v>
      </c>
      <c r="C50" s="11">
        <v>546</v>
      </c>
      <c r="D50" s="11">
        <v>30</v>
      </c>
      <c r="E50" s="23" cm="1">
        <f t="array" ref="E50">_xlfn.XLOOKUP(TB_Saídas[[#This Row],[Produto]],TB_Produtos[[#All],[Código]],TB_Produtos[[#All],[Preço Unitário]],"Produto não Encontrado",0,1)</f>
        <v>15</v>
      </c>
      <c r="F50" s="19">
        <f>IFERROR(TB_Saídas[[#This Row],[Quantidade Vendida]]*TB_Saídas[[#This Row],[Preço Unitário]],"Não foi possível calcular")</f>
        <v>450</v>
      </c>
    </row>
    <row r="51" spans="2:6" ht="18" x14ac:dyDescent="0.35">
      <c r="B51" s="17">
        <v>44851</v>
      </c>
      <c r="C51" s="11">
        <v>542</v>
      </c>
      <c r="D51" s="11">
        <v>30</v>
      </c>
      <c r="E51" s="23" cm="1">
        <f t="array" ref="E51">_xlfn.XLOOKUP(TB_Saídas[[#This Row],[Produto]],TB_Produtos[[#All],[Código]],TB_Produtos[[#All],[Preço Unitário]],"Produto não Encontrado",0,1)</f>
        <v>7.5</v>
      </c>
      <c r="F51" s="19">
        <f>IFERROR(TB_Saídas[[#This Row],[Quantidade Vendida]]*TB_Saídas[[#This Row],[Preço Unitário]],"Não foi possível calcular")</f>
        <v>225</v>
      </c>
    </row>
    <row r="52" spans="2:6" ht="18" x14ac:dyDescent="0.35">
      <c r="B52" s="17">
        <v>44862</v>
      </c>
      <c r="C52" s="11">
        <v>516</v>
      </c>
      <c r="D52" s="11">
        <v>10</v>
      </c>
      <c r="E52" s="23" cm="1">
        <f t="array" ref="E52">_xlfn.XLOOKUP(TB_Saídas[[#This Row],[Produto]],TB_Produtos[[#All],[Código]],TB_Produtos[[#All],[Preço Unitário]],"Produto não Encontrado",0,1)</f>
        <v>6.5</v>
      </c>
      <c r="F52" s="19">
        <f>IFERROR(TB_Saídas[[#This Row],[Quantidade Vendida]]*TB_Saídas[[#This Row],[Preço Unitário]],"Não foi possível calcular")</f>
        <v>65</v>
      </c>
    </row>
    <row r="53" spans="2:6" ht="18" x14ac:dyDescent="0.35">
      <c r="B53" s="17">
        <v>44865</v>
      </c>
      <c r="C53" s="11">
        <v>544</v>
      </c>
      <c r="D53" s="11">
        <v>35</v>
      </c>
      <c r="E53" s="23" cm="1">
        <f t="array" ref="E53">_xlfn.XLOOKUP(TB_Saídas[[#This Row],[Produto]],TB_Produtos[[#All],[Código]],TB_Produtos[[#All],[Preço Unitário]],"Produto não Encontrado",0,1)</f>
        <v>10</v>
      </c>
      <c r="F53" s="19">
        <f>IFERROR(TB_Saídas[[#This Row],[Quantidade Vendida]]*TB_Saídas[[#This Row],[Preço Unitário]],"Não foi possível calcular")</f>
        <v>350</v>
      </c>
    </row>
    <row r="54" spans="2:6" ht="18" x14ac:dyDescent="0.35">
      <c r="B54" s="17">
        <v>44865</v>
      </c>
      <c r="C54" s="11">
        <v>512</v>
      </c>
      <c r="D54" s="11">
        <v>30</v>
      </c>
      <c r="E54" s="23" cm="1">
        <f t="array" ref="E54">_xlfn.XLOOKUP(TB_Saídas[[#This Row],[Produto]],TB_Produtos[[#All],[Código]],TB_Produtos[[#All],[Preço Unitário]],"Produto não Encontrado",0,1)</f>
        <v>6</v>
      </c>
      <c r="F54" s="19">
        <f>IFERROR(TB_Saídas[[#This Row],[Quantidade Vendida]]*TB_Saídas[[#This Row],[Preço Unitário]],"Não foi possível calcular")</f>
        <v>180</v>
      </c>
    </row>
    <row r="55" spans="2:6" ht="18" x14ac:dyDescent="0.35">
      <c r="B55" s="17">
        <v>44869</v>
      </c>
      <c r="C55" s="11">
        <v>516</v>
      </c>
      <c r="D55" s="11">
        <v>30</v>
      </c>
      <c r="E55" s="23" cm="1">
        <f t="array" ref="E55">_xlfn.XLOOKUP(TB_Saídas[[#This Row],[Produto]],TB_Produtos[[#All],[Código]],TB_Produtos[[#All],[Preço Unitário]],"Produto não Encontrado",0,1)</f>
        <v>6.5</v>
      </c>
      <c r="F55" s="19">
        <f>IFERROR(TB_Saídas[[#This Row],[Quantidade Vendida]]*TB_Saídas[[#This Row],[Preço Unitário]],"Não foi possível calcular")</f>
        <v>195</v>
      </c>
    </row>
    <row r="56" spans="2:6" ht="18" x14ac:dyDescent="0.35">
      <c r="B56" s="17">
        <v>44870</v>
      </c>
      <c r="C56" s="11">
        <v>542</v>
      </c>
      <c r="D56" s="11">
        <v>15</v>
      </c>
      <c r="E56" s="23" cm="1">
        <f t="array" ref="E56">_xlfn.XLOOKUP(TB_Saídas[[#This Row],[Produto]],TB_Produtos[[#All],[Código]],TB_Produtos[[#All],[Preço Unitário]],"Produto não Encontrado",0,1)</f>
        <v>7.5</v>
      </c>
      <c r="F56" s="19">
        <f>IFERROR(TB_Saídas[[#This Row],[Quantidade Vendida]]*TB_Saídas[[#This Row],[Preço Unitário]],"Não foi possível calcular")</f>
        <v>112.5</v>
      </c>
    </row>
    <row r="57" spans="2:6" ht="18" x14ac:dyDescent="0.35">
      <c r="B57" s="17">
        <v>44872</v>
      </c>
      <c r="C57" s="11">
        <v>512</v>
      </c>
      <c r="D57" s="11">
        <v>50</v>
      </c>
      <c r="E57" s="23" cm="1">
        <f t="array" ref="E57">_xlfn.XLOOKUP(TB_Saídas[[#This Row],[Produto]],TB_Produtos[[#All],[Código]],TB_Produtos[[#All],[Preço Unitário]],"Produto não Encontrado",0,1)</f>
        <v>6</v>
      </c>
      <c r="F57" s="19">
        <f>IFERROR(TB_Saídas[[#This Row],[Quantidade Vendida]]*TB_Saídas[[#This Row],[Preço Unitário]],"Não foi possível calcular")</f>
        <v>300</v>
      </c>
    </row>
    <row r="58" spans="2:6" ht="18" x14ac:dyDescent="0.35">
      <c r="B58" s="17">
        <v>44886</v>
      </c>
      <c r="C58" s="11">
        <v>532</v>
      </c>
      <c r="D58" s="11">
        <v>24</v>
      </c>
      <c r="E58" s="23" cm="1">
        <f t="array" ref="E58">_xlfn.XLOOKUP(TB_Saídas[[#This Row],[Produto]],TB_Produtos[[#All],[Código]],TB_Produtos[[#All],[Preço Unitário]],"Produto não Encontrado",0,1)</f>
        <v>8.5</v>
      </c>
      <c r="F58" s="19">
        <f>IFERROR(TB_Saídas[[#This Row],[Quantidade Vendida]]*TB_Saídas[[#This Row],[Preço Unitário]],"Não foi possível calcular")</f>
        <v>204</v>
      </c>
    </row>
    <row r="59" spans="2:6" ht="18" x14ac:dyDescent="0.35">
      <c r="B59" s="17">
        <v>44897</v>
      </c>
      <c r="C59" s="11">
        <v>542</v>
      </c>
      <c r="D59" s="11">
        <v>20</v>
      </c>
      <c r="E59" s="23" cm="1">
        <f t="array" ref="E59">_xlfn.XLOOKUP(TB_Saídas[[#This Row],[Produto]],TB_Produtos[[#All],[Código]],TB_Produtos[[#All],[Preço Unitário]],"Produto não Encontrado",0,1)</f>
        <v>7.5</v>
      </c>
      <c r="F59" s="19">
        <f>IFERROR(TB_Saídas[[#This Row],[Quantidade Vendida]]*TB_Saídas[[#This Row],[Preço Unitário]],"Não foi possível calcular")</f>
        <v>150</v>
      </c>
    </row>
    <row r="60" spans="2:6" ht="18" x14ac:dyDescent="0.35">
      <c r="B60" s="17">
        <v>44905</v>
      </c>
      <c r="C60" s="11">
        <v>544</v>
      </c>
      <c r="D60" s="11">
        <v>25</v>
      </c>
      <c r="E60" s="23" cm="1">
        <f t="array" ref="E60">_xlfn.XLOOKUP(TB_Saídas[[#This Row],[Produto]],TB_Produtos[[#All],[Código]],TB_Produtos[[#All],[Preço Unitário]],"Produto não Encontrado",0,1)</f>
        <v>10</v>
      </c>
      <c r="F60" s="19">
        <f>IFERROR(TB_Saídas[[#This Row],[Quantidade Vendida]]*TB_Saídas[[#This Row],[Preço Unitário]],"Não foi possível calcular")</f>
        <v>250</v>
      </c>
    </row>
    <row r="61" spans="2:6" ht="18" x14ac:dyDescent="0.35">
      <c r="B61" s="17">
        <v>44915</v>
      </c>
      <c r="C61" s="11">
        <v>512</v>
      </c>
      <c r="D61" s="11">
        <v>100</v>
      </c>
      <c r="E61" s="23" cm="1">
        <f t="array" ref="E61">_xlfn.XLOOKUP(TB_Saídas[[#This Row],[Produto]],TB_Produtos[[#All],[Código]],TB_Produtos[[#All],[Preço Unitário]],"Produto não Encontrado",0,1)</f>
        <v>6</v>
      </c>
      <c r="F61" s="19">
        <f>IFERROR(TB_Saídas[[#This Row],[Quantidade Vendida]]*TB_Saídas[[#This Row],[Preço Unitário]],"Não foi possível calcular")</f>
        <v>600</v>
      </c>
    </row>
    <row r="62" spans="2:6" ht="18" x14ac:dyDescent="0.35">
      <c r="B62" s="17">
        <v>44917</v>
      </c>
      <c r="C62" s="11">
        <v>532</v>
      </c>
      <c r="D62" s="11">
        <v>23</v>
      </c>
      <c r="E62" s="23" cm="1">
        <f t="array" ref="E62">_xlfn.XLOOKUP(TB_Saídas[[#This Row],[Produto]],TB_Produtos[[#All],[Código]],TB_Produtos[[#All],[Preço Unitário]],"Produto não Encontrado",0,1)</f>
        <v>8.5</v>
      </c>
      <c r="F62" s="19">
        <f>IFERROR(TB_Saídas[[#This Row],[Quantidade Vendida]]*TB_Saídas[[#This Row],[Preço Unitário]],"Não foi possível calcular")</f>
        <v>195.5</v>
      </c>
    </row>
    <row r="63" spans="2:6" x14ac:dyDescent="0.25">
      <c r="B63" s="3"/>
    </row>
  </sheetData>
  <phoneticPr fontId="2" type="noConversion"/>
  <dataValidations count="1">
    <dataValidation type="list" allowBlank="1" showInputMessage="1" showErrorMessage="1" sqref="C6:C62" xr:uid="{C915EF8A-EC10-4320-A524-64111B80C901}">
      <formula1>Lista_Produtos</formula1>
    </dataValidation>
  </dataValidations>
  <pageMargins left="0.511811024" right="0.511811024" top="0.78740157499999996" bottom="0.78740157499999996" header="0.31496062000000002" footer="0.31496062000000002"/>
  <pageSetup paperSize="9" orientation="portrait" r:id="rId1"/>
  <drawing r:id="rId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_rels/item1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8.xml"/></Relationships>
</file>

<file path=customXml/_rels/item1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9.xml"/></Relationships>
</file>

<file path=customXml/_rels/item2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0.xml"/></Relationships>
</file>

<file path=customXml/_rels/item2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1.xml"/></Relationships>
</file>

<file path=customXml/_rels/item2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556B0A36441F0D4DAD3991578DF7F2F0" ma:contentTypeVersion="13" ma:contentTypeDescription="Crie um novo documento." ma:contentTypeScope="" ma:versionID="b525bbb6548c187a5866d207a61ee26f">
  <xsd:schema xmlns:xsd="http://www.w3.org/2001/XMLSchema" xmlns:xs="http://www.w3.org/2001/XMLSchema" xmlns:p="http://schemas.microsoft.com/office/2006/metadata/properties" xmlns:ns2="4f05b7ab-9a2f-41ed-818c-74617ab702a7" xmlns:ns3="b7f85c95-9dfd-4a18-b8b1-0a9182cc4fb7" targetNamespace="http://schemas.microsoft.com/office/2006/metadata/properties" ma:root="true" ma:fieldsID="d9daf2d0a880eba26c6dec90f44db6ed" ns2:_="" ns3:_="">
    <xsd:import namespace="4f05b7ab-9a2f-41ed-818c-74617ab702a7"/>
    <xsd:import namespace="b7f85c95-9dfd-4a18-b8b1-0a9182cc4fb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MediaServiceDateTake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05b7ab-9a2f-41ed-818c-74617ab702a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5" nillable="true" ma:displayName="Length (seconds)" ma:internalName="MediaLengthInSeconds" ma:readOnly="true">
      <xsd:simpleType>
        <xsd:restriction base="dms:Unknown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8" nillable="true" ma:taxonomy="true" ma:internalName="lcf76f155ced4ddcb4097134ff3c332f" ma:taxonomyFieldName="MediaServiceImageTags" ma:displayName="Marcações de imagem" ma:readOnly="false" ma:fieldId="{5cf76f15-5ced-4ddc-b409-7134ff3c332f}" ma:taxonomyMulti="true" ma:sspId="efc7ddc0-9a8c-4dc4-996d-f4d816cbaac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7f85c95-9dfd-4a18-b8b1-0a9182cc4fb7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dc0bbb76-aa18-45ff-9b51-618ac78a5513}" ma:internalName="TaxCatchAll" ma:showField="CatchAllData" ma:web="b7f85c95-9dfd-4a18-b8b1-0a9182cc4fb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f05b7ab-9a2f-41ed-818c-74617ab702a7">
      <Terms xmlns="http://schemas.microsoft.com/office/infopath/2007/PartnerControls"/>
    </lcf76f155ced4ddcb4097134ff3c332f>
    <TaxCatchAll xmlns="b7f85c95-9dfd-4a18-b8b1-0a9182cc4fb7" xsi:nil="true"/>
  </documentManagement>
</p:properties>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��
</file>

<file path=customXml/item16.xml>��
</file>

<file path=customXml/item17.xml>��
</file>

<file path=customXml/item18.xml>��
</file>

<file path=customXml/item19.xml>��
</file>

<file path=customXml/item20.xml>��
</file>

<file path=customXml/item21.xml>��
</file>

<file path=customXml/item22.xml>��
</file>

<file path=customXml/itemProps1.xml><?xml version="1.0" encoding="utf-8"?>
<ds:datastoreItem xmlns:ds="http://schemas.openxmlformats.org/officeDocument/2006/customXml" ds:itemID="{2EEE9F2F-8385-4E62-9B94-4D21CAC728A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f05b7ab-9a2f-41ed-818c-74617ab702a7"/>
    <ds:schemaRef ds:uri="b7f85c95-9dfd-4a18-b8b1-0a9182cc4fb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1CF2D06-1FF9-49FF-8812-2D4AC65E587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8D9DDA8-8D83-494B-91DD-98616E9713D8}">
  <ds:schemaRefs>
    <ds:schemaRef ds:uri="http://schemas.microsoft.com/office/2006/metadata/properties"/>
    <ds:schemaRef ds:uri="http://schemas.microsoft.com/office/infopath/2007/PartnerControls"/>
    <ds:schemaRef ds:uri="4f05b7ab-9a2f-41ed-818c-74617ab702a7"/>
    <ds:schemaRef ds:uri="b7f85c95-9dfd-4a18-b8b1-0a9182cc4fb7"/>
  </ds:schemaRefs>
</ds:datastoreItem>
</file>

<file path=customXml/itemProps4.xml><?xml version="1.0" encoding="utf-8"?>
<ds:datastoreItem xmlns:ds="http://schemas.openxmlformats.org/officeDocument/2006/customXml" ds:itemID="{2B39F185-D3AB-4231-B326-B4CB49EFD1D8}">
  <ds:schemaRefs/>
</ds:datastoreItem>
</file>

<file path=customXml/itemProps5.xml><?xml version="1.0" encoding="utf-8"?>
<ds:datastoreItem xmlns:ds="http://schemas.openxmlformats.org/officeDocument/2006/customXml" ds:itemID="{0E1585DA-F800-4C84-83B3-70F75C13ABA8}">
  <ds:schemaRefs/>
</ds:datastoreItem>
</file>

<file path=customXml/itemProps6.xml><?xml version="1.0" encoding="utf-8"?>
<ds:datastoreItem xmlns:ds="http://schemas.openxmlformats.org/officeDocument/2006/customXml" ds:itemID="{4FA10A22-6E45-48F6-978F-E4B4E4BA6F97}">
  <ds:schemaRefs/>
</ds:datastoreItem>
</file>

<file path=customXml/itemProps7.xml><?xml version="1.0" encoding="utf-8"?>
<ds:datastoreItem xmlns:ds="http://schemas.openxmlformats.org/officeDocument/2006/customXml" ds:itemID="{67C341E3-69B6-4F69-8664-F1FF1026ACD9}">
  <ds:schemaRefs/>
</ds:datastoreItem>
</file>

<file path=customXml/itemProps8.xml><?xml version="1.0" encoding="utf-8"?>
<ds:datastoreItem xmlns:ds="http://schemas.openxmlformats.org/officeDocument/2006/customXml" ds:itemID="{426E21CB-EB67-4A13-BBE5-05067A5BDDD9}">
  <ds:schemaRefs/>
</ds:datastoreItem>
</file>

<file path=customXml/itemProps9.xml><?xml version="1.0" encoding="utf-8"?>
<ds:datastoreItem xmlns:ds="http://schemas.openxmlformats.org/officeDocument/2006/customXml" ds:itemID="{59787C27-CC0E-4C4C-990F-24BBEA204798}">
  <ds:schemaRefs/>
</ds:datastoreItem>
</file>

<file path=customXml/itemProps10.xml><?xml version="1.0" encoding="utf-8"?>
<ds:datastoreItem xmlns:ds="http://schemas.openxmlformats.org/officeDocument/2006/customXml" ds:itemID="{774AAAE8-9AE0-416D-A7CB-D43FD29F6529}">
  <ds:schemaRefs/>
</ds:datastoreItem>
</file>

<file path=customXml/itemProps11.xml><?xml version="1.0" encoding="utf-8"?>
<ds:datastoreItem xmlns:ds="http://schemas.openxmlformats.org/officeDocument/2006/customXml" ds:itemID="{FB1E444B-B768-40EE-8507-6CC06B4A0E64}">
  <ds:schemaRefs/>
</ds:datastoreItem>
</file>

<file path=customXml/itemProps12.xml><?xml version="1.0" encoding="utf-8"?>
<ds:datastoreItem xmlns:ds="http://schemas.openxmlformats.org/officeDocument/2006/customXml" ds:itemID="{7CC36B87-D3D1-4D60-809A-BBA2A6CA6833}">
  <ds:schemaRefs/>
</ds:datastoreItem>
</file>

<file path=customXml/itemProps13.xml><?xml version="1.0" encoding="utf-8"?>
<ds:datastoreItem xmlns:ds="http://schemas.openxmlformats.org/officeDocument/2006/customXml" ds:itemID="{2FCDE108-65D5-43C7-B81A-5A11B103B838}">
  <ds:schemaRefs/>
</ds:datastoreItem>
</file>

<file path=customXml/itemProps14.xml><?xml version="1.0" encoding="utf-8"?>
<ds:datastoreItem xmlns:ds="http://schemas.openxmlformats.org/officeDocument/2006/customXml" ds:itemID="{7D893D2F-4A97-4297-ACDA-25E7268E3620}">
  <ds:schemaRefs/>
</ds:datastoreItem>
</file>

<file path=customXml/itemProps15.xml><?xml version="1.0" encoding="utf-8"?>
<ds:datastoreItem xmlns:ds="http://schemas.openxmlformats.org/officeDocument/2006/customXml" ds:itemID="{3CDFC1BC-E276-4CF7-A4FA-1620A8A41A0E}">
  <ds:schemaRefs/>
</ds:datastoreItem>
</file>

<file path=customXml/itemProps16.xml><?xml version="1.0" encoding="utf-8"?>
<ds:datastoreItem xmlns:ds="http://schemas.openxmlformats.org/officeDocument/2006/customXml" ds:itemID="{E1F53E3B-ED9A-48BA-BD98-C52C7EFC2A07}">
  <ds:schemaRefs/>
</ds:datastoreItem>
</file>

<file path=customXml/itemProps17.xml><?xml version="1.0" encoding="utf-8"?>
<ds:datastoreItem xmlns:ds="http://schemas.openxmlformats.org/officeDocument/2006/customXml" ds:itemID="{AA011AD1-4F8E-4A36-BBA0-924911A9ABBA}">
  <ds:schemaRefs/>
</ds:datastoreItem>
</file>

<file path=customXml/itemProps18.xml><?xml version="1.0" encoding="utf-8"?>
<ds:datastoreItem xmlns:ds="http://schemas.openxmlformats.org/officeDocument/2006/customXml" ds:itemID="{37C1F2DC-DCB5-4673-8C86-8169D557F42B}">
  <ds:schemaRefs/>
</ds:datastoreItem>
</file>

<file path=customXml/itemProps19.xml><?xml version="1.0" encoding="utf-8"?>
<ds:datastoreItem xmlns:ds="http://schemas.openxmlformats.org/officeDocument/2006/customXml" ds:itemID="{752AE475-3622-46BA-B4DD-744520B38F1C}">
  <ds:schemaRefs/>
</ds:datastoreItem>
</file>

<file path=customXml/itemProps20.xml><?xml version="1.0" encoding="utf-8"?>
<ds:datastoreItem xmlns:ds="http://schemas.openxmlformats.org/officeDocument/2006/customXml" ds:itemID="{22F1A4F8-A272-4CB6-A18F-ECEB42621052}">
  <ds:schemaRefs/>
</ds:datastoreItem>
</file>

<file path=customXml/itemProps21.xml><?xml version="1.0" encoding="utf-8"?>
<ds:datastoreItem xmlns:ds="http://schemas.openxmlformats.org/officeDocument/2006/customXml" ds:itemID="{C2723DB0-2F62-4CB0-8788-E1771DBB69F6}">
  <ds:schemaRefs/>
</ds:datastoreItem>
</file>

<file path=customXml/itemProps22.xml><?xml version="1.0" encoding="utf-8"?>
<ds:datastoreItem xmlns:ds="http://schemas.openxmlformats.org/officeDocument/2006/customXml" ds:itemID="{04EA8CB2-9AA3-4F85-A14C-CBCFC17B1BDF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5</vt:i4>
      </vt:variant>
      <vt:variant>
        <vt:lpstr>Intervalos Nomeados</vt:lpstr>
      </vt:variant>
      <vt:variant>
        <vt:i4>1</vt:i4>
      </vt:variant>
    </vt:vector>
  </HeadingPairs>
  <TitlesOfParts>
    <vt:vector size="6" baseType="lpstr">
      <vt:lpstr>Produtos</vt:lpstr>
      <vt:lpstr>Fornecedor</vt:lpstr>
      <vt:lpstr>Entradas</vt:lpstr>
      <vt:lpstr>Planilha2</vt:lpstr>
      <vt:lpstr>Saídas</vt:lpstr>
      <vt:lpstr>Lista_Produtos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Okamoto</dc:creator>
  <cp:keywords/>
  <dc:description/>
  <cp:lastModifiedBy>Henrique Faria</cp:lastModifiedBy>
  <cp:revision/>
  <dcterms:created xsi:type="dcterms:W3CDTF">2022-11-17T13:49:56Z</dcterms:created>
  <dcterms:modified xsi:type="dcterms:W3CDTF">2024-04-08T09:56:02Z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2022-11-17T14:16:04Z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e9925f55-e63e-42cf-82e9-e2e3b4f28421</vt:lpwstr>
  </property>
  <property fmtid="{D5CDD505-2E9C-101B-9397-08002B2CF9AE}" pid="7" name="MSIP_Label_defa4170-0d19-0005-0004-bc88714345d2_ActionId">
    <vt:lpwstr>d1712c9e-5847-482d-92dd-40d44dad60d7</vt:lpwstr>
  </property>
  <property fmtid="{D5CDD505-2E9C-101B-9397-08002B2CF9AE}" pid="8" name="MSIP_Label_defa4170-0d19-0005-0004-bc88714345d2_ContentBits">
    <vt:lpwstr>0</vt:lpwstr>
  </property>
  <property fmtid="{D5CDD505-2E9C-101B-9397-08002B2CF9AE}" pid="9" name="ContentTypeId">
    <vt:lpwstr>0x010100556B0A36441F0D4DAD3991578DF7F2F0</vt:lpwstr>
  </property>
  <property fmtid="{D5CDD505-2E9C-101B-9397-08002B2CF9AE}" pid="10" name="MediaServiceImageTags">
    <vt:lpwstr/>
  </property>
</Properties>
</file>