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B1E0C1E8-7D58-4179-8E6A-433F4E892428}" xr6:coauthVersionLast="47" xr6:coauthVersionMax="47" xr10:uidLastSave="{00000000-0000-0000-0000-000000000000}"/>
  <bookViews>
    <workbookView xWindow="-120" yWindow="-120" windowWidth="29040" windowHeight="15840" tabRatio="781" activeTab="1" xr2:uid="{87BE7180-3E81-4FE5-B433-FFDBA552102C}"/>
  </bookViews>
  <sheets>
    <sheet name="Dinâmica Relacionada" sheetId="12" r:id="rId1"/>
    <sheet name="Planilha1" sheetId="15" r:id="rId2"/>
    <sheet name="Custo Por Mês" sheetId="14" r:id="rId3"/>
    <sheet name="Quantidades Por Mês" sheetId="13" r:id="rId4"/>
    <sheet name="Produtos" sheetId="2" r:id="rId5"/>
    <sheet name="Fornecedor" sheetId="3" r:id="rId6"/>
    <sheet name="Entradas" sheetId="4" r:id="rId7"/>
    <sheet name="Saídas" sheetId="5" r:id="rId8"/>
  </sheets>
  <definedNames>
    <definedName name="_xlcn.WorksheetConnection_ControledeEstoqueSerenattoCaféeBistrô.xlsxTB_Entradas1" hidden="1">TB_Entradas[]</definedName>
    <definedName name="_xlcn.WorksheetConnection_ControledeEstoqueSerenattoCaféeBistrô.xlsxTB_Fornecedor1" hidden="1">TB_Fornecedor[]</definedName>
    <definedName name="_xlcn.WorksheetConnection_ControledeEstoqueSerenattoCaféeBistrô.xlsxTB_Produtos1" hidden="1">TB_Produtos[]</definedName>
    <definedName name="Lista_Produtos">TB_Produtos[[#All],[Produto]]</definedName>
    <definedName name="SegmentaçãodeDados_Data__Mês">#N/A</definedName>
  </definedNames>
  <calcPr calcId="191028"/>
  <pivotCaches>
    <pivotCache cacheId="87" r:id="rId9"/>
    <pivotCache cacheId="88" r:id="rId10"/>
    <pivotCache cacheId="89" r:id="rId11"/>
  </pivotCaches>
  <extLst>
    <ext xmlns:x14="http://schemas.microsoft.com/office/spreadsheetml/2009/9/main" uri="{876F7934-8845-4945-9796-88D515C7AA90}">
      <x14:pivotCaches>
        <pivotCache cacheId="31" r:id="rId12"/>
      </x14:pivotCaches>
    </ex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90" r:id="rId14"/>
        <pivotCache cacheId="91" r:id="rId15"/>
        <pivotCache cacheId="111" r:id="rId16"/>
        <pivotCache cacheId="117" r:id="rId17"/>
      </x15:pivotCaches>
    </ext>
    <ext xmlns:x15="http://schemas.microsoft.com/office/spreadsheetml/2010/11/main" uri="{983426D0-5260-488c-9760-48F4B6AC55F4}">
      <x15:pivotTableReferences>
        <x15:pivotTableReference r:id="rId18"/>
        <x15:pivotTableReference r:id="rId19"/>
        <x15:pivotTableReference r:id="rId20"/>
        <x15:pivotTableReference r:id="rId21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Produtos" name="TB_Produtos" connection="WorksheetConnection_Controle de Estoque Serenatto Café e Bistrô.xlsx!TB_Produtos"/>
          <x15:modelTable id="TB_Fornecedor" name="TB_Fornecedor" connection="WorksheetConnection_Controle de Estoque Serenatto Café e Bistrô.xlsx!TB_Fornecedor"/>
          <x15:modelTable id="TB_Entradas" name="TB_Entradas" connection="WorksheetConnection_Controle de Estoque Serenatto Café e Bistrô.xlsx!TB_Entradas"/>
        </x15:modelTables>
        <x15:modelRelationships>
          <x15:modelRelationship fromTable="TB_Entradas" fromColumn="Produto" toTable="TB_Produtos" toColumn="Código"/>
          <x15:modelRelationship fromTable="TB_Entradas" fromColumn="Fornecedor" toTable="TB_Fornecedor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Entra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5" l="1" a="1"/>
  <c r="E60" i="5" s="1"/>
  <c r="F60" i="5" s="1"/>
  <c r="E59" i="5" a="1"/>
  <c r="E59" i="5" s="1"/>
  <c r="F59" i="5" s="1"/>
  <c r="E56" i="5" a="1"/>
  <c r="E56" i="5" s="1"/>
  <c r="F56" i="5" s="1"/>
  <c r="E51" i="5" a="1"/>
  <c r="E51" i="5" s="1"/>
  <c r="F51" i="5" s="1"/>
  <c r="E47" i="5" a="1"/>
  <c r="E47" i="5" s="1"/>
  <c r="F47" i="5" s="1"/>
  <c r="E37" i="5" a="1"/>
  <c r="E37" i="5" s="1"/>
  <c r="F37" i="5" s="1"/>
  <c r="E31" i="5" a="1"/>
  <c r="E31" i="5" s="1"/>
  <c r="F31" i="5" s="1"/>
  <c r="E22" i="5" a="1"/>
  <c r="E22" i="5" s="1"/>
  <c r="F22" i="5" s="1"/>
  <c r="E15" i="5" a="1"/>
  <c r="E15" i="5" s="1"/>
  <c r="F15" i="5" s="1"/>
  <c r="E8" i="5" a="1"/>
  <c r="E8" i="5" s="1"/>
  <c r="F8" i="5" s="1"/>
  <c r="E49" i="5" a="1"/>
  <c r="E49" i="5" s="1"/>
  <c r="F49" i="5" s="1"/>
  <c r="E45" i="5" a="1"/>
  <c r="E45" i="5" s="1"/>
  <c r="F45" i="5" s="1"/>
  <c r="E39" i="5" a="1"/>
  <c r="E39" i="5" s="1"/>
  <c r="F39" i="5" s="1"/>
  <c r="E36" i="5" a="1"/>
  <c r="E36" i="5" s="1"/>
  <c r="F36" i="5" s="1"/>
  <c r="E27" i="5" a="1"/>
  <c r="E27" i="5" s="1"/>
  <c r="F27" i="5" s="1"/>
  <c r="E23" i="5" a="1"/>
  <c r="E23" i="5" s="1"/>
  <c r="F23" i="5" s="1"/>
  <c r="E16" i="5" a="1"/>
  <c r="E16" i="5" s="1"/>
  <c r="F16" i="5" s="1"/>
  <c r="E12" i="5" a="1"/>
  <c r="E12" i="5" s="1"/>
  <c r="F12" i="5" s="1"/>
  <c r="E9" i="5" a="1"/>
  <c r="E9" i="5" s="1"/>
  <c r="F9" i="5" s="1"/>
  <c r="E52" i="5" a="1"/>
  <c r="E52" i="5" s="1"/>
  <c r="F52" i="5" s="1"/>
  <c r="E48" i="5" a="1"/>
  <c r="E48" i="5" s="1"/>
  <c r="F48" i="5" s="1"/>
  <c r="E38" i="5" a="1"/>
  <c r="E38" i="5" s="1"/>
  <c r="F38" i="5" s="1"/>
  <c r="E35" i="5" a="1"/>
  <c r="E35" i="5" s="1"/>
  <c r="F35" i="5" s="1"/>
  <c r="E32" i="5" a="1"/>
  <c r="E32" i="5" s="1"/>
  <c r="F32" i="5" s="1"/>
  <c r="E28" i="5" a="1"/>
  <c r="E28" i="5" s="1"/>
  <c r="F28" i="5" s="1"/>
  <c r="E17" i="5" a="1"/>
  <c r="E17" i="5" s="1"/>
  <c r="F17" i="5" s="1"/>
  <c r="E13" i="5" a="1"/>
  <c r="E13" i="5" s="1"/>
  <c r="F13" i="5" s="1"/>
  <c r="E30" i="5" l="1" a="1"/>
  <c r="E30" i="5" s="1"/>
  <c r="F30" i="5" s="1"/>
  <c r="E62" i="5" a="1"/>
  <c r="E62" i="5" s="1"/>
  <c r="F62" i="5" s="1"/>
  <c r="E42" i="5" a="1"/>
  <c r="E42" i="5" s="1"/>
  <c r="F42" i="5" s="1"/>
  <c r="E6" i="5" l="1" a="1"/>
  <c r="E6" i="5" s="1"/>
  <c r="E11" i="5" l="1" a="1"/>
  <c r="E11" i="5" s="1"/>
  <c r="E7" i="5" a="1"/>
  <c r="E7" i="5" s="1"/>
  <c r="E10" i="5" a="1"/>
  <c r="E10" i="5" s="1"/>
  <c r="E14" i="5" a="1"/>
  <c r="E14" i="5" s="1"/>
  <c r="E18" i="5" a="1"/>
  <c r="E18" i="5" s="1"/>
  <c r="E19" i="5" a="1"/>
  <c r="E19" i="5" s="1"/>
  <c r="E20" i="5" a="1"/>
  <c r="E20" i="5" s="1"/>
  <c r="E21" i="5" a="1"/>
  <c r="E21" i="5" s="1"/>
  <c r="E24" i="5" a="1"/>
  <c r="E24" i="5" s="1"/>
  <c r="E25" i="5" a="1"/>
  <c r="E25" i="5" s="1"/>
  <c r="E26" i="5" a="1"/>
  <c r="E26" i="5" s="1"/>
  <c r="E29" i="5" a="1"/>
  <c r="E29" i="5" s="1"/>
  <c r="E33" i="5" a="1"/>
  <c r="E33" i="5" s="1"/>
  <c r="E34" i="5" a="1"/>
  <c r="E34" i="5" s="1"/>
  <c r="E40" i="5" a="1"/>
  <c r="E40" i="5" s="1"/>
  <c r="E41" i="5" a="1"/>
  <c r="E41" i="5" s="1"/>
  <c r="E43" i="5" a="1"/>
  <c r="E43" i="5" s="1"/>
  <c r="E44" i="5" a="1"/>
  <c r="E44" i="5" s="1"/>
  <c r="E46" i="5" a="1"/>
  <c r="E46" i="5" s="1"/>
  <c r="E50" i="5" a="1"/>
  <c r="E50" i="5" s="1"/>
  <c r="E53" i="5" a="1"/>
  <c r="E53" i="5" s="1"/>
  <c r="E54" i="5" a="1"/>
  <c r="E54" i="5" s="1"/>
  <c r="E55" i="5" a="1"/>
  <c r="E55" i="5" s="1"/>
  <c r="E57" i="5" a="1"/>
  <c r="E57" i="5" s="1"/>
  <c r="E58" i="5" a="1"/>
  <c r="E58" i="5" s="1"/>
  <c r="E61" i="5" a="1"/>
  <c r="E61" i="5" s="1"/>
  <c r="F6" i="5" l="1"/>
  <c r="F7" i="5"/>
  <c r="F10" i="5"/>
  <c r="F11" i="5"/>
  <c r="F14" i="5"/>
  <c r="F18" i="5"/>
  <c r="F19" i="5"/>
  <c r="F20" i="5"/>
  <c r="F21" i="5"/>
  <c r="F24" i="5"/>
  <c r="F25" i="5"/>
  <c r="F26" i="5"/>
  <c r="F29" i="5"/>
  <c r="F33" i="5"/>
  <c r="F34" i="5"/>
  <c r="F40" i="5"/>
  <c r="F41" i="5"/>
  <c r="F43" i="5"/>
  <c r="F44" i="5"/>
  <c r="F46" i="5"/>
  <c r="F50" i="5"/>
  <c r="F53" i="5"/>
  <c r="F54" i="5"/>
  <c r="F55" i="5"/>
  <c r="F57" i="5"/>
  <c r="F58" i="5"/>
  <c r="F6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C6EB8-CF8D-44F9-AE20-9F62CA69B1F1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E002A4-BC41-4D2E-90E7-8EBEF7EB9120}" name="WorksheetConnection_Controle de Estoque Serenatto Café e Bistrô.xlsx!TB_Entradas" type="102" refreshedVersion="8" minRefreshableVersion="5">
    <extLst>
      <ext xmlns:x15="http://schemas.microsoft.com/office/spreadsheetml/2010/11/main" uri="{DE250136-89BD-433C-8126-D09CA5730AF9}">
        <x15:connection id="TB_Entradas">
          <x15:rangePr sourceName="_xlcn.WorksheetConnection_ControledeEstoqueSerenattoCaféeBistrô.xlsxTB_Entradas1"/>
        </x15:connection>
      </ext>
    </extLst>
  </connection>
  <connection id="3" xr16:uid="{791A3284-2EDF-4FE4-9D44-F28E2AEC5ACF}" name="WorksheetConnection_Controle de Estoque Serenatto Café e Bistrô.xlsx!TB_Fornecedor" type="102" refreshedVersion="8" minRefreshableVersion="5">
    <extLst>
      <ext xmlns:x15="http://schemas.microsoft.com/office/spreadsheetml/2010/11/main" uri="{DE250136-89BD-433C-8126-D09CA5730AF9}">
        <x15:connection id="TB_Fornecedor">
          <x15:rangePr sourceName="_xlcn.WorksheetConnection_ControledeEstoqueSerenattoCaféeBistrô.xlsxTB_Fornecedor1"/>
        </x15:connection>
      </ext>
    </extLst>
  </connection>
  <connection id="4" xr16:uid="{0737F4CB-CD33-479E-A878-02F729F35510}" name="WorksheetConnection_Controle de Estoque Serenatto Café e Bistrô.xlsx!TB_Produtos" type="102" refreshedVersion="8" minRefreshableVersion="5">
    <extLst>
      <ext xmlns:x15="http://schemas.microsoft.com/office/spreadsheetml/2010/11/main" uri="{DE250136-89BD-433C-8126-D09CA5730AF9}">
        <x15:connection id="TB_Produtos">
          <x15:rangePr sourceName="_xlcn.WorksheetConnection_ControledeEstoqueSerenattoCaféeBistrô.xlsxTB_Produto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<sst xmlns="http://schemas.openxmlformats.org/spreadsheetml/2006/main" count="208" uniqueCount="86">
  <si>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</si>
  <si>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</si>
  <si>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</si>
  <si>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</si>
  <si>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</si>
  <si>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</si>
  <si>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</si>
  <si>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</si>
  <si>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</si>
  <si>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</si>
  <si>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</si>
  <si>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</si>
  <si>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</si>
  <si>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</si>
  <si>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</si>
  <si>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</si>
  <si>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</si>
  <si>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</si>
  <si>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</si>
  <si>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</si>
  <si>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</si>
  <si>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</si>
  <si>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</si>
  <si>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</si>
  <si>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</si>
  <si>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</si>
  <si>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</si>
  <si>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</si>
  <si>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</si>
  <si>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</si>
  <si>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</si>
  <si>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</si>
  <si>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</si>
  <si>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</si>
  <si>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</si>
  <si>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</si>
  <si>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</si>
  <si>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</si>
  <si>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</si>
  <si>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</si>
  <si>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</si>
  <si>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</si>
  <si>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</si>
  <si>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</si>
  <si>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</si>
  <si>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</si>
  <si>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</si>
  <si>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</si>
  <si>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</si>
  <si>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</si>
  <si>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</si>
  <si>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</si>
  <si>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</si>
  <si>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</si>
  <si>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</si>
  <si>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</si>
  <si>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</si>
  <si>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</si>
  <si>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</si>
  <si>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</si>
  <si>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</si>
  <si>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</si>
  <si>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</si>
  <si>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</si>
  <si>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Controle de Saídas</t>
  </si>
  <si>
    <t>Quantidade Vendida</t>
  </si>
  <si>
    <t>Valor de Venda</t>
  </si>
  <si>
    <t>Rótulos de Linha</t>
  </si>
  <si>
    <t>Total Geral</t>
  </si>
  <si>
    <t>Água</t>
  </si>
  <si>
    <t>Código</t>
  </si>
  <si>
    <t>Soma de Quantidade Comprada</t>
  </si>
  <si>
    <t>Rótulos de Coluna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</si>
  <si>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</si>
  <si>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</si>
  <si>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</si>
  <si>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</si>
  <si>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</si>
  <si>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</si>
  <si>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</si>
  <si>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</si>
  <si>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</si>
  <si>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</si>
  <si>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</si>
  <si>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</si>
  <si>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 de Custo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</si>
</sst>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;\-&quot;R$&quot;\ #,##0.00;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1"/>
      <color rgb="FF093364"/>
      <name val="Calibri"/>
      <family val="2"/>
      <scheme val="minor"/>
    </font>
    <font>
      <sz val="11"/>
      <color rgb="FF093364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5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 wrapText="1"/>
    </xf>
    <xf numFmtId="164" fontId="9" fillId="0" borderId="0" xfId="1" applyNumberFormat="1" applyFont="1"/>
    <xf numFmtId="164" fontId="9" fillId="0" borderId="0" xfId="0" applyNumberFormat="1" applyFont="1"/>
    <xf numFmtId="0" fontId="0" fillId="0" borderId="0" xfId="0" applyNumberFormat="1"/>
    <xf numFmtId="165" fontId="0" fillId="0" borderId="0" xfId="0" applyNumberFormat="1"/>
  </cellXfs>
  <cellStyles count="3">
    <cellStyle name="Hyperlink" xfId="2" xr:uid="{00000000-000B-0000-0000-000008000000}"/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093364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93364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8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1.xml"/><Relationship Id="rId18" Type="http://schemas.openxmlformats.org/officeDocument/2006/relationships/pivotTable" Target="pivotTables/pivotTable1.xml"/><Relationship Id="rId26" Type="http://schemas.openxmlformats.org/officeDocument/2006/relationships/sheetMetadata" Target="metadata.xml"/><Relationship Id="rId39" Type="http://schemas.openxmlformats.org/officeDocument/2006/relationships/customXml" Target="../customXml/item11.xml"/><Relationship Id="rId21" Type="http://schemas.openxmlformats.org/officeDocument/2006/relationships/pivotTable" Target="pivotTables/pivotTable4.xml"/><Relationship Id="rId34" Type="http://schemas.openxmlformats.org/officeDocument/2006/relationships/customXml" Target="../customXml/item6.xml"/><Relationship Id="rId42" Type="http://schemas.openxmlformats.org/officeDocument/2006/relationships/customXml" Target="../customXml/item14.xml"/><Relationship Id="rId47" Type="http://schemas.openxmlformats.org/officeDocument/2006/relationships/customXml" Target="../customXml/item19.xml"/><Relationship Id="rId50" Type="http://schemas.openxmlformats.org/officeDocument/2006/relationships/customXml" Target="../customXml/item2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9" Type="http://schemas.openxmlformats.org/officeDocument/2006/relationships/customXml" Target="../customXml/item1.xml"/><Relationship Id="rId11" Type="http://schemas.openxmlformats.org/officeDocument/2006/relationships/pivotCacheDefinition" Target="pivotCache/pivotCacheDefinition3.xml"/><Relationship Id="rId24" Type="http://schemas.openxmlformats.org/officeDocument/2006/relationships/styles" Target="styles.xml"/><Relationship Id="rId32" Type="http://schemas.openxmlformats.org/officeDocument/2006/relationships/customXml" Target="../customXml/item4.xml"/><Relationship Id="rId37" Type="http://schemas.openxmlformats.org/officeDocument/2006/relationships/customXml" Target="../customXml/item9.xml"/><Relationship Id="rId40" Type="http://schemas.openxmlformats.org/officeDocument/2006/relationships/customXml" Target="../customXml/item12.xml"/><Relationship Id="rId45" Type="http://schemas.openxmlformats.org/officeDocument/2006/relationships/customXml" Target="../customXml/item17.xml"/><Relationship Id="rId53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19" Type="http://schemas.openxmlformats.org/officeDocument/2006/relationships/pivotTable" Target="pivotTables/pivotTable2.xml"/><Relationship Id="rId31" Type="http://schemas.openxmlformats.org/officeDocument/2006/relationships/customXml" Target="../customXml/item3.xml"/><Relationship Id="rId44" Type="http://schemas.openxmlformats.org/officeDocument/2006/relationships/customXml" Target="../customXml/item16.xml"/><Relationship Id="rId52" Type="http://schemas.openxmlformats.org/officeDocument/2006/relationships/customXml" Target="../customXml/item2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5.xml"/><Relationship Id="rId22" Type="http://schemas.openxmlformats.org/officeDocument/2006/relationships/theme" Target="theme/theme1.xml"/><Relationship Id="rId27" Type="http://schemas.openxmlformats.org/officeDocument/2006/relationships/powerPivotData" Target="model/item.data"/><Relationship Id="rId30" Type="http://schemas.openxmlformats.org/officeDocument/2006/relationships/customXml" Target="../customXml/item2.xml"/><Relationship Id="rId35" Type="http://schemas.openxmlformats.org/officeDocument/2006/relationships/customXml" Target="../customXml/item7.xml"/><Relationship Id="rId43" Type="http://schemas.openxmlformats.org/officeDocument/2006/relationships/customXml" Target="../customXml/item15.xml"/><Relationship Id="rId48" Type="http://schemas.openxmlformats.org/officeDocument/2006/relationships/customXml" Target="../customXml/item20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3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8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5.xml"/><Relationship Id="rId38" Type="http://schemas.openxmlformats.org/officeDocument/2006/relationships/customXml" Target="../customXml/item10.xml"/><Relationship Id="rId46" Type="http://schemas.openxmlformats.org/officeDocument/2006/relationships/customXml" Target="../customXml/item18.xml"/><Relationship Id="rId20" Type="http://schemas.openxmlformats.org/officeDocument/2006/relationships/pivotTable" Target="pivotTables/pivotTable3.xml"/><Relationship Id="rId41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6.xml"/><Relationship Id="rId23" Type="http://schemas.openxmlformats.org/officeDocument/2006/relationships/connections" Target="connections.xml"/><Relationship Id="rId28" Type="http://schemas.openxmlformats.org/officeDocument/2006/relationships/calcChain" Target="calcChain.xml"/><Relationship Id="rId36" Type="http://schemas.openxmlformats.org/officeDocument/2006/relationships/customXml" Target="../customXml/item8.xml"/><Relationship Id="rId49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jan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100</c:v>
              </c:pt>
              <c:pt idx="3">
                <c:v>90</c:v>
              </c:pt>
              <c:pt idx="4">
                <c:v>100</c:v>
              </c:pt>
              <c:pt idx="8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1-9538-46A1-AD1F-8FA520C65302}"/>
            </c:ext>
          </c:extLst>
        </c:ser>
        <c:ser>
          <c:idx val="1"/>
          <c:order val="1"/>
          <c:tx>
            <c:v>fev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125</c:v>
              </c:pt>
              <c:pt idx="2">
                <c:v>50</c:v>
              </c:pt>
              <c:pt idx="3">
                <c:v>80</c:v>
              </c:pt>
              <c:pt idx="4">
                <c:v>100</c:v>
              </c:pt>
              <c:pt idx="8">
                <c:v>85</c:v>
              </c:pt>
            </c:numLit>
          </c:val>
          <c:extLst>
            <c:ext xmlns:c16="http://schemas.microsoft.com/office/drawing/2014/chart" uri="{C3380CC4-5D6E-409C-BE32-E72D297353CC}">
              <c16:uniqueId val="{00000002-9538-46A1-AD1F-8FA520C65302}"/>
            </c:ext>
          </c:extLst>
        </c:ser>
        <c:ser>
          <c:idx val="2"/>
          <c:order val="2"/>
          <c:tx>
            <c:v>mar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150</c:v>
              </c:pt>
              <c:pt idx="3">
                <c:v>40</c:v>
              </c:pt>
              <c:pt idx="4">
                <c:v>50</c:v>
              </c:pt>
              <c:pt idx="8">
                <c:v>50</c:v>
              </c:pt>
              <c:pt idx="9">
                <c:v>250</c:v>
              </c:pt>
              <c:pt idx="10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3-9538-46A1-AD1F-8FA520C65302}"/>
            </c:ext>
          </c:extLst>
        </c:ser>
        <c:ser>
          <c:idx val="3"/>
          <c:order val="3"/>
          <c:tx>
            <c:v>abr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150</c:v>
              </c:pt>
              <c:pt idx="3">
                <c:v>60</c:v>
              </c:pt>
              <c:pt idx="4">
                <c:v>50</c:v>
              </c:pt>
              <c:pt idx="8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4-9538-46A1-AD1F-8FA520C65302}"/>
            </c:ext>
          </c:extLst>
        </c:ser>
        <c:ser>
          <c:idx val="4"/>
          <c:order val="4"/>
          <c:tx>
            <c:v>mai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100</c:v>
              </c:pt>
              <c:pt idx="3">
                <c:v>45</c:v>
              </c:pt>
              <c:pt idx="4">
                <c:v>50</c:v>
              </c:pt>
              <c:pt idx="6">
                <c:v>60</c:v>
              </c:pt>
              <c:pt idx="8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5-9538-46A1-AD1F-8FA520C65302}"/>
            </c:ext>
          </c:extLst>
        </c:ser>
        <c:ser>
          <c:idx val="5"/>
          <c:order val="5"/>
          <c:tx>
            <c:v>jun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150</c:v>
              </c:pt>
              <c:pt idx="3">
                <c:v>115</c:v>
              </c:pt>
              <c:pt idx="4">
                <c:v>45</c:v>
              </c:pt>
              <c:pt idx="8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6-9538-46A1-AD1F-8FA520C65302}"/>
            </c:ext>
          </c:extLst>
        </c:ser>
        <c:ser>
          <c:idx val="6"/>
          <c:order val="6"/>
          <c:tx>
            <c:v>jul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150</c:v>
              </c:pt>
              <c:pt idx="3">
                <c:v>120</c:v>
              </c:pt>
              <c:pt idx="4">
                <c:v>20</c:v>
              </c:pt>
              <c:pt idx="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7-9538-46A1-AD1F-8FA520C65302}"/>
            </c:ext>
          </c:extLst>
        </c:ser>
        <c:ser>
          <c:idx val="7"/>
          <c:order val="7"/>
          <c:tx>
            <c:v>ago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150</c:v>
              </c:pt>
              <c:pt idx="3">
                <c:v>35</c:v>
              </c:pt>
              <c:pt idx="4">
                <c:v>30</c:v>
              </c:pt>
              <c:pt idx="7">
                <c:v>100</c:v>
              </c:pt>
              <c:pt idx="8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8-9538-46A1-AD1F-8FA520C65302}"/>
            </c:ext>
          </c:extLst>
        </c:ser>
        <c:ser>
          <c:idx val="8"/>
          <c:order val="8"/>
          <c:tx>
            <c:v>set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180</c:v>
              </c:pt>
              <c:pt idx="3">
                <c:v>34</c:v>
              </c:pt>
              <c:pt idx="4">
                <c:v>15</c:v>
              </c:pt>
              <c:pt idx="5">
                <c:v>50</c:v>
              </c:pt>
              <c:pt idx="8">
                <c:v>20</c:v>
              </c:pt>
              <c:pt idx="9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09-9538-46A1-AD1F-8FA520C65302}"/>
            </c:ext>
          </c:extLst>
        </c:ser>
        <c:ser>
          <c:idx val="9"/>
          <c:order val="9"/>
          <c:tx>
            <c:v>out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100</c:v>
              </c:pt>
              <c:pt idx="3">
                <c:v>46</c:v>
              </c:pt>
              <c:pt idx="4">
                <c:v>55</c:v>
              </c:pt>
              <c:pt idx="8">
                <c:v>35</c:v>
              </c:pt>
            </c:numLit>
          </c:val>
          <c:extLst>
            <c:ext xmlns:c16="http://schemas.microsoft.com/office/drawing/2014/chart" uri="{C3380CC4-5D6E-409C-BE32-E72D297353CC}">
              <c16:uniqueId val="{0000000A-9538-46A1-AD1F-8FA520C65302}"/>
            </c:ext>
          </c:extLst>
        </c:ser>
        <c:ser>
          <c:idx val="10"/>
          <c:order val="10"/>
          <c:tx>
            <c:v>nov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0">
                <c:v>100</c:v>
              </c:pt>
              <c:pt idx="1">
                <c:v>80</c:v>
              </c:pt>
              <c:pt idx="3">
                <c:v>45</c:v>
              </c:pt>
              <c:pt idx="4">
                <c:v>35</c:v>
              </c:pt>
              <c:pt idx="8">
                <c:v>20</c:v>
              </c:pt>
            </c:numLit>
          </c:val>
          <c:extLst>
            <c:ext xmlns:c16="http://schemas.microsoft.com/office/drawing/2014/chart" uri="{C3380CC4-5D6E-409C-BE32-E72D297353CC}">
              <c16:uniqueId val="{0000000B-9538-46A1-AD1F-8FA520C65302}"/>
            </c:ext>
          </c:extLst>
        </c:ser>
        <c:ser>
          <c:idx val="11"/>
          <c:order val="11"/>
          <c:tx>
            <c:v>dez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General</c:formatCode>
              <c:ptCount val="11"/>
              <c:pt idx="1">
                <c:v>200</c:v>
              </c:pt>
              <c:pt idx="3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C-9538-46A1-AD1F-8FA520C65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6302351"/>
        <c:axId val="1476306095"/>
      </c:barChart>
      <c:catAx>
        <c:axId val="14763023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630609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4763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6302351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[Controle de Estoque Serenatto Café e Bistrô - FINAL AULA 4.xlsx]PivotChartTable1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Distribuídora KS</c:v>
              </c:pt>
              <c:pt idx="1">
                <c:v>Frigorífico Z</c:v>
              </c:pt>
              <c:pt idx="2">
                <c:v>Mercado Express</c:v>
              </c:pt>
              <c:pt idx="3">
                <c:v>Salgados Gran</c:v>
              </c:pt>
            </c:strLit>
          </c:cat>
          <c:val>
            <c:numLit>
              <c:formatCode>"R$"#,##0.00_);\("R$"#,##0.00\)</c:formatCode>
              <c:ptCount val="4"/>
              <c:pt idx="0">
                <c:v>762.5</c:v>
              </c:pt>
              <c:pt idx="1">
                <c:v>705</c:v>
              </c:pt>
              <c:pt idx="2">
                <c:v>3632.5</c:v>
              </c:pt>
              <c:pt idx="3">
                <c:v>430</c:v>
              </c:pt>
            </c:numLit>
          </c:val>
          <c:extLst>
            <c:ext xmlns:c16="http://schemas.microsoft.com/office/drawing/2014/chart" uri="{C3380CC4-5D6E-409C-BE32-E72D297353CC}">
              <c16:uniqueId val="{00000001-64F5-4ACB-B8F0-F0C1231D4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6306927"/>
        <c:axId val="1476308175"/>
      </c:barChart>
      <c:catAx>
        <c:axId val="14763069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63081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47630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\(&quot;R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6306927"/>
        <c:crosses val="autoZero"/>
        <c:crossBetween val="between"/>
        <c:extLst>
          <c:ext xmlns:c15="http://schemas.microsoft.com/office/drawing/2012/chart" uri="{F40574EE-89B7-4290-83BB-5DA773EAF853}">
            <c15:numFmt c:formatCode="&quot;R$&quot;#,##0.00_);\(&quot;R$&quot;#,##0.00\)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[Controle de Estoque Serenatto Café e Bistrô - FINAL AULA 4.xlsx]PivotChartTable2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Água</c:v>
              </c:pt>
              <c:pt idx="1">
                <c:v>Café</c:v>
              </c:pt>
              <c:pt idx="2">
                <c:v>Cerveja</c:v>
              </c:pt>
              <c:pt idx="3">
                <c:v>Chocolate Quente</c:v>
              </c:pt>
              <c:pt idx="4">
                <c:v>Coxinha</c:v>
              </c:pt>
              <c:pt idx="5">
                <c:v>Frango</c:v>
              </c:pt>
              <c:pt idx="6">
                <c:v>Hamburguer</c:v>
              </c:pt>
              <c:pt idx="7">
                <c:v>Mini Pizza</c:v>
              </c:pt>
              <c:pt idx="8">
                <c:v>Pão de Queijo</c:v>
              </c:pt>
              <c:pt idx="9">
                <c:v>Refrigerante</c:v>
              </c:pt>
              <c:pt idx="10">
                <c:v>Suco de Laranja</c:v>
              </c:pt>
            </c:strLit>
          </c:cat>
          <c:val>
            <c:numLit>
              <c:formatCode>"R$"#,##0.00_);\("R$"#,##0.00\)</c:formatCode>
              <c:ptCount val="11"/>
              <c:pt idx="0">
                <c:v>25</c:v>
              </c:pt>
              <c:pt idx="1">
                <c:v>3270</c:v>
              </c:pt>
              <c:pt idx="2">
                <c:v>37.5</c:v>
              </c:pt>
              <c:pt idx="3">
                <c:v>187.5</c:v>
              </c:pt>
              <c:pt idx="4">
                <c:v>275</c:v>
              </c:pt>
              <c:pt idx="5">
                <c:v>225</c:v>
              </c:pt>
              <c:pt idx="6">
                <c:v>480</c:v>
              </c:pt>
              <c:pt idx="7">
                <c:v>100</c:v>
              </c:pt>
              <c:pt idx="8">
                <c:v>155</c:v>
              </c:pt>
              <c:pt idx="9">
                <c:v>700</c:v>
              </c:pt>
              <c:pt idx="10">
                <c:v>75</c:v>
              </c:pt>
            </c:numLit>
          </c:val>
          <c:extLst>
            <c:ext xmlns:c16="http://schemas.microsoft.com/office/drawing/2014/chart" uri="{C3380CC4-5D6E-409C-BE32-E72D297353CC}">
              <c16:uniqueId val="{00000004-7EB4-452E-9248-F10A315F2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756367"/>
        <c:axId val="1540751375"/>
      </c:barChart>
      <c:catAx>
        <c:axId val="15407563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7513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5407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\(&quot;R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756367"/>
        <c:crosses val="autoZero"/>
        <c:crossBetween val="between"/>
        <c:extLst>
          <c:ext xmlns:c15="http://schemas.microsoft.com/office/drawing/2012/chart" uri="{F40574EE-89B7-4290-83BB-5DA773EAF853}">
            <c15:numFmt c:formatCode="&quot;R$&quot;#,##0.00_);\(&quot;R$&quot;#,##0.00\)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[Controle de Estoque Serenatto Café e Bistrô - FINAL AULA 4.xlsx]PivotChartTable3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753039"/>
        <c:axId val="1540754287"/>
      </c:barChart>
      <c:catAx>
        <c:axId val="1540753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754287"/>
        <c:crosses val="autoZero"/>
        <c:auto val="1"/>
        <c:lblAlgn val="ctr"/>
        <c:lblOffset val="100"/>
        <c:noMultiLvlLbl val="0"/>
      </c:catAx>
      <c:valAx>
        <c:axId val="154075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075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5="http://schemas.microsoft.com/office/drawing/2012/chart" uri="{723BEF56-08C2-4564-9609-F4CBC75E7E54}">
      <c15:pivotSource>
        <c15:name>[Controle de Estoque Serenatto Café e Bistrô - FINAL AULA 4.xlsx]PivotChartTable4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482600</xdr:colOff>
      <xdr:row>16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D56082-EEBF-459E-80AB-4A6EF543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482600</xdr:colOff>
      <xdr:row>31</xdr:row>
      <xdr:rowOff>63500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CB6081-5A88-4BCC-ABFC-77537DE5E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482600</xdr:colOff>
      <xdr:row>16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6220BD9-B7A8-4791-8A68-B2AA3F13F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482600</xdr:colOff>
      <xdr:row>31</xdr:row>
      <xdr:rowOff>63500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F2C5A0-91C2-4DE1-8331-54D1BD497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</xdr:row>
      <xdr:rowOff>130628</xdr:rowOff>
    </xdr:from>
    <xdr:to>
      <xdr:col>6</xdr:col>
      <xdr:colOff>323850</xdr:colOff>
      <xdr:row>14</xdr:row>
      <xdr:rowOff>178253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ata (Mês)">
              <a:extLst>
                <a:ext uri="{FF2B5EF4-FFF2-40B4-BE49-F238E27FC236}">
                  <a16:creationId xmlns:a16="http://schemas.microsoft.com/office/drawing/2014/main" id="{6F265F94-2A4F-C1FA-A215-D0124CE222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93796" y="321128"/>
              <a:ext cx="1830161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1325831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3</xdr:col>
      <xdr:colOff>477658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3</xdr:col>
      <xdr:colOff>34811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0283217596" backgroundQuery="1" createdVersion="8" refreshedVersion="7" minRefreshableVersion="3" recordCount="0" supportSubquery="1" supportAdvancedDrill="1" xr:uid="{1B91B21F-91CA-4CC1-88F7-36EFF3C1ED63}">
  <cacheSource type="external" connectionId="1"/>
  <cacheFields count="3">
    <cacheField name="[Measures].[Soma de Quantidade Comprada]" caption="Soma de Quantidade Comprada" numFmtId="0" hierarchy="22" level="32767"/>
    <cacheField name="[TB_Fornecedor].[Empresa].[Empresa]" caption="Empresa" numFmtId="0" hierarchy="7" level="1">
      <sharedItems count="4">
        <s v="Distribuídora KS"/>
        <s v="Frigorífico Z"/>
        <s v="Mercado Express"/>
        <s v="Salgados Gran"/>
      </sharedItems>
    </cacheField>
    <cacheField name="[TB_Produtos].[Produto].[Produto]" caption="Produto" numFmtId="0" hierarchy="12" level="1">
      <sharedItems count="11">
        <s v="Água"/>
        <s v="Cerveja"/>
        <s v="Refrigerante"/>
        <s v="Frango"/>
        <s v="Hamburguer"/>
        <s v="Café"/>
        <s v="Chocolate Quente"/>
        <s v="Mini Pizza"/>
        <s v="Suco de Laranja"/>
        <s v="Coxinha"/>
        <s v="Pão de Queijo"/>
      </sharedItems>
    </cacheField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>
      <fieldsUsage count="2">
        <fieldUsage x="-1"/>
        <fieldUsage x="1"/>
      </fieldsUsage>
    </cacheHierarchy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0286458336" backgroundQuery="1" createdVersion="8" refreshedVersion="7" minRefreshableVersion="3" recordCount="0" supportSubquery="1" supportAdvancedDrill="1" xr:uid="{0C6B85D3-ECC1-4C92-B6D1-A6FDA38B44F0}">
  <cacheSource type="external" connectionId="1"/>
  <cacheFields count="5">
    <cacheField name="[TB_Produtos].[Produto].[Produto]" caption="Produto" numFmtId="0" hierarchy="12" level="1">
      <sharedItems count="4">
        <s v="Café"/>
        <s v="Chocolate Quente"/>
        <s v="Coxinha"/>
        <s v="Pão de Queijo"/>
      </sharedItems>
    </cacheField>
    <cacheField name="[TB_Entradas].[Data].[Data]" caption="Data" numFmtId="0" level="1">
      <sharedItems containsSemiMixedTypes="0" containsNonDate="0" containsDate="1" containsString="0" minDate="2022-01-05T00:00:00" maxDate="2022-12-16T00:00:00" count="51">
        <d v="2022-01-05T00:00:00"/>
        <d v="2022-01-15T00:00:00"/>
        <d v="2022-01-17T00:00:00"/>
        <d v="2022-02-01T00:00:00"/>
        <d v="2022-02-02T00:00:00"/>
        <d v="2022-02-06T00:00:00"/>
        <d v="2022-02-10T00:00:00"/>
        <d v="2022-02-20T00:00:00"/>
        <d v="2022-03-05T00:00:00"/>
        <d v="2022-03-10T00:00:00"/>
        <d v="2022-03-15T00:00:00"/>
        <d v="2022-03-17T00:00:00"/>
        <d v="2022-03-24T00:00:00"/>
        <d v="2022-03-27T00:00:00"/>
        <d v="2022-04-04T00:00:00"/>
        <d v="2022-04-10T00:00:00"/>
        <d v="2022-04-21T00:00:00"/>
        <d v="2022-04-30T00:00:00"/>
        <d v="2022-05-05T00:00:00"/>
        <d v="2022-05-06T00:00:00"/>
        <d v="2022-05-10T00:00:00"/>
        <d v="2022-05-17T00:00:00"/>
        <d v="2022-06-02T00:00:00"/>
        <d v="2022-06-07T00:00:00"/>
        <d v="2022-06-15T00:00:00"/>
        <d v="2022-06-23T00:00:00"/>
        <d v="2022-07-01T00:00:00"/>
        <d v="2022-07-05T00:00:00"/>
        <d v="2022-07-07T00:00:00"/>
        <d v="2022-07-15T00:00:00"/>
        <d v="2022-08-05T00:00:00"/>
        <d v="2022-08-10T00:00:00"/>
        <d v="2022-08-18T00:00:00"/>
        <d v="2022-08-31T00:00:00"/>
        <d v="2022-09-02T00:00:00"/>
        <d v="2022-09-07T00:00:00"/>
        <d v="2022-09-17T00:00:00"/>
        <d v="2022-09-19T00:00:00"/>
        <d v="2022-09-24T00:00:00"/>
        <d v="2022-09-30T00:00:00"/>
        <d v="2022-10-01T00:00:00"/>
        <d v="2022-10-07T00:00:00"/>
        <d v="2022-10-20T00:00:00"/>
        <d v="2022-10-25T00:00:00"/>
        <d v="2022-11-09T00:00:00"/>
        <d v="2022-11-15T00:00:00"/>
        <d v="2022-11-18T00:00:00"/>
        <d v="2022-11-23T00:00:00"/>
        <d v="2022-11-30T00:00:00"/>
        <d v="2022-12-12T00:00:00"/>
        <d v="2022-12-15T00:00:00"/>
      </sharedItems>
    </cacheField>
    <cacheField name="[TB_Entradas].[Data (Mês)].[Data (Mês)]" caption="Data (Mês)" numFmtId="0" hierarchy="4" level="1">
      <sharedItems count="1">
        <s v="out"/>
      </sharedItems>
    </cacheField>
    <cacheField name="[Measures].[Soma de Custo Compra]" caption="Soma de Custo Compra" numFmtId="0" hierarchy="26" level="32767"/>
    <cacheField name="[Measures].[Soma de Quantidade Comprada]" caption="Soma de Quantidade Comprada" numFmtId="0" hierarchy="22" level="32767"/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2" memberValueDatatype="7" unbalanced="0">
      <fieldsUsage count="2">
        <fieldUsage x="-1"/>
        <fieldUsage x="1"/>
      </fieldsUsage>
    </cacheHierarchy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>
      <fieldsUsage count="2">
        <fieldUsage x="-1"/>
        <fieldUsage x="2"/>
      </fieldsUsage>
    </cacheHierarchy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028472222" backgroundQuery="1" createdVersion="8" refreshedVersion="7" minRefreshableVersion="3" recordCount="0" supportSubquery="1" supportAdvancedDrill="1" xr:uid="{59FCA0E9-1CB0-4E0D-9C9C-F251AEA69836}">
  <cacheSource type="external" connectionId="1"/>
  <cacheFields count="4">
    <cacheField name="[TB_Produtos].[Produto].[Produto]" caption="Produto" numFmtId="0" hierarchy="12" level="1">
      <sharedItems count="11">
        <s v="Água"/>
        <s v="Café"/>
        <s v="Cerveja"/>
        <s v="Chocolate Quente"/>
        <s v="Coxinha"/>
        <s v="Frango"/>
        <s v="Hamburguer"/>
        <s v="Mini Pizza"/>
        <s v="Pão de Queijo"/>
        <s v="Refrigerante"/>
        <s v="Suco de Laranja"/>
      </sharedItems>
    </cacheField>
    <cacheField name="[Measures].[Soma de Quantidade Comprada]" caption="Soma de Quantidade Comprada" numFmtId="0" hierarchy="22" level="32767"/>
    <cacheField name="[TB_Entradas].[Data].[Data]" caption="Data" numFmtId="0" level="1">
      <sharedItems containsSemiMixedTypes="0" containsNonDate="0" containsDate="1" containsString="0" minDate="2022-01-05T00:00:00" maxDate="2022-12-16T00:00:00" count="51">
        <d v="2022-01-05T00:00:00"/>
        <d v="2022-01-15T00:00:00"/>
        <d v="2022-01-17T00:00:00"/>
        <d v="2022-02-01T00:00:00"/>
        <d v="2022-02-02T00:00:00"/>
        <d v="2022-02-06T00:00:00"/>
        <d v="2022-02-10T00:00:00"/>
        <d v="2022-02-20T00:00:00"/>
        <d v="2022-03-05T00:00:00"/>
        <d v="2022-03-10T00:00:00"/>
        <d v="2022-03-15T00:00:00"/>
        <d v="2022-03-17T00:00:00"/>
        <d v="2022-03-24T00:00:00"/>
        <d v="2022-03-27T00:00:00"/>
        <d v="2022-04-04T00:00:00"/>
        <d v="2022-04-10T00:00:00"/>
        <d v="2022-04-21T00:00:00"/>
        <d v="2022-04-30T00:00:00"/>
        <d v="2022-05-05T00:00:00"/>
        <d v="2022-05-06T00:00:00"/>
        <d v="2022-05-10T00:00:00"/>
        <d v="2022-05-17T00:00:00"/>
        <d v="2022-06-02T00:00:00"/>
        <d v="2022-06-07T00:00:00"/>
        <d v="2022-06-15T00:00:00"/>
        <d v="2022-06-23T00:00:00"/>
        <d v="2022-07-01T00:00:00"/>
        <d v="2022-07-05T00:00:00"/>
        <d v="2022-07-07T00:00:00"/>
        <d v="2022-07-15T00:00:00"/>
        <d v="2022-08-05T00:00:00"/>
        <d v="2022-08-10T00:00:00"/>
        <d v="2022-08-18T00:00:00"/>
        <d v="2022-08-31T00:00:00"/>
        <d v="2022-09-02T00:00:00"/>
        <d v="2022-09-07T00:00:00"/>
        <d v="2022-09-17T00:00:00"/>
        <d v="2022-09-19T00:00:00"/>
        <d v="2022-09-24T00:00:00"/>
        <d v="2022-09-30T00:00:00"/>
        <d v="2022-10-01T00:00:00"/>
        <d v="2022-10-07T00:00:00"/>
        <d v="2022-10-20T00:00:00"/>
        <d v="2022-10-25T00:00:00"/>
        <d v="2022-11-09T00:00:00"/>
        <d v="2022-11-15T00:00:00"/>
        <d v="2022-11-18T00:00:00"/>
        <d v="2022-11-23T00:00:00"/>
        <d v="2022-11-30T00:00:00"/>
        <d v="2022-12-12T00:00:00"/>
        <d v="2022-12-15T00:00:00"/>
      </sharedItems>
    </cacheField>
    <cacheField name="[TB_Entradas].[Data (Mês)].[Data (Mês)]" caption="Data (Mês)" numFmtId="0" hierarchy="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2" memberValueDatatype="7" unbalanced="0">
      <fieldsUsage count="2">
        <fieldUsage x="-1"/>
        <fieldUsage x="2"/>
      </fieldsUsage>
    </cacheHierarchy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>
      <fieldsUsage count="2">
        <fieldUsage x="-1"/>
        <fieldUsage x="3"/>
      </fieldsUsage>
    </cacheHierarchy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0285532405" backgroundQuery="1" createdVersion="3" refreshedVersion="7" minRefreshableVersion="3" recordCount="0" supportSubquery="1" supportAdvancedDrill="1" xr:uid="{D6BD1A3E-0619-4AB3-B6DD-D6C124FE776B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0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Soma de Quantidade Comprada]" caption="Soma de Quantidade Comprada" measure="1" displayFolder="" measureGroup="TB_Entrada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409635399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2645717592" createdVersion="5" refreshedVersion="7" minRefreshableVersion="3" recordCount="0" supportSubquery="1" supportAdvancedDrill="1" xr:uid="{D4B1BB4B-CA10-4D1D-8C82-0C504026C05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TB_Entradas].[Data (Mês)].[Data (Mês)]" caption="Data (Mês)" numFmtId="0" hierarchy="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Quantidade Comprada]" caption="Soma de Quantidade Comprada" numFmtId="0" hierarchy="22" level="32767"/>
    <cacheField name="[TB_Produtos].[Produto].[Produto]" caption="Produto" numFmtId="0" hierarchy="12" level="1">
      <sharedItems count="11">
        <s v="Água"/>
        <s v="Café"/>
        <s v="Cerveja"/>
        <s v="Chocolate Quente"/>
        <s v="Coxinha"/>
        <s v="Frango"/>
        <s v="Hamburguer"/>
        <s v="Mini Pizza"/>
        <s v="Pão de Queijo"/>
        <s v="Refrigerante"/>
        <s v="Suco de Laranja"/>
      </sharedItems>
    </cacheField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2" memberValueDatatype="130" unbalanced="0">
      <fieldsUsage count="2">
        <fieldUsage x="-1"/>
        <fieldUsage x="0"/>
      </fieldsUsage>
    </cacheHierarchy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2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pivotCacheId="89955935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2468634258" createdVersion="5" refreshedVersion="7" minRefreshableVersion="3" recordCount="0" supportSubquery="1" supportAdvancedDrill="1" xr:uid="{A30BA4D4-B7AA-49E3-8F96-092497AB53D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0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0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pivotCacheId="162471282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3177546299" createdVersion="5" refreshedVersion="7" minRefreshableVersion="3" recordCount="0" supportSubquery="1" supportAdvancedDrill="1" xr:uid="{23BF2420-FA9E-4EDF-B7C4-4F3C3FD481E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B_Produtos].[Produto].[Produto]" caption="Produto" numFmtId="0" hierarchy="12" level="1">
      <sharedItems count="11">
        <s v="Água"/>
        <s v="Café"/>
        <s v="Cerveja"/>
        <s v="Chocolate Quente"/>
        <s v="Coxinha"/>
        <s v="Frango"/>
        <s v="Hamburguer"/>
        <s v="Mini Pizza"/>
        <s v="Pão de Queijo"/>
        <s v="Refrigerante"/>
        <s v="Suco de Laranja"/>
      </sharedItems>
    </cacheField>
    <cacheField name="[Measures].[Soma de Custo Compra]" caption="Soma de Custo Compra" numFmtId="0" hierarchy="26" level="32767"/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/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pivotCacheId="152084249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90.323368518519" createdVersion="5" refreshedVersion="7" minRefreshableVersion="3" recordCount="0" supportSubquery="1" supportAdvancedDrill="1" xr:uid="{AE043F9C-7C6C-48DC-B474-3E9B93CC9A4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B_Fornecedor].[Empresa].[Empresa]" caption="Empresa" numFmtId="0" hierarchy="7" level="1">
      <sharedItems count="4">
        <s v="Distribuídora KS"/>
        <s v="Frigorífico Z"/>
        <s v="Mercado Express"/>
        <s v="Salgados Gran"/>
      </sharedItems>
    </cacheField>
    <cacheField name="[Measures].[Soma de Custo Compra]" caption="Soma de Custo Compra" numFmtId="0" hierarchy="26" level="32767"/>
  </cacheFields>
  <cacheHierarchies count="29">
    <cacheHierarchy uniqueName="[TB_Entradas].[Data]" caption="Data" attribute="1" time="1" defaultMemberUniqueName="[TB_Entradas].[Data].[All]" allUniqueName="[TB_Entradas].[Data].[All]" dimensionUniqueName="[TB_Entradas]" displayFolder="" count="0" memberValueDatatype="7" unbalanced="0"/>
    <cacheHierarchy uniqueName="[TB_Entradas].[Produto]" caption="Produto" attribute="1" defaultMemberUniqueName="[TB_Entradas].[Produto].[All]" allUniqueName="[TB_Entradas].[Produto].[All]" dimensionUniqueName="[TB_Entradas]" displayFolder="" count="0" memberValueDatatype="20" unbalanced="0"/>
    <cacheHierarchy uniqueName="[TB_Entradas].[Fornecedor]" caption="Fornecedor" attribute="1" defaultMemberUniqueName="[TB_Entradas].[Fornecedor].[All]" allUniqueName="[TB_Entradas].[Fornecedor].[All]" dimensionUniqueName="[TB_Entradas]" displayFolder="" count="0" memberValueDatatype="20" unbalanced="0"/>
    <cacheHierarchy uniqueName="[TB_Entradas].[Quantidade Comprada]" caption="Quantidade Comprada" attribute="1" defaultMemberUniqueName="[TB_Entradas].[Quantidade Comprada].[All]" allUniqueName="[TB_Entradas].[Quantidade Comprada].[All]" dimensionUniqueName="[TB_Entradas]" displayFolder="" count="0" memberValueDatatype="20" unbalanced="0"/>
    <cacheHierarchy uniqueName="[TB_Entradas].[Data (Mês)]" caption="Data (Mês)" attribute="1" defaultMemberUniqueName="[TB_Entradas].[Data (Mês)].[All]" allUniqueName="[TB_Entradas].[Data (Mês)].[All]" dimensionUniqueName="[TB_Entradas]" displayFolder="" count="0" memberValueDatatype="130" unbalanced="0"/>
    <cacheHierarchy uniqueName="[TB_Entradas].[Custo Compra]" caption="Custo Compra" attribute="1" defaultMemberUniqueName="[TB_Entradas].[Custo Compra].[All]" allUniqueName="[TB_Entradas].[Custo Compra].[All]" dimensionUniqueName="[TB_Entradas]" displayFolder="" count="0" memberValueDatatype="5" unbalanced="0"/>
    <cacheHierarchy uniqueName="[TB_Fornecedor].[Código]" caption="Código" attribute="1" defaultMemberUniqueName="[TB_Fornecedor].[Código].[All]" allUniqueName="[TB_Fornecedor].[Código].[All]" dimensionUniqueName="[TB_Fornecedor]" displayFolder="" count="0" memberValueDatatype="20" unbalanced="0"/>
    <cacheHierarchy uniqueName="[TB_Fornecedor].[Empresa]" caption="Empresa" attribute="1" defaultMemberUniqueName="[TB_Fornecedor].[Empresa].[All]" allUniqueName="[TB_Fornecedor].[Empresa].[All]" dimensionUniqueName="[TB_Fornecedor]" displayFolder="" count="2" memberValueDatatype="130" unbalanced="0">
      <fieldsUsage count="2">
        <fieldUsage x="-1"/>
        <fieldUsage x="0"/>
      </fieldsUsage>
    </cacheHierarchy>
    <cacheHierarchy uniqueName="[TB_Fornecedor].[Telefone]" caption="Telefone" attribute="1" defaultMemberUniqueName="[TB_Fornecedor].[Telefone].[All]" allUniqueName="[TB_Fornecedor].[Telefone].[All]" dimensionUniqueName="[TB_Fornecedor]" displayFolder="" count="0" memberValueDatatype="130" unbalanced="0"/>
    <cacheHierarchy uniqueName="[TB_Fornecedor].[Responsável]" caption="Responsável" attribute="1" defaultMemberUniqueName="[TB_Fornecedor].[Responsável].[All]" allUniqueName="[TB_Fornecedor].[Responsável].[All]" dimensionUniqueName="[TB_Fornecedor]" displayFolder="" count="0" memberValueDatatype="130" unbalanced="0"/>
    <cacheHierarchy uniqueName="[TB_Fornecedor].[E-mail]" caption="E-mail" attribute="1" defaultMemberUniqueName="[TB_Fornecedor].[E-mail].[All]" allUniqueName="[TB_Fornecedor].[E-mail].[All]" dimensionUniqueName="[TB_Fornecedor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20" unbalanced="0"/>
    <cacheHierarchy uniqueName="[TB_Produtos].[Produto]" caption="Produto" attribute="1" defaultMemberUniqueName="[TB_Produtos].[Produto].[All]" allUniqueName="[TB_Produtos].[Produto].[All]" dimensionUniqueName="[TB_Produtos]" displayFolder="" count="0" memberValueDatatype="130" unbalanced="0"/>
    <cacheHierarchy uniqueName="[TB_Produtos].[Unidade de Medida]" caption="Unidade de Medida" attribute="1" defaultMemberUniqueName="[TB_Produtos].[Unidade de Medida].[All]" allUniqueName="[TB_Produtos].[Unidade de Medida].[All]" dimensionUniqueName="[TB_Produtos]" displayFolder="" count="0" memberValueDatatype="130" unbalanced="0"/>
    <cacheHierarchy uniqueName="[TB_Produtos].[Estoque Mínimo]" caption="Estoque Mínimo" attribute="1" defaultMemberUniqueName="[TB_Produtos].[Estoque Mínimo].[All]" allUniqueName="[TB_Produtos].[Estoque Mínimo].[All]" dimensionUniqueName="[TB_Produtos]" displayFolder="" count="0" memberValueDatatype="5" unbalanced="0"/>
    <cacheHierarchy uniqueName="[TB_Produtos].[Custo Unitário]" caption="Custo Unitário" attribute="1" defaultMemberUniqueName="[TB_Produtos].[Custo Unitário].[All]" allUniqueName="[TB_Produtos].[Custo Unitário].[All]" dimensionUniqueName="[TB_Produtos]" displayFolder="" count="0" memberValueDatatype="5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Entradas].[Data (Índice de Mês)]" caption="Data (Índice de Mês)" attribute="1" defaultMemberUniqueName="[TB_Entradas].[Data (Índice de Mês)].[All]" allUniqueName="[TB_Entradas].[Data (Índice de Mês)].[All]" dimensionUniqueName="[TB_Entra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Entradas]" caption="__XL_Count TB_Entradas" measure="1" displayFolder="" measureGroup="TB_Entradas" count="0" hidden="1"/>
    <cacheHierarchy uniqueName="[Measures].[__XL_Count TB_Fornecedor]" caption="__XL_Count TB_Fornecedor" measure="1" displayFolder="" measureGroup="TB_Fornecedor" count="0" hidden="1"/>
    <cacheHierarchy uniqueName="[Measures].[__No measures defined]" caption="__No measures defined" measure="1" displayFolder="" count="0" hidden="1"/>
    <cacheHierarchy uniqueName="[Measures].[Soma de Quantidade Comprada]" caption="Soma de Quantidade Comprada" measure="1" displayFolder="" measureGroup="TB_Entra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a de Produto]" caption="Soma de Produto" measure="1" displayFolder="" measureGroup="TB_Entrada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oma de Código]" caption="Soma de Código" measure="1" displayFolder="" measureGroup="TB_Produto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oma de Custo Unitário]" caption="Soma de Cust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Custo Compra]" caption="Soma de Custo Compra" measure="1" displayFolder="" measureGroup="TB_Entra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a de Estoque Mínimo]" caption="Soma de Estoque Mínimo" measure="1" displayFolder="" measureGroup="TB_Produto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Fornecedor]" caption="Soma de Fornecedor" measure="1" displayFolder="" measureGroup="TB_Entrada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4">
    <dimension measure="1" name="Measures" uniqueName="[Measures]" caption="Measures"/>
    <dimension name="TB_Entradas" uniqueName="[TB_Entradas]" caption="TB_Entradas"/>
    <dimension name="TB_Fornecedor" uniqueName="[TB_Fornecedor]" caption="TB_Fornecedor"/>
    <dimension name="TB_Produtos" uniqueName="[TB_Produtos]" caption="TB_Produtos"/>
  </dimensions>
  <measureGroups count="3">
    <measureGroup name="TB_Entradas" caption="TB_Entradas"/>
    <measureGroup name="TB_Fornecedor" caption="TB_Fornecedor"/>
    <measureGroup name="TB_Produtos" caption="TB_Produtos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pivotCacheId="148309294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A7DB8-F2C8-4254-8E9A-49999F11130D}" name="PivotChartTable1" cacheId="90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1">
  <location ref="A1:N14" firstHeaderRow="1" firstDataRow="2" firstDataCol="1"/>
  <pivotFields count="3">
    <pivotField axis="axisCol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Quantidade Comprada" fld="1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12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2" columnCount="13" cacheId="899559357">
        <x15:pivotRow count="13"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100</x15:v>
          </x15:c>
          <x15:c t="e">
            <x15:v/>
          </x15:c>
          <x15:c>
            <x15:v>100</x15:v>
          </x15:c>
        </x15:pivotRow>
        <x15:pivotRow count="13">
          <x15:c>
            <x15:v>100</x15:v>
          </x15:c>
          <x15:c>
            <x15:v>125</x15:v>
          </x15:c>
          <x15:c>
            <x15:v>150</x15:v>
          </x15:c>
          <x15:c>
            <x15:v>150</x15:v>
          </x15:c>
          <x15:c>
            <x15:v>100</x15:v>
          </x15:c>
          <x15:c>
            <x15:v>150</x15:v>
          </x15:c>
          <x15:c>
            <x15:v>150</x15:v>
          </x15:c>
          <x15:c>
            <x15:v>150</x15:v>
          </x15:c>
          <x15:c>
            <x15:v>180</x15:v>
          </x15:c>
          <x15:c>
            <x15:v>100</x15:v>
          </x15:c>
          <x15:c>
            <x15:v>80</x15:v>
          </x15:c>
          <x15:c>
            <x15:v>200</x15:v>
          </x15:c>
          <x15:c>
            <x15:v>1635</x15:v>
          </x15:c>
        </x15:pivotRow>
        <x15:pivotRow count="13">
          <x15:c t="e">
            <x15:v/>
          </x15:c>
          <x15:c>
            <x15:v>50</x15:v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50</x15:v>
          </x15:c>
        </x15:pivotRow>
        <x15:pivotRow count="13">
          <x15:c>
            <x15:v>90</x15:v>
          </x15:c>
          <x15:c>
            <x15:v>80</x15:v>
          </x15:c>
          <x15:c>
            <x15:v>40</x15:v>
          </x15:c>
          <x15:c>
            <x15:v>60</x15:v>
          </x15:c>
          <x15:c>
            <x15:v>45</x15:v>
          </x15:c>
          <x15:c>
            <x15:v>115</x15:v>
          </x15:c>
          <x15:c>
            <x15:v>120</x15:v>
          </x15:c>
          <x15:c>
            <x15:v>35</x15:v>
          </x15:c>
          <x15:c>
            <x15:v>34</x15:v>
          </x15:c>
          <x15:c>
            <x15:v>46</x15:v>
          </x15:c>
          <x15:c>
            <x15:v>45</x15:v>
          </x15:c>
          <x15:c>
            <x15:v>40</x15:v>
          </x15:c>
          <x15:c>
            <x15:v>750</x15:v>
          </x15:c>
        </x15:pivotRow>
        <x15:pivotRow count="13">
          <x15:c>
            <x15:v>100</x15:v>
          </x15:c>
          <x15:c>
            <x15:v>100</x15:v>
          </x15:c>
          <x15:c>
            <x15:v>50</x15:v>
          </x15:c>
          <x15:c>
            <x15:v>50</x15:v>
          </x15:c>
          <x15:c>
            <x15:v>50</x15:v>
          </x15:c>
          <x15:c>
            <x15:v>45</x15:v>
          </x15:c>
          <x15:c>
            <x15:v>20</x15:v>
          </x15:c>
          <x15:c>
            <x15:v>30</x15:v>
          </x15:c>
          <x15:c>
            <x15:v>15</x15:v>
          </x15:c>
          <x15:c>
            <x15:v>55</x15:v>
          </x15:c>
          <x15:c>
            <x15:v>35</x15:v>
          </x15:c>
          <x15:c t="e">
            <x15:v/>
          </x15:c>
          <x15:c>
            <x15:v>550</x15:v>
          </x15:c>
        </x15:pivotRow>
        <x15:pivotRow count="13"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50</x15:v>
          </x15:c>
          <x15:c t="e">
            <x15:v/>
          </x15:c>
          <x15:c t="e">
            <x15:v/>
          </x15:c>
          <x15:c t="e">
            <x15:v/>
          </x15:c>
          <x15:c>
            <x15:v>50</x15:v>
          </x15:c>
        </x15:pivotRow>
        <x15:pivotRow count="13"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60</x15:v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60</x15:v>
          </x15:c>
        </x15:pivotRow>
        <x15:pivotRow count="13"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100</x15:v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100</x15:v>
          </x15:c>
        </x15:pivotRow>
        <x15:pivotRow count="13">
          <x15:c>
            <x15:v>100</x15:v>
          </x15:c>
          <x15:c>
            <x15:v>85</x15:v>
          </x15:c>
          <x15:c>
            <x15:v>50</x15:v>
          </x15:c>
          <x15:c>
            <x15:v>90</x15:v>
          </x15:c>
          <x15:c>
            <x15:v>30</x15:v>
          </x15:c>
          <x15:c>
            <x15:v>100</x15:v>
          </x15:c>
          <x15:c>
            <x15:v>60</x15:v>
          </x15:c>
          <x15:c>
            <x15:v>30</x15:v>
          </x15:c>
          <x15:c>
            <x15:v>20</x15:v>
          </x15:c>
          <x15:c>
            <x15:v>35</x15:v>
          </x15:c>
          <x15:c>
            <x15:v>20</x15:v>
          </x15:c>
          <x15:c t="e">
            <x15:v/>
          </x15:c>
          <x15:c>
            <x15:v>620</x15:v>
          </x15:c>
        </x15:pivotRow>
        <x15:pivotRow count="13">
          <x15:c t="e">
            <x15:v/>
          </x15:c>
          <x15:c t="e">
            <x15:v/>
          </x15:c>
          <x15:c>
            <x15:v>250</x15:v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100</x15:v>
          </x15:c>
          <x15:c t="e">
            <x15:v/>
          </x15:c>
          <x15:c t="e">
            <x15:v/>
          </x15:c>
          <x15:c t="e">
            <x15:v/>
          </x15:c>
          <x15:c>
            <x15:v>350</x15:v>
          </x15:c>
        </x15:pivotRow>
        <x15:pivotRow count="13">
          <x15:c t="e">
            <x15:v/>
          </x15:c>
          <x15:c t="e">
            <x15:v/>
          </x15:c>
          <x15:c>
            <x15:v>100</x15:v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 t="e">
            <x15:v/>
          </x15:c>
          <x15:c>
            <x15:v>100</x15:v>
          </x15:c>
        </x15:pivotRow>
        <x15:pivotRow count="13">
          <x15:c>
            <x15:v>390</x15:v>
          </x15:c>
          <x15:c>
            <x15:v>440</x15:v>
          </x15:c>
          <x15:c>
            <x15:v>640</x15:v>
          </x15:c>
          <x15:c>
            <x15:v>350</x15:v>
          </x15:c>
          <x15:c>
            <x15:v>285</x15:v>
          </x15:c>
          <x15:c>
            <x15:v>410</x15:v>
          </x15:c>
          <x15:c>
            <x15:v>350</x15:v>
          </x15:c>
          <x15:c>
            <x15:v>345</x15:v>
          </x15:c>
          <x15:c>
            <x15:v>399</x15:v>
          </x15:c>
          <x15:c>
            <x15:v>236</x15:v>
          </x15:c>
          <x15:c>
            <x15:v>280</x15:v>
          </x15:c>
          <x15:c>
            <x15:v>240</x15:v>
          </x15:c>
          <x15:c>
            <x15:v>4365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73CB7-A7E8-481A-8B1A-2AA25F0330DF}" name="PivotChartTable4" cacheId="91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1">
  <location ref="A1:C18" firstHeaderRow="1" firstDataRow="1" firstDataCol="0"/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C7571-5934-42B0-AC0B-40203ABF6BA5}" name="PivotChartTable3" cacheId="111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1">
  <location ref="A1:B13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Custo Compra" fld="1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&quot;R$&quot; #,0.00;-&quot;R$&quot; #,0.00;&quot;R$&quot; #,0.00"/>
      </x15:pivotTableServerFormats>
    </ext>
    <ext xmlns:x15="http://schemas.microsoft.com/office/spreadsheetml/2010/11/main" uri="{44433962-1CF7-4059-B4EE-95C3D5FFCF73}">
      <x15:pivotTableData rowCount="12" columnCount="1" cacheId="1520842494">
        <x15:pivotRow count="1">
          <x15:c>
            <x15:v>25</x15:v>
            <x15:x in="0"/>
          </x15:c>
        </x15:pivotRow>
        <x15:pivotRow count="1">
          <x15:c>
            <x15:v>3270</x15:v>
            <x15:x in="0"/>
          </x15:c>
        </x15:pivotRow>
        <x15:pivotRow count="1">
          <x15:c>
            <x15:v>37.5</x15:v>
            <x15:x in="0"/>
          </x15:c>
        </x15:pivotRow>
        <x15:pivotRow count="1">
          <x15:c>
            <x15:v>187.5</x15:v>
            <x15:x in="0"/>
          </x15:c>
        </x15:pivotRow>
        <x15:pivotRow count="1">
          <x15:c>
            <x15:v>275</x15:v>
            <x15:x in="0"/>
          </x15:c>
        </x15:pivotRow>
        <x15:pivotRow count="1">
          <x15:c>
            <x15:v>225</x15:v>
            <x15:x in="0"/>
          </x15:c>
        </x15:pivotRow>
        <x15:pivotRow count="1">
          <x15:c>
            <x15:v>480</x15:v>
            <x15:x in="0"/>
          </x15:c>
        </x15:pivotRow>
        <x15:pivotRow count="1">
          <x15:c>
            <x15:v>100</x15:v>
            <x15:x in="0"/>
          </x15:c>
        </x15:pivotRow>
        <x15:pivotRow count="1">
          <x15:c>
            <x15:v>155</x15:v>
            <x15:x in="0"/>
          </x15:c>
        </x15:pivotRow>
        <x15:pivotRow count="1">
          <x15:c>
            <x15:v>700</x15:v>
            <x15:x in="0"/>
          </x15:c>
        </x15:pivotRow>
        <x15:pivotRow count="1">
          <x15:c>
            <x15:v>75</x15:v>
            <x15:x in="0"/>
          </x15:c>
        </x15:pivotRow>
        <x15:pivotRow count="1">
          <x15:c>
            <x15:v>5530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B_Produtos]"/>
        <x15:activeTabTopLevelEntity name="[TB_Entradas]"/>
        <x15:activeTabTopLevelEntity name="[TB_Fornecedo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D8162-5D8E-4276-A81C-1A9D90C9A463}" name="PivotChartTable2" cacheId="117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1">
  <location ref="A1:B6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Custo Compra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&quot;R$&quot; #,0.00;-&quot;R$&quot; #,0.00;&quot;R$&quot; #,0.00"/>
      </x15:pivotTableServerFormats>
    </ext>
    <ext xmlns:x15="http://schemas.microsoft.com/office/spreadsheetml/2010/11/main" uri="{44433962-1CF7-4059-B4EE-95C3D5FFCF73}">
      <x15:pivotTableData rowCount="5" columnCount="1" cacheId="1483092944">
        <x15:pivotRow count="1">
          <x15:c>
            <x15:v>762.5</x15:v>
            <x15:x in="0"/>
          </x15:c>
        </x15:pivotRow>
        <x15:pivotRow count="1">
          <x15:c>
            <x15:v>705</x15:v>
            <x15:x in="0"/>
          </x15:c>
        </x15:pivotRow>
        <x15:pivotRow count="1">
          <x15:c>
            <x15:v>3632.5</x15:v>
            <x15:x in="0"/>
          </x15:c>
        </x15:pivotRow>
        <x15:pivotRow count="1">
          <x15:c>
            <x15:v>430</x15:v>
            <x15:x in="0"/>
          </x15:c>
        </x15:pivotRow>
        <x15:pivotRow count="1">
          <x15:c>
            <x15:v>5530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B_Fornecedor]"/>
        <x15:activeTabTopLevelEntity name="[TB_Entra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EB544-1264-465E-8103-01FC17D595A4}" name="Tabela dinâmica1" cacheId="87" applyNumberFormats="0" applyBorderFormats="0" applyFontFormats="0" applyPatternFormats="0" applyAlignmentFormats="0" applyWidthHeightFormats="1" dataCaption="Valores" tag="ab1b9f5a-5f81-4cf6-91a4-d36e277a7d34" updatedVersion="7" minRefreshableVersion="3" useAutoFormatting="1" subtotalHiddenItems="1" itemPrintTitles="1" createdVersion="8" indent="0" outline="1" outlineData="1" multipleFieldFilters="0">
  <location ref="A3:B19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2">
    <field x="1"/>
    <field x="2"/>
  </rowFields>
  <rowItems count="16">
    <i>
      <x/>
    </i>
    <i r="1">
      <x/>
    </i>
    <i r="1">
      <x v="1"/>
    </i>
    <i r="1">
      <x v="2"/>
    </i>
    <i>
      <x v="1"/>
    </i>
    <i r="1">
      <x v="3"/>
    </i>
    <i r="1">
      <x v="4"/>
    </i>
    <i>
      <x v="2"/>
    </i>
    <i r="1">
      <x v="5"/>
    </i>
    <i r="1">
      <x v="6"/>
    </i>
    <i r="1">
      <x v="7"/>
    </i>
    <i r="1">
      <x v="8"/>
    </i>
    <i>
      <x v="3"/>
    </i>
    <i r="1">
      <x v="9"/>
    </i>
    <i r="1">
      <x v="10"/>
    </i>
    <i t="grand">
      <x/>
    </i>
  </rowItems>
  <colItems count="1">
    <i/>
  </colItems>
  <dataFields count="1">
    <dataField name="Soma de Quantidade Comprada" fld="0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7"/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Produtos]"/>
        <x15:activeTabTopLevelEntity name="[TB_Fornecedo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6413F-A618-46C2-B463-872AB7EF5397}" name="Tabela dinâmica2" cacheId="88" applyNumberFormats="0" applyBorderFormats="0" applyFontFormats="0" applyPatternFormats="0" applyAlignmentFormats="0" applyWidthHeightFormats="1" dataCaption="Valores" tag="6b8b37e0-84e8-4640-a995-9eb46c6cef2d" updatedVersion="7" minRefreshableVersion="3" colGrandTotals="0" itemPrintTitles="1" createdVersion="8" indent="0" outline="1" outlineData="1" multipleFieldFilters="0">
  <location ref="A3:D11" firstHeaderRow="1" firstDataRow="4" firstDataCol="1"/>
  <pivotFields count="5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Col" allDrilled="1" subtotalTop="0" showAll="0" dataSourceSort="1" defaultSubtotal="0">
      <items count="1">
        <item s="1" x="0" e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3">
    <field x="2"/>
    <field x="1"/>
    <field x="-2"/>
  </colFields>
  <colItems count="2">
    <i>
      <x/>
      <x v="1048832"/>
      <x/>
    </i>
    <i r="2" i="1">
      <x v="1"/>
    </i>
  </colItems>
  <dataFields count="2">
    <dataField name="Soma de Quantidade Comprada" fld="4" baseField="0" baseItem="0"/>
    <dataField name="Soma de Custo Compra" fld="3" baseField="0" baseItem="1"/>
  </dataFields>
  <pivotHierarchies count="29"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18" showRowHeaders="1" showColHeaders="1" showRowStripes="0" showColStripes="0" showLastColumn="1"/>
  <rowHierarchiesUsage count="1">
    <rowHierarchyUsage hierarchyUsage="12"/>
  </rowHierarchiesUsage>
  <colHierarchiesUsage count="3">
    <colHierarchyUsage hierarchyUsage="4"/>
    <colHierarchyUsage hierarchyUsage="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Produtos]"/>
        <x15:activeTabTopLevelEntity name="[TB_Entra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E9498-AA42-448C-B7D9-1FEF8C0041A5}" name="Tabela dinâmica1" cacheId="89" applyNumberFormats="0" applyBorderFormats="0" applyFontFormats="0" applyPatternFormats="0" applyAlignmentFormats="0" applyWidthHeightFormats="1" dataCaption="Valores" tag="33629e3b-51d8-4565-a531-8f18481bbca9" updatedVersion="7" minRefreshableVersion="3" itemPrintTitles="1" createdVersion="8" indent="0" outline="1" outlineData="1" multipleFieldFilters="0">
  <location ref="A3:N17" firstHeaderRow="1" firstDataRow="3" firstDataCol="1"/>
  <pivotFields count="4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axis="axisCol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3"/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Quantidade Comprada" fld="1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2">
    <colHierarchyUsage hierarchyUsage="4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Entradas]"/>
        <x15:activeTabTopLevelEntity name="[TB_Produtos]"/>
        <x15:activeTabTopLevelEntity name="[TB_Fornecedo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7A206BEF-B635-4834-B8F1-7DA8B5B85A89}" sourceName="[TB_Entradas].[Data (Mês)]">
  <pivotTables>
    <pivotTable tabId="14" name="Tabela dinâmica2"/>
  </pivotTables>
  <data>
    <olap pivotCacheId="409635399">
      <levels count="2">
        <level uniqueName="[TB_Entradas].[Data (Mês)].[(All)]" sourceCaption="(All)" count="0"/>
        <level uniqueName="[TB_Entradas].[Data (Mês)].[Data (Mês)]" sourceCaption="Data (Mês)" count="12">
          <ranges>
            <range startItem="0">
              <i n="[TB_Entradas].[Data (Mês)].&amp;[jan]" c="jan"/>
              <i n="[TB_Entradas].[Data (Mês)].&amp;[fev]" c="fev"/>
              <i n="[TB_Entradas].[Data (Mês)].&amp;[mar]" c="mar"/>
              <i n="[TB_Entradas].[Data (Mês)].&amp;[abr]" c="abr"/>
              <i n="[TB_Entradas].[Data (Mês)].&amp;[mai]" c="mai"/>
              <i n="[TB_Entradas].[Data (Mês)].&amp;[jun]" c="jun"/>
              <i n="[TB_Entradas].[Data (Mês)].&amp;[jul]" c="jul"/>
              <i n="[TB_Entradas].[Data (Mês)].&amp;[ago]" c="ago"/>
              <i n="[TB_Entradas].[Data (Mês)].&amp;[set]" c="set"/>
              <i n="[TB_Entradas].[Data (Mês)].&amp;[out]" c="out"/>
              <i n="[TB_Entradas].[Data (Mês)].&amp;[nov]" c="nov"/>
              <i n="[TB_Entradas].[Data (Mês)].&amp;[dez]" c="dez"/>
            </range>
          </ranges>
        </level>
      </levels>
      <selections count="1">
        <selection n="[TB_Entradas].[Data (Mês)].&amp;[out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Mês)" xr10:uid="{6D58C303-AD4F-4F94-959D-56EDA3861874}" cache="SegmentaçãodeDados_Data__Mês" caption="Data (Mês)" startItem="4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G31" totalsRowShown="0" headerRowDxfId="27" dataDxfId="26">
  <autoFilter ref="B4:G31" xr:uid="{BF78AD2E-2996-4673-93A5-FBABBADBFCAD}"/>
  <tableColumns count="6">
    <tableColumn id="6" xr3:uid="{89619A99-9F64-4B62-9717-C624D5416E92}" name="Código" dataDxfId="25"/>
    <tableColumn id="1" xr3:uid="{377E90C8-0A45-4737-AC04-4C7CDB0AEAE2}" name="Produto" dataDxfId="24"/>
    <tableColumn id="2" xr3:uid="{4EB804C9-8A27-4783-BD36-FB9E656AE6E9}" name="Unidade de Medida" dataDxfId="23"/>
    <tableColumn id="3" xr3:uid="{A21D3E1F-EEC0-4E4A-BE5D-F1FC07B6F8D6}" name="Estoque Mínimo" dataDxfId="22"/>
    <tableColumn id="4" xr3:uid="{56ACBABD-1CFA-40E7-BC2B-DBA4120CD2CF}" name="Custo Unitário" dataDxfId="21" dataCellStyle="Moeda"/>
    <tableColumn id="5" xr3:uid="{96CD541B-A2C4-4577-95D7-DC8135FFC00B}" name="Preço Unitário" dataDxfId="2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F9" totalsRowShown="0" headerRowDxfId="19" dataDxfId="18">
  <autoFilter ref="B5:F9" xr:uid="{3FE8CB29-2D3F-4475-8076-85314FAA5C42}"/>
  <tableColumns count="5">
    <tableColumn id="5" xr3:uid="{5FC9FE8F-4F08-40A4-AA09-0975F9E316A7}" name="Código" dataDxfId="17"/>
    <tableColumn id="1" xr3:uid="{5957F8AA-CE75-4BE8-A28F-E63751C6F321}" name="Empresa" dataDxfId="16"/>
    <tableColumn id="2" xr3:uid="{714E240A-6400-4353-BAFA-98056A75BEB8}" name="Telefone" dataDxfId="15"/>
    <tableColumn id="3" xr3:uid="{83F2A368-4F63-4459-A8E0-C24478833107}" name="Responsável" dataDxfId="14"/>
    <tableColumn id="4" xr3:uid="{B26AA4D1-77D3-4E4E-8E26-1DD67159E60C}" name="E-mail" dataDxfId="13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E59" totalsRowShown="0" headerRowDxfId="12" dataDxfId="11">
  <autoFilter ref="B5:E59" xr:uid="{96889516-6D39-4469-A223-4B0F7168EF79}"/>
  <tableColumns count="4">
    <tableColumn id="1" xr3:uid="{701AD28A-1CD8-44C9-BCEB-958AEB0E91DD}" name="Data" dataDxfId="10"/>
    <tableColumn id="2" xr3:uid="{F247CE0B-0EF4-4B75-A4B5-2205D8CF8B59}" name="Produto" dataDxfId="9"/>
    <tableColumn id="3" xr3:uid="{1A5D1499-6E9D-496F-95A9-F290D6FBA0EA}" name="Fornecedor" dataDxfId="8"/>
    <tableColumn id="4" xr3:uid="{8E9FF413-1C84-4664-AA13-4DDF2E3D7D9D}" name="Quantidade Comprada" dataDxfId="7" dataCellStyle="Moeda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62" totalsRowShown="0" headerRowDxfId="6" dataDxfId="5">
  <autoFilter ref="B5:F62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4.xml"/><Relationship Id="rId4" Type="http://schemas.openxmlformats.org/officeDocument/2006/relationships/hyperlink" Target="mailto:claudia@salgadosgran.com.b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A2B6-087C-4506-B207-8C283D3C2991}">
  <dimension ref="A3:B19"/>
  <sheetViews>
    <sheetView topLeftCell="A2" zoomScale="130" zoomScaleNormal="130" workbookViewId="0">
      <selection activeCell="E11" sqref="E11"/>
    </sheetView>
  </sheetViews>
  <sheetFormatPr defaultRowHeight="15" x14ac:dyDescent="0.25"/>
  <cols>
    <col min="1" max="1" width="21" bestFit="1" customWidth="1"/>
    <col min="2" max="2" width="29.42578125" bestFit="1" customWidth="1"/>
    <col min="3" max="3" width="10.7109375" bestFit="1" customWidth="1"/>
    <col min="4" max="13" width="4.28515625" bestFit="1" customWidth="1"/>
    <col min="14" max="14" width="10.7109375" bestFit="1" customWidth="1"/>
  </cols>
  <sheetData>
    <row r="3" spans="1:2" x14ac:dyDescent="0.25">
      <c r="A3" s="23" t="s">
        <v>67</v>
      </c>
      <c r="B3" t="s">
        <v>71</v>
      </c>
    </row>
    <row r="4" spans="1:2" x14ac:dyDescent="0.25">
      <c r="A4" s="24" t="s">
        <v>51</v>
      </c>
      <c r="B4" s="32"/>
    </row>
    <row r="5" spans="1:2" x14ac:dyDescent="0.25">
      <c r="A5" s="25" t="s">
        <v>69</v>
      </c>
      <c r="B5" s="32">
        <v>100</v>
      </c>
    </row>
    <row r="6" spans="1:2" x14ac:dyDescent="0.25">
      <c r="A6" s="25" t="s">
        <v>31</v>
      </c>
      <c r="B6" s="32">
        <v>50</v>
      </c>
    </row>
    <row r="7" spans="1:2" x14ac:dyDescent="0.25">
      <c r="A7" s="25" t="s">
        <v>36</v>
      </c>
      <c r="B7" s="32">
        <v>350</v>
      </c>
    </row>
    <row r="8" spans="1:2" x14ac:dyDescent="0.25">
      <c r="A8" s="24" t="s">
        <v>47</v>
      </c>
      <c r="B8" s="32"/>
    </row>
    <row r="9" spans="1:2" x14ac:dyDescent="0.25">
      <c r="A9" s="25" t="s">
        <v>28</v>
      </c>
      <c r="B9" s="32">
        <v>50</v>
      </c>
    </row>
    <row r="10" spans="1:2" x14ac:dyDescent="0.25">
      <c r="A10" s="25" t="s">
        <v>27</v>
      </c>
      <c r="B10" s="32">
        <v>60</v>
      </c>
    </row>
    <row r="11" spans="1:2" x14ac:dyDescent="0.25">
      <c r="A11" s="24" t="s">
        <v>43</v>
      </c>
      <c r="B11" s="32"/>
    </row>
    <row r="12" spans="1:2" x14ac:dyDescent="0.25">
      <c r="A12" s="25" t="s">
        <v>6</v>
      </c>
      <c r="B12" s="32">
        <v>1635</v>
      </c>
    </row>
    <row r="13" spans="1:2" x14ac:dyDescent="0.25">
      <c r="A13" s="25" t="s">
        <v>19</v>
      </c>
      <c r="B13" s="32">
        <v>750</v>
      </c>
    </row>
    <row r="14" spans="1:2" x14ac:dyDescent="0.25">
      <c r="A14" s="25" t="s">
        <v>23</v>
      </c>
      <c r="B14" s="32">
        <v>100</v>
      </c>
    </row>
    <row r="15" spans="1:2" x14ac:dyDescent="0.25">
      <c r="A15" s="25" t="s">
        <v>26</v>
      </c>
      <c r="B15" s="32">
        <v>100</v>
      </c>
    </row>
    <row r="16" spans="1:2" x14ac:dyDescent="0.25">
      <c r="A16" s="24" t="s">
        <v>56</v>
      </c>
      <c r="B16" s="32"/>
    </row>
    <row r="17" spans="1:2" x14ac:dyDescent="0.25">
      <c r="A17" s="25" t="s">
        <v>10</v>
      </c>
      <c r="B17" s="32">
        <v>550</v>
      </c>
    </row>
    <row r="18" spans="1:2" x14ac:dyDescent="0.25">
      <c r="A18" s="25" t="s">
        <v>25</v>
      </c>
      <c r="B18" s="32">
        <v>620</v>
      </c>
    </row>
    <row r="19" spans="1:2" x14ac:dyDescent="0.25">
      <c r="A19" s="24" t="s">
        <v>68</v>
      </c>
      <c r="B19" s="32">
        <v>4365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5087-DB56-4D2B-B0F9-BCFA31B6842B}">
  <dimension ref="A1"/>
  <sheetViews>
    <sheetView tabSelected="1" workbookViewId="0">
      <selection activeCell="K19" sqref="K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2D6B-E9FC-4AD5-B3C7-44FC9F9622C0}">
  <dimension ref="A3:C11"/>
  <sheetViews>
    <sheetView topLeftCell="A2" zoomScale="140" zoomScaleNormal="140" workbookViewId="0">
      <selection activeCell="C9" sqref="C9"/>
    </sheetView>
  </sheetViews>
  <sheetFormatPr defaultRowHeight="15" x14ac:dyDescent="0.25"/>
  <cols>
    <col min="1" max="1" width="21.7109375" bestFit="1" customWidth="1"/>
    <col min="2" max="2" width="17.5703125" customWidth="1"/>
    <col min="3" max="3" width="13.85546875" customWidth="1"/>
    <col min="4" max="4" width="12.42578125" customWidth="1"/>
    <col min="5" max="5" width="16.42578125" customWidth="1"/>
    <col min="6" max="13" width="12.42578125" customWidth="1"/>
    <col min="14" max="14" width="12.140625" bestFit="1" customWidth="1"/>
    <col min="15" max="53" width="10.7109375" bestFit="1" customWidth="1"/>
  </cols>
  <sheetData>
    <row r="3" spans="1:3" x14ac:dyDescent="0.25">
      <c r="B3" s="23" t="s">
        <v>72</v>
      </c>
    </row>
    <row r="4" spans="1:3" x14ac:dyDescent="0.25">
      <c r="B4" t="s">
        <v>82</v>
      </c>
    </row>
    <row r="6" spans="1:3" x14ac:dyDescent="0.25">
      <c r="A6" s="23" t="s">
        <v>67</v>
      </c>
      <c r="B6" t="s">
        <v>71</v>
      </c>
      <c r="C6" t="s">
        <v>85</v>
      </c>
    </row>
    <row r="7" spans="1:3" x14ac:dyDescent="0.25">
      <c r="A7" s="24" t="s">
        <v>6</v>
      </c>
      <c r="B7" s="32">
        <v>100</v>
      </c>
      <c r="C7" s="33">
        <v>200</v>
      </c>
    </row>
    <row r="8" spans="1:3" x14ac:dyDescent="0.25">
      <c r="A8" s="24" t="s">
        <v>19</v>
      </c>
      <c r="B8" s="32">
        <v>46</v>
      </c>
      <c r="C8" s="33">
        <v>11.5</v>
      </c>
    </row>
    <row r="9" spans="1:3" x14ac:dyDescent="0.25">
      <c r="A9" s="24" t="s">
        <v>10</v>
      </c>
      <c r="B9" s="32">
        <v>55</v>
      </c>
      <c r="C9" s="33">
        <v>27.5</v>
      </c>
    </row>
    <row r="10" spans="1:3" x14ac:dyDescent="0.25">
      <c r="A10" s="24" t="s">
        <v>25</v>
      </c>
      <c r="B10" s="32">
        <v>35</v>
      </c>
      <c r="C10" s="33">
        <v>8.75</v>
      </c>
    </row>
    <row r="11" spans="1:3" x14ac:dyDescent="0.25">
      <c r="A11" s="24" t="s">
        <v>68</v>
      </c>
      <c r="B11" s="32">
        <v>236</v>
      </c>
      <c r="C11" s="33">
        <v>247.75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839F-D6B7-4E8D-8D6B-EE97DC4947DE}">
  <dimension ref="A3:N17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13" width="8.42578125" customWidth="1"/>
    <col min="14" max="53" width="10.7109375" bestFit="1" customWidth="1"/>
  </cols>
  <sheetData>
    <row r="3" spans="1:14" x14ac:dyDescent="0.25">
      <c r="A3" s="23" t="s">
        <v>71</v>
      </c>
      <c r="B3" s="23" t="s">
        <v>72</v>
      </c>
    </row>
    <row r="4" spans="1:14" x14ac:dyDescent="0.25"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68</v>
      </c>
    </row>
    <row r="5" spans="1:14" x14ac:dyDescent="0.25">
      <c r="A5" s="23" t="s">
        <v>67</v>
      </c>
    </row>
    <row r="6" spans="1:14" x14ac:dyDescent="0.25">
      <c r="A6" s="24" t="s">
        <v>69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>
        <v>100</v>
      </c>
      <c r="M6" s="32"/>
      <c r="N6" s="32">
        <v>100</v>
      </c>
    </row>
    <row r="7" spans="1:14" x14ac:dyDescent="0.25">
      <c r="A7" s="24" t="s">
        <v>6</v>
      </c>
      <c r="B7" s="32">
        <v>100</v>
      </c>
      <c r="C7" s="32">
        <v>125</v>
      </c>
      <c r="D7" s="32">
        <v>150</v>
      </c>
      <c r="E7" s="32">
        <v>150</v>
      </c>
      <c r="F7" s="32">
        <v>100</v>
      </c>
      <c r="G7" s="32">
        <v>150</v>
      </c>
      <c r="H7" s="32">
        <v>150</v>
      </c>
      <c r="I7" s="32">
        <v>150</v>
      </c>
      <c r="J7" s="32">
        <v>180</v>
      </c>
      <c r="K7" s="32">
        <v>100</v>
      </c>
      <c r="L7" s="32">
        <v>80</v>
      </c>
      <c r="M7" s="32">
        <v>200</v>
      </c>
      <c r="N7" s="32">
        <v>1635</v>
      </c>
    </row>
    <row r="8" spans="1:14" x14ac:dyDescent="0.25">
      <c r="A8" s="24" t="s">
        <v>31</v>
      </c>
      <c r="B8" s="32"/>
      <c r="C8" s="32">
        <v>50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>
        <v>50</v>
      </c>
    </row>
    <row r="9" spans="1:14" x14ac:dyDescent="0.25">
      <c r="A9" s="24" t="s">
        <v>19</v>
      </c>
      <c r="B9" s="32">
        <v>90</v>
      </c>
      <c r="C9" s="32">
        <v>80</v>
      </c>
      <c r="D9" s="32">
        <v>40</v>
      </c>
      <c r="E9" s="32">
        <v>60</v>
      </c>
      <c r="F9" s="32">
        <v>45</v>
      </c>
      <c r="G9" s="32">
        <v>115</v>
      </c>
      <c r="H9" s="32">
        <v>120</v>
      </c>
      <c r="I9" s="32">
        <v>35</v>
      </c>
      <c r="J9" s="32">
        <v>34</v>
      </c>
      <c r="K9" s="32">
        <v>46</v>
      </c>
      <c r="L9" s="32">
        <v>45</v>
      </c>
      <c r="M9" s="32">
        <v>40</v>
      </c>
      <c r="N9" s="32">
        <v>750</v>
      </c>
    </row>
    <row r="10" spans="1:14" x14ac:dyDescent="0.25">
      <c r="A10" s="24" t="s">
        <v>10</v>
      </c>
      <c r="B10" s="32">
        <v>100</v>
      </c>
      <c r="C10" s="32">
        <v>100</v>
      </c>
      <c r="D10" s="32">
        <v>50</v>
      </c>
      <c r="E10" s="32">
        <v>50</v>
      </c>
      <c r="F10" s="32">
        <v>50</v>
      </c>
      <c r="G10" s="32">
        <v>45</v>
      </c>
      <c r="H10" s="32">
        <v>20</v>
      </c>
      <c r="I10" s="32">
        <v>30</v>
      </c>
      <c r="J10" s="32">
        <v>15</v>
      </c>
      <c r="K10" s="32">
        <v>55</v>
      </c>
      <c r="L10" s="32">
        <v>35</v>
      </c>
      <c r="M10" s="32"/>
      <c r="N10" s="32">
        <v>550</v>
      </c>
    </row>
    <row r="11" spans="1:14" x14ac:dyDescent="0.25">
      <c r="A11" s="24" t="s">
        <v>28</v>
      </c>
      <c r="B11" s="32"/>
      <c r="C11" s="32"/>
      <c r="D11" s="32"/>
      <c r="E11" s="32"/>
      <c r="F11" s="32"/>
      <c r="G11" s="32"/>
      <c r="H11" s="32"/>
      <c r="I11" s="32"/>
      <c r="J11" s="32">
        <v>50</v>
      </c>
      <c r="K11" s="32"/>
      <c r="L11" s="32"/>
      <c r="M11" s="32"/>
      <c r="N11" s="32">
        <v>50</v>
      </c>
    </row>
    <row r="12" spans="1:14" x14ac:dyDescent="0.25">
      <c r="A12" s="24" t="s">
        <v>27</v>
      </c>
      <c r="B12" s="32"/>
      <c r="C12" s="32"/>
      <c r="D12" s="32"/>
      <c r="E12" s="32"/>
      <c r="F12" s="32">
        <v>60</v>
      </c>
      <c r="G12" s="32"/>
      <c r="H12" s="32"/>
      <c r="I12" s="32"/>
      <c r="J12" s="32"/>
      <c r="K12" s="32"/>
      <c r="L12" s="32"/>
      <c r="M12" s="32"/>
      <c r="N12" s="32">
        <v>60</v>
      </c>
    </row>
    <row r="13" spans="1:14" x14ac:dyDescent="0.25">
      <c r="A13" s="24" t="s">
        <v>23</v>
      </c>
      <c r="B13" s="32"/>
      <c r="C13" s="32"/>
      <c r="D13" s="32"/>
      <c r="E13" s="32"/>
      <c r="F13" s="32"/>
      <c r="G13" s="32"/>
      <c r="H13" s="32"/>
      <c r="I13" s="32">
        <v>100</v>
      </c>
      <c r="J13" s="32"/>
      <c r="K13" s="32"/>
      <c r="L13" s="32"/>
      <c r="M13" s="32"/>
      <c r="N13" s="32">
        <v>100</v>
      </c>
    </row>
    <row r="14" spans="1:14" x14ac:dyDescent="0.25">
      <c r="A14" s="24" t="s">
        <v>25</v>
      </c>
      <c r="B14" s="32">
        <v>100</v>
      </c>
      <c r="C14" s="32">
        <v>85</v>
      </c>
      <c r="D14" s="32">
        <v>50</v>
      </c>
      <c r="E14" s="32">
        <v>90</v>
      </c>
      <c r="F14" s="32">
        <v>30</v>
      </c>
      <c r="G14" s="32">
        <v>100</v>
      </c>
      <c r="H14" s="32">
        <v>60</v>
      </c>
      <c r="I14" s="32">
        <v>30</v>
      </c>
      <c r="J14" s="32">
        <v>20</v>
      </c>
      <c r="K14" s="32">
        <v>35</v>
      </c>
      <c r="L14" s="32">
        <v>20</v>
      </c>
      <c r="M14" s="32"/>
      <c r="N14" s="32">
        <v>620</v>
      </c>
    </row>
    <row r="15" spans="1:14" x14ac:dyDescent="0.25">
      <c r="A15" s="24" t="s">
        <v>36</v>
      </c>
      <c r="B15" s="32"/>
      <c r="C15" s="32"/>
      <c r="D15" s="32">
        <v>250</v>
      </c>
      <c r="E15" s="32"/>
      <c r="F15" s="32"/>
      <c r="G15" s="32"/>
      <c r="H15" s="32"/>
      <c r="I15" s="32"/>
      <c r="J15" s="32">
        <v>100</v>
      </c>
      <c r="K15" s="32"/>
      <c r="L15" s="32"/>
      <c r="M15" s="32"/>
      <c r="N15" s="32">
        <v>350</v>
      </c>
    </row>
    <row r="16" spans="1:14" x14ac:dyDescent="0.25">
      <c r="A16" s="24" t="s">
        <v>26</v>
      </c>
      <c r="B16" s="32"/>
      <c r="C16" s="32"/>
      <c r="D16" s="32">
        <v>100</v>
      </c>
      <c r="E16" s="32"/>
      <c r="F16" s="32"/>
      <c r="G16" s="32"/>
      <c r="H16" s="32"/>
      <c r="I16" s="32"/>
      <c r="J16" s="32"/>
      <c r="K16" s="32"/>
      <c r="L16" s="32"/>
      <c r="M16" s="32"/>
      <c r="N16" s="32">
        <v>100</v>
      </c>
    </row>
    <row r="17" spans="1:14" x14ac:dyDescent="0.25">
      <c r="A17" s="24" t="s">
        <v>68</v>
      </c>
      <c r="B17" s="32">
        <v>390</v>
      </c>
      <c r="C17" s="32">
        <v>440</v>
      </c>
      <c r="D17" s="32">
        <v>640</v>
      </c>
      <c r="E17" s="32">
        <v>350</v>
      </c>
      <c r="F17" s="32">
        <v>285</v>
      </c>
      <c r="G17" s="32">
        <v>410</v>
      </c>
      <c r="H17" s="32">
        <v>350</v>
      </c>
      <c r="I17" s="32">
        <v>345</v>
      </c>
      <c r="J17" s="32">
        <v>399</v>
      </c>
      <c r="K17" s="32">
        <v>236</v>
      </c>
      <c r="L17" s="32">
        <v>280</v>
      </c>
      <c r="M17" s="32">
        <v>240</v>
      </c>
      <c r="N17" s="32">
        <v>4365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J31"/>
  <sheetViews>
    <sheetView showGridLines="0" topLeftCell="A20" zoomScale="140" zoomScaleNormal="140" workbookViewId="0">
      <selection activeCell="F5" sqref="F5"/>
    </sheetView>
  </sheetViews>
  <sheetFormatPr defaultColWidth="9.140625" defaultRowHeight="15" x14ac:dyDescent="0.25"/>
  <cols>
    <col min="1" max="1" width="5.28515625" customWidth="1"/>
    <col min="2" max="2" width="12.85546875" customWidth="1"/>
    <col min="3" max="3" width="22.5703125" bestFit="1" customWidth="1"/>
    <col min="4" max="4" width="19.7109375" bestFit="1" customWidth="1"/>
    <col min="5" max="5" width="18.42578125" customWidth="1"/>
    <col min="6" max="6" width="16.85546875" style="1" customWidth="1"/>
    <col min="7" max="7" width="16.85546875" customWidth="1"/>
    <col min="8" max="8" width="13.5703125" customWidth="1"/>
    <col min="9" max="9" width="15.28515625" customWidth="1"/>
  </cols>
  <sheetData>
    <row r="1" spans="2:10" s="6" customFormat="1" ht="60" customHeight="1" x14ac:dyDescent="0.25">
      <c r="E1" s="13" t="s">
        <v>0</v>
      </c>
      <c r="F1" s="14"/>
    </row>
    <row r="2" spans="2:10" s="8" customFormat="1" ht="6" customHeight="1" x14ac:dyDescent="0.25">
      <c r="F2" s="9"/>
    </row>
    <row r="4" spans="2:10" x14ac:dyDescent="0.25">
      <c r="B4" s="26" t="s">
        <v>70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</row>
    <row r="5" spans="2:10" ht="18" x14ac:dyDescent="0.35">
      <c r="B5" s="27">
        <v>510</v>
      </c>
      <c r="C5" s="10" t="s">
        <v>6</v>
      </c>
      <c r="D5" s="11" t="s">
        <v>7</v>
      </c>
      <c r="E5" s="11">
        <v>50</v>
      </c>
      <c r="F5" s="12">
        <v>2</v>
      </c>
      <c r="G5" s="12">
        <v>6</v>
      </c>
      <c r="H5" s="3"/>
      <c r="I5" s="3"/>
    </row>
    <row r="6" spans="2:10" ht="18" x14ac:dyDescent="0.35">
      <c r="B6" s="27">
        <v>512</v>
      </c>
      <c r="C6" s="10" t="s">
        <v>8</v>
      </c>
      <c r="D6" s="11" t="s">
        <v>9</v>
      </c>
      <c r="E6" s="11">
        <v>5</v>
      </c>
      <c r="F6" s="12">
        <v>1.5</v>
      </c>
      <c r="G6" s="12">
        <v>3</v>
      </c>
      <c r="I6" s="3"/>
    </row>
    <row r="7" spans="2:10" ht="18" x14ac:dyDescent="0.35">
      <c r="B7" s="27">
        <v>514</v>
      </c>
      <c r="C7" s="10" t="s">
        <v>10</v>
      </c>
      <c r="D7" s="11" t="s">
        <v>9</v>
      </c>
      <c r="E7" s="11">
        <v>50</v>
      </c>
      <c r="F7" s="12">
        <v>0.5</v>
      </c>
      <c r="G7" s="12">
        <v>6.5</v>
      </c>
      <c r="I7" s="3"/>
    </row>
    <row r="8" spans="2:10" ht="18" x14ac:dyDescent="0.35">
      <c r="B8" s="27">
        <v>516</v>
      </c>
      <c r="C8" s="10" t="s">
        <v>11</v>
      </c>
      <c r="D8" s="11" t="s">
        <v>9</v>
      </c>
      <c r="E8" s="11">
        <v>50</v>
      </c>
      <c r="F8" s="12">
        <v>1</v>
      </c>
      <c r="G8" s="12">
        <v>4.5</v>
      </c>
      <c r="I8" s="3"/>
    </row>
    <row r="9" spans="2:10" ht="18" x14ac:dyDescent="0.35">
      <c r="B9" s="27">
        <v>518</v>
      </c>
      <c r="C9" s="10" t="s">
        <v>12</v>
      </c>
      <c r="D9" s="11" t="s">
        <v>9</v>
      </c>
      <c r="E9" s="11">
        <v>50</v>
      </c>
      <c r="F9" s="12">
        <v>1</v>
      </c>
      <c r="G9" s="12">
        <v>4</v>
      </c>
      <c r="I9" s="3"/>
      <c r="J9" s="5"/>
    </row>
    <row r="10" spans="2:10" ht="18" x14ac:dyDescent="0.35">
      <c r="B10" s="27">
        <v>520</v>
      </c>
      <c r="C10" s="10" t="s">
        <v>13</v>
      </c>
      <c r="D10" s="11" t="s">
        <v>9</v>
      </c>
      <c r="E10" s="11">
        <v>50</v>
      </c>
      <c r="F10" s="12">
        <v>1</v>
      </c>
      <c r="G10" s="12">
        <v>4</v>
      </c>
    </row>
    <row r="11" spans="2:10" ht="18" x14ac:dyDescent="0.35">
      <c r="B11" s="27">
        <v>522</v>
      </c>
      <c r="C11" s="10" t="s">
        <v>14</v>
      </c>
      <c r="D11" s="11" t="s">
        <v>9</v>
      </c>
      <c r="E11" s="11">
        <v>50</v>
      </c>
      <c r="F11" s="12">
        <v>0.5</v>
      </c>
      <c r="G11" s="12">
        <v>4</v>
      </c>
    </row>
    <row r="12" spans="2:10" ht="18" x14ac:dyDescent="0.35">
      <c r="B12" s="27">
        <v>524</v>
      </c>
      <c r="C12" s="10" t="s">
        <v>15</v>
      </c>
      <c r="D12" s="11" t="s">
        <v>16</v>
      </c>
      <c r="E12" s="11">
        <v>15</v>
      </c>
      <c r="F12" s="12">
        <v>0.5</v>
      </c>
      <c r="G12" s="12">
        <v>2</v>
      </c>
    </row>
    <row r="13" spans="2:10" ht="18" x14ac:dyDescent="0.35">
      <c r="B13" s="27">
        <v>526</v>
      </c>
      <c r="C13" s="10" t="s">
        <v>17</v>
      </c>
      <c r="D13" s="11" t="s">
        <v>16</v>
      </c>
      <c r="E13" s="11">
        <v>15</v>
      </c>
      <c r="F13" s="12">
        <v>0.25</v>
      </c>
      <c r="G13" s="12">
        <v>1</v>
      </c>
    </row>
    <row r="14" spans="2:10" ht="18" x14ac:dyDescent="0.35">
      <c r="B14" s="27">
        <v>528</v>
      </c>
      <c r="C14" s="10" t="s">
        <v>18</v>
      </c>
      <c r="D14" s="11" t="s">
        <v>16</v>
      </c>
      <c r="E14" s="11">
        <v>15</v>
      </c>
      <c r="F14" s="12">
        <v>0.25</v>
      </c>
      <c r="G14" s="12">
        <v>1</v>
      </c>
    </row>
    <row r="15" spans="2:10" ht="18" x14ac:dyDescent="0.35">
      <c r="B15" s="27">
        <v>530</v>
      </c>
      <c r="C15" s="10" t="s">
        <v>19</v>
      </c>
      <c r="D15" s="11" t="s">
        <v>20</v>
      </c>
      <c r="E15" s="11">
        <v>10</v>
      </c>
      <c r="F15" s="12">
        <v>0.25</v>
      </c>
      <c r="G15" s="12">
        <v>8.5</v>
      </c>
    </row>
    <row r="16" spans="2:10" ht="18" x14ac:dyDescent="0.35">
      <c r="B16" s="27">
        <v>532</v>
      </c>
      <c r="C16" s="10" t="s">
        <v>21</v>
      </c>
      <c r="D16" s="11" t="s">
        <v>20</v>
      </c>
      <c r="E16" s="11">
        <v>12</v>
      </c>
      <c r="F16" s="12">
        <v>10</v>
      </c>
      <c r="G16" s="12">
        <v>5</v>
      </c>
    </row>
    <row r="17" spans="2:7" ht="18" x14ac:dyDescent="0.35">
      <c r="B17" s="27">
        <v>534</v>
      </c>
      <c r="C17" s="10" t="s">
        <v>22</v>
      </c>
      <c r="D17" s="11" t="s">
        <v>9</v>
      </c>
      <c r="E17" s="11">
        <v>4</v>
      </c>
      <c r="F17" s="12">
        <v>2</v>
      </c>
      <c r="G17" s="12">
        <v>2</v>
      </c>
    </row>
    <row r="18" spans="2:7" ht="18" x14ac:dyDescent="0.35">
      <c r="B18" s="27">
        <v>536</v>
      </c>
      <c r="C18" s="10" t="s">
        <v>23</v>
      </c>
      <c r="D18" s="11" t="s">
        <v>16</v>
      </c>
      <c r="E18" s="11">
        <v>10</v>
      </c>
      <c r="F18" s="12">
        <v>1</v>
      </c>
      <c r="G18" s="12">
        <v>5</v>
      </c>
    </row>
    <row r="19" spans="2:7" ht="18" x14ac:dyDescent="0.35">
      <c r="B19" s="27">
        <v>538</v>
      </c>
      <c r="C19" s="10" t="s">
        <v>24</v>
      </c>
      <c r="D19" s="11" t="s">
        <v>16</v>
      </c>
      <c r="E19" s="11">
        <v>2</v>
      </c>
      <c r="F19" s="12">
        <v>0.75</v>
      </c>
      <c r="G19" s="12">
        <v>1.5</v>
      </c>
    </row>
    <row r="20" spans="2:7" ht="18" x14ac:dyDescent="0.35">
      <c r="B20" s="27">
        <v>540</v>
      </c>
      <c r="C20" s="10" t="s">
        <v>25</v>
      </c>
      <c r="D20" s="11" t="s">
        <v>9</v>
      </c>
      <c r="E20" s="11">
        <v>10</v>
      </c>
      <c r="F20" s="12">
        <v>0.25</v>
      </c>
      <c r="G20" s="12">
        <v>7.5</v>
      </c>
    </row>
    <row r="21" spans="2:7" ht="18" x14ac:dyDescent="0.35">
      <c r="B21" s="27">
        <v>542</v>
      </c>
      <c r="C21" s="10" t="s">
        <v>26</v>
      </c>
      <c r="D21" s="11" t="s">
        <v>16</v>
      </c>
      <c r="E21" s="11">
        <v>5</v>
      </c>
      <c r="F21" s="12">
        <v>0.75</v>
      </c>
      <c r="G21" s="12">
        <v>10</v>
      </c>
    </row>
    <row r="22" spans="2:7" ht="18" x14ac:dyDescent="0.35">
      <c r="B22" s="27">
        <v>544</v>
      </c>
      <c r="C22" s="10" t="s">
        <v>27</v>
      </c>
      <c r="D22" s="11" t="s">
        <v>9</v>
      </c>
      <c r="E22" s="11">
        <v>2</v>
      </c>
      <c r="F22" s="12">
        <v>8</v>
      </c>
      <c r="G22" s="12">
        <v>15</v>
      </c>
    </row>
    <row r="23" spans="2:7" ht="18" x14ac:dyDescent="0.35">
      <c r="B23" s="27">
        <v>546</v>
      </c>
      <c r="C23" s="10" t="s">
        <v>28</v>
      </c>
      <c r="D23" s="11" t="s">
        <v>9</v>
      </c>
      <c r="E23" s="11">
        <v>2</v>
      </c>
      <c r="F23" s="12">
        <v>4.5</v>
      </c>
      <c r="G23" s="12">
        <v>15</v>
      </c>
    </row>
    <row r="24" spans="2:7" ht="18" x14ac:dyDescent="0.35">
      <c r="B24" s="27">
        <v>548</v>
      </c>
      <c r="C24" s="10" t="s">
        <v>29</v>
      </c>
      <c r="D24" s="11" t="s">
        <v>30</v>
      </c>
      <c r="E24" s="11">
        <v>5</v>
      </c>
      <c r="F24" s="12">
        <v>0.25</v>
      </c>
      <c r="G24" s="12">
        <v>2</v>
      </c>
    </row>
    <row r="25" spans="2:7" ht="18" x14ac:dyDescent="0.35">
      <c r="B25" s="27">
        <v>550</v>
      </c>
      <c r="C25" s="10" t="s">
        <v>31</v>
      </c>
      <c r="D25" s="11" t="s">
        <v>30</v>
      </c>
      <c r="E25" s="11">
        <v>5</v>
      </c>
      <c r="F25" s="12">
        <v>0.75</v>
      </c>
      <c r="G25" s="12">
        <v>8</v>
      </c>
    </row>
    <row r="26" spans="2:7" ht="18" x14ac:dyDescent="0.35">
      <c r="B26" s="27">
        <v>552</v>
      </c>
      <c r="C26" s="10" t="s">
        <v>32</v>
      </c>
      <c r="D26" s="11" t="s">
        <v>9</v>
      </c>
      <c r="E26" s="11">
        <v>2</v>
      </c>
      <c r="F26" s="12">
        <v>1</v>
      </c>
      <c r="G26" s="12">
        <v>3</v>
      </c>
    </row>
    <row r="27" spans="2:7" ht="18" x14ac:dyDescent="0.35">
      <c r="B27" s="27">
        <v>554</v>
      </c>
      <c r="C27" s="10" t="s">
        <v>33</v>
      </c>
      <c r="D27" s="11" t="s">
        <v>9</v>
      </c>
      <c r="E27" s="11">
        <v>2</v>
      </c>
      <c r="F27" s="12">
        <v>2.5</v>
      </c>
      <c r="G27" s="12">
        <v>3.5</v>
      </c>
    </row>
    <row r="28" spans="2:7" ht="18" x14ac:dyDescent="0.35">
      <c r="B28" s="27">
        <v>556</v>
      </c>
      <c r="C28" s="10" t="s">
        <v>34</v>
      </c>
      <c r="D28" s="11" t="s">
        <v>9</v>
      </c>
      <c r="E28" s="11">
        <v>2</v>
      </c>
      <c r="F28" s="12">
        <v>1.5</v>
      </c>
      <c r="G28" s="12">
        <v>3</v>
      </c>
    </row>
    <row r="29" spans="2:7" ht="18" x14ac:dyDescent="0.35">
      <c r="B29" s="27">
        <v>558</v>
      </c>
      <c r="C29" s="10" t="s">
        <v>35</v>
      </c>
      <c r="D29" s="11" t="s">
        <v>9</v>
      </c>
      <c r="E29" s="11">
        <v>2</v>
      </c>
      <c r="F29" s="12">
        <v>3</v>
      </c>
      <c r="G29" s="12">
        <v>4.5</v>
      </c>
    </row>
    <row r="30" spans="2:7" ht="18" x14ac:dyDescent="0.35">
      <c r="B30" s="27">
        <v>560</v>
      </c>
      <c r="C30" s="10" t="s">
        <v>36</v>
      </c>
      <c r="D30" s="11" t="s">
        <v>16</v>
      </c>
      <c r="E30" s="11">
        <v>10</v>
      </c>
      <c r="F30" s="12">
        <v>2</v>
      </c>
      <c r="G30" s="12">
        <v>8</v>
      </c>
    </row>
    <row r="31" spans="2:7" ht="18" x14ac:dyDescent="0.35">
      <c r="B31" s="27">
        <v>562</v>
      </c>
      <c r="C31" s="10" t="s">
        <v>37</v>
      </c>
      <c r="D31" s="11" t="s">
        <v>9</v>
      </c>
      <c r="E31" s="11">
        <v>10</v>
      </c>
      <c r="F31" s="12">
        <v>0.25</v>
      </c>
      <c r="G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C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I9"/>
  <sheetViews>
    <sheetView showGridLines="0" zoomScale="160" zoomScaleNormal="160" workbookViewId="0">
      <selection activeCell="B6" sqref="B6:B7"/>
    </sheetView>
  </sheetViews>
  <sheetFormatPr defaultColWidth="9.140625" defaultRowHeight="15" x14ac:dyDescent="0.25"/>
  <cols>
    <col min="1" max="1" width="5.28515625" customWidth="1"/>
    <col min="2" max="2" width="8.5703125" customWidth="1"/>
    <col min="3" max="3" width="16.85546875" bestFit="1" customWidth="1"/>
    <col min="4" max="4" width="14.28515625" bestFit="1" customWidth="1"/>
    <col min="5" max="5" width="23.140625" customWidth="1"/>
    <col min="6" max="6" width="33.5703125" customWidth="1"/>
  </cols>
  <sheetData>
    <row r="1" spans="2:9" s="6" customFormat="1" ht="60" customHeight="1" x14ac:dyDescent="0.25">
      <c r="E1" s="13" t="s">
        <v>38</v>
      </c>
      <c r="F1" s="7"/>
    </row>
    <row r="2" spans="2:9" s="8" customFormat="1" ht="6" customHeight="1" x14ac:dyDescent="0.25">
      <c r="F2" s="9"/>
    </row>
    <row r="5" spans="2:9" x14ac:dyDescent="0.25">
      <c r="B5" s="26" t="s">
        <v>70</v>
      </c>
      <c r="C5" s="21" t="s">
        <v>39</v>
      </c>
      <c r="D5" s="21" t="s">
        <v>40</v>
      </c>
      <c r="E5" s="21" t="s">
        <v>41</v>
      </c>
      <c r="F5" s="21" t="s">
        <v>42</v>
      </c>
    </row>
    <row r="6" spans="2:9" ht="18" x14ac:dyDescent="0.35">
      <c r="B6" s="27">
        <v>10</v>
      </c>
      <c r="C6" s="10" t="s">
        <v>43</v>
      </c>
      <c r="D6" s="11" t="s">
        <v>44</v>
      </c>
      <c r="E6" s="11" t="s">
        <v>45</v>
      </c>
      <c r="F6" s="12" t="s">
        <v>46</v>
      </c>
    </row>
    <row r="7" spans="2:9" ht="18" x14ac:dyDescent="0.35">
      <c r="B7" s="27">
        <v>20</v>
      </c>
      <c r="C7" s="10" t="s">
        <v>47</v>
      </c>
      <c r="D7" s="11" t="s">
        <v>48</v>
      </c>
      <c r="E7" s="11" t="s">
        <v>49</v>
      </c>
      <c r="F7" s="12" t="s">
        <v>50</v>
      </c>
    </row>
    <row r="8" spans="2:9" ht="18" x14ac:dyDescent="0.35">
      <c r="B8" s="27">
        <v>30</v>
      </c>
      <c r="C8" s="10" t="s">
        <v>51</v>
      </c>
      <c r="D8" s="11" t="s">
        <v>52</v>
      </c>
      <c r="E8" s="11" t="s">
        <v>53</v>
      </c>
      <c r="F8" s="12" t="s">
        <v>54</v>
      </c>
      <c r="I8" t="s">
        <v>55</v>
      </c>
    </row>
    <row r="9" spans="2:9" ht="18" x14ac:dyDescent="0.35">
      <c r="B9" s="27">
        <v>40</v>
      </c>
      <c r="C9" s="10" t="s">
        <v>56</v>
      </c>
      <c r="D9" s="11" t="s">
        <v>57</v>
      </c>
      <c r="E9" s="11" t="s">
        <v>58</v>
      </c>
      <c r="F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C9" xr:uid="{CB0A8FAC-1E94-4C7B-B66C-BC840809AA8D}">
      <formula1>COUNTIF(Lista_Fornecedores,B6)&lt;=1</formula1>
    </dataValidation>
  </dataValidations>
  <hyperlinks>
    <hyperlink ref="F6" r:id="rId1" display="mailto:maria@mercadoexpress.com.br" xr:uid="{BFA96C7E-CFA4-43C1-BA94-93E939CAF61B}"/>
    <hyperlink ref="F7" r:id="rId2" xr:uid="{B2F5BAB3-8645-48D1-8743-F6B02EAFE6F1}"/>
    <hyperlink ref="F8" r:id="rId3" display="mailto:eduardo@distribuídoraks.com.br" xr:uid="{1E6B527E-51F9-4124-9C35-5E328A13FBAD}"/>
    <hyperlink ref="F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F60"/>
  <sheetViews>
    <sheetView showGridLines="0" topLeftCell="A45" zoomScale="140" zoomScaleNormal="140" workbookViewId="0">
      <selection activeCell="B6" sqref="B6:B59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4" width="16.42578125" style="2" customWidth="1"/>
    <col min="5" max="5" width="22.85546875" customWidth="1"/>
    <col min="6" max="6" width="22.28515625" style="2" customWidth="1"/>
    <col min="7" max="7" width="17.42578125" customWidth="1"/>
    <col min="8" max="8" width="18.42578125" customWidth="1"/>
  </cols>
  <sheetData>
    <row r="1" spans="2:6" s="6" customFormat="1" ht="60" customHeight="1" x14ac:dyDescent="0.25">
      <c r="E1" s="13" t="s">
        <v>60</v>
      </c>
      <c r="F1" s="7"/>
    </row>
    <row r="2" spans="2:6" s="8" customFormat="1" ht="6" customHeight="1" x14ac:dyDescent="0.25">
      <c r="F2" s="9"/>
    </row>
    <row r="4" spans="2:6" x14ac:dyDescent="0.25">
      <c r="C4"/>
    </row>
    <row r="5" spans="2:6" s="4" customFormat="1" x14ac:dyDescent="0.25">
      <c r="B5" s="22" t="s">
        <v>61</v>
      </c>
      <c r="C5" s="28" t="s">
        <v>1</v>
      </c>
      <c r="D5" s="22" t="s">
        <v>62</v>
      </c>
      <c r="E5" s="22" t="s">
        <v>63</v>
      </c>
    </row>
    <row r="6" spans="2:6" ht="18" x14ac:dyDescent="0.35">
      <c r="B6" s="19">
        <v>44566</v>
      </c>
      <c r="C6" s="27">
        <v>510</v>
      </c>
      <c r="D6" s="11">
        <v>10</v>
      </c>
      <c r="E6" s="18">
        <v>100</v>
      </c>
      <c r="F6"/>
    </row>
    <row r="7" spans="2:6" ht="18" x14ac:dyDescent="0.35">
      <c r="B7" s="19">
        <v>44566</v>
      </c>
      <c r="C7" s="27">
        <v>514</v>
      </c>
      <c r="D7" s="11">
        <v>40</v>
      </c>
      <c r="E7" s="18">
        <v>100</v>
      </c>
      <c r="F7"/>
    </row>
    <row r="8" spans="2:6" ht="18" x14ac:dyDescent="0.35">
      <c r="B8" s="19">
        <v>44576</v>
      </c>
      <c r="C8" s="27">
        <v>530</v>
      </c>
      <c r="D8" s="11">
        <v>10</v>
      </c>
      <c r="E8" s="18">
        <v>90</v>
      </c>
      <c r="F8"/>
    </row>
    <row r="9" spans="2:6" ht="18" x14ac:dyDescent="0.35">
      <c r="B9" s="19">
        <v>44578</v>
      </c>
      <c r="C9" s="27">
        <v>540</v>
      </c>
      <c r="D9" s="11">
        <v>40</v>
      </c>
      <c r="E9" s="18">
        <v>100</v>
      </c>
      <c r="F9"/>
    </row>
    <row r="10" spans="2:6" ht="18" x14ac:dyDescent="0.35">
      <c r="B10" s="19">
        <v>44593</v>
      </c>
      <c r="C10" s="27">
        <v>540</v>
      </c>
      <c r="D10" s="11">
        <v>40</v>
      </c>
      <c r="E10" s="18">
        <v>85</v>
      </c>
      <c r="F10"/>
    </row>
    <row r="11" spans="2:6" ht="18" x14ac:dyDescent="0.35">
      <c r="B11" s="19">
        <v>44594</v>
      </c>
      <c r="C11" s="27">
        <v>530</v>
      </c>
      <c r="D11" s="11">
        <v>10</v>
      </c>
      <c r="E11" s="18">
        <v>80</v>
      </c>
      <c r="F11"/>
    </row>
    <row r="12" spans="2:6" ht="18" x14ac:dyDescent="0.35">
      <c r="B12" s="19">
        <v>44598</v>
      </c>
      <c r="C12" s="27">
        <v>510</v>
      </c>
      <c r="D12" s="11">
        <v>10</v>
      </c>
      <c r="E12" s="18">
        <v>125</v>
      </c>
      <c r="F12"/>
    </row>
    <row r="13" spans="2:6" ht="18" x14ac:dyDescent="0.35">
      <c r="B13" s="19">
        <v>44602</v>
      </c>
      <c r="C13" s="27">
        <v>550</v>
      </c>
      <c r="D13" s="11">
        <v>30</v>
      </c>
      <c r="E13" s="18">
        <v>50</v>
      </c>
      <c r="F13"/>
    </row>
    <row r="14" spans="2:6" ht="18" x14ac:dyDescent="0.35">
      <c r="B14" s="19">
        <v>44612</v>
      </c>
      <c r="C14" s="27">
        <v>514</v>
      </c>
      <c r="D14" s="11">
        <v>40</v>
      </c>
      <c r="E14" s="18">
        <v>100</v>
      </c>
      <c r="F14"/>
    </row>
    <row r="15" spans="2:6" ht="18" x14ac:dyDescent="0.35">
      <c r="B15" s="19">
        <v>44625</v>
      </c>
      <c r="C15" s="27">
        <v>560</v>
      </c>
      <c r="D15" s="11">
        <v>30</v>
      </c>
      <c r="E15" s="18">
        <v>250</v>
      </c>
      <c r="F15"/>
    </row>
    <row r="16" spans="2:6" ht="18" x14ac:dyDescent="0.35">
      <c r="B16" s="19">
        <v>44630</v>
      </c>
      <c r="C16" s="27">
        <v>540</v>
      </c>
      <c r="D16" s="11">
        <v>40</v>
      </c>
      <c r="E16" s="18">
        <v>50</v>
      </c>
      <c r="F16"/>
    </row>
    <row r="17" spans="2:6" ht="18" x14ac:dyDescent="0.35">
      <c r="B17" s="19">
        <v>44635</v>
      </c>
      <c r="C17" s="27">
        <v>510</v>
      </c>
      <c r="D17" s="11">
        <v>10</v>
      </c>
      <c r="E17" s="18">
        <v>150</v>
      </c>
      <c r="F17"/>
    </row>
    <row r="18" spans="2:6" ht="18" x14ac:dyDescent="0.35">
      <c r="B18" s="19">
        <v>44637</v>
      </c>
      <c r="C18" s="27">
        <v>542</v>
      </c>
      <c r="D18" s="11">
        <v>10</v>
      </c>
      <c r="E18" s="18">
        <v>100</v>
      </c>
      <c r="F18"/>
    </row>
    <row r="19" spans="2:6" ht="18" x14ac:dyDescent="0.35">
      <c r="B19" s="19">
        <v>44644</v>
      </c>
      <c r="C19" s="27">
        <v>530</v>
      </c>
      <c r="D19" s="11">
        <v>10</v>
      </c>
      <c r="E19" s="18">
        <v>40</v>
      </c>
      <c r="F19"/>
    </row>
    <row r="20" spans="2:6" ht="18" x14ac:dyDescent="0.35">
      <c r="B20" s="19">
        <v>44647</v>
      </c>
      <c r="C20" s="27">
        <v>514</v>
      </c>
      <c r="D20" s="11">
        <v>40</v>
      </c>
      <c r="E20" s="18">
        <v>50</v>
      </c>
      <c r="F20"/>
    </row>
    <row r="21" spans="2:6" ht="18" x14ac:dyDescent="0.35">
      <c r="B21" s="19">
        <v>44655</v>
      </c>
      <c r="C21" s="27">
        <v>540</v>
      </c>
      <c r="D21" s="11">
        <v>40</v>
      </c>
      <c r="E21" s="18">
        <v>90</v>
      </c>
      <c r="F21"/>
    </row>
    <row r="22" spans="2:6" ht="18" x14ac:dyDescent="0.35">
      <c r="B22" s="19">
        <v>44661</v>
      </c>
      <c r="C22" s="27">
        <v>510</v>
      </c>
      <c r="D22" s="11">
        <v>10</v>
      </c>
      <c r="E22" s="18">
        <v>150</v>
      </c>
      <c r="F22"/>
    </row>
    <row r="23" spans="2:6" ht="18" x14ac:dyDescent="0.35">
      <c r="B23" s="19">
        <v>44672</v>
      </c>
      <c r="C23" s="27">
        <v>530</v>
      </c>
      <c r="D23" s="11">
        <v>10</v>
      </c>
      <c r="E23" s="18">
        <v>60</v>
      </c>
      <c r="F23"/>
    </row>
    <row r="24" spans="2:6" ht="18" x14ac:dyDescent="0.35">
      <c r="B24" s="19">
        <v>44681</v>
      </c>
      <c r="C24" s="27">
        <v>514</v>
      </c>
      <c r="D24" s="11">
        <v>40</v>
      </c>
      <c r="E24" s="18">
        <v>50</v>
      </c>
      <c r="F24"/>
    </row>
    <row r="25" spans="2:6" ht="18" x14ac:dyDescent="0.35">
      <c r="B25" s="19">
        <v>44686</v>
      </c>
      <c r="C25" s="27">
        <v>544</v>
      </c>
      <c r="D25" s="11">
        <v>20</v>
      </c>
      <c r="E25" s="18">
        <v>60</v>
      </c>
      <c r="F25"/>
    </row>
    <row r="26" spans="2:6" ht="18" x14ac:dyDescent="0.35">
      <c r="B26" s="19">
        <v>44687</v>
      </c>
      <c r="C26" s="27">
        <v>514</v>
      </c>
      <c r="D26" s="11">
        <v>40</v>
      </c>
      <c r="E26" s="18">
        <v>50</v>
      </c>
      <c r="F26"/>
    </row>
    <row r="27" spans="2:6" ht="18" x14ac:dyDescent="0.35">
      <c r="B27" s="19">
        <v>44691</v>
      </c>
      <c r="C27" s="27">
        <v>540</v>
      </c>
      <c r="D27" s="11">
        <v>40</v>
      </c>
      <c r="E27" s="18">
        <v>30</v>
      </c>
      <c r="F27"/>
    </row>
    <row r="28" spans="2:6" ht="18" x14ac:dyDescent="0.35">
      <c r="B28" s="19">
        <v>44691</v>
      </c>
      <c r="C28" s="27">
        <v>510</v>
      </c>
      <c r="D28" s="11">
        <v>10</v>
      </c>
      <c r="E28" s="18">
        <v>100</v>
      </c>
      <c r="F28"/>
    </row>
    <row r="29" spans="2:6" ht="18" x14ac:dyDescent="0.35">
      <c r="B29" s="19">
        <v>44698</v>
      </c>
      <c r="C29" s="27">
        <v>530</v>
      </c>
      <c r="D29" s="11">
        <v>10</v>
      </c>
      <c r="E29" s="18">
        <v>45</v>
      </c>
      <c r="F29"/>
    </row>
    <row r="30" spans="2:6" ht="18" x14ac:dyDescent="0.35">
      <c r="B30" s="19">
        <v>44714</v>
      </c>
      <c r="C30" s="27">
        <v>510</v>
      </c>
      <c r="D30" s="11">
        <v>10</v>
      </c>
      <c r="E30" s="18">
        <v>150</v>
      </c>
      <c r="F30"/>
    </row>
    <row r="31" spans="2:6" ht="18" x14ac:dyDescent="0.35">
      <c r="B31" s="19">
        <v>44719</v>
      </c>
      <c r="C31" s="27">
        <v>530</v>
      </c>
      <c r="D31" s="11">
        <v>10</v>
      </c>
      <c r="E31" s="18">
        <v>115</v>
      </c>
      <c r="F31"/>
    </row>
    <row r="32" spans="2:6" ht="18" x14ac:dyDescent="0.35">
      <c r="B32" s="19">
        <v>44727</v>
      </c>
      <c r="C32" s="27">
        <v>540</v>
      </c>
      <c r="D32" s="11">
        <v>40</v>
      </c>
      <c r="E32" s="18">
        <v>100</v>
      </c>
      <c r="F32"/>
    </row>
    <row r="33" spans="2:6" ht="18" x14ac:dyDescent="0.35">
      <c r="B33" s="19">
        <v>44735</v>
      </c>
      <c r="C33" s="27">
        <v>514</v>
      </c>
      <c r="D33" s="11">
        <v>40</v>
      </c>
      <c r="E33" s="18">
        <v>45</v>
      </c>
      <c r="F33"/>
    </row>
    <row r="34" spans="2:6" ht="18" x14ac:dyDescent="0.35">
      <c r="B34" s="19">
        <v>44743</v>
      </c>
      <c r="C34" s="27">
        <v>510</v>
      </c>
      <c r="D34" s="11">
        <v>10</v>
      </c>
      <c r="E34" s="18">
        <v>150</v>
      </c>
      <c r="F34"/>
    </row>
    <row r="35" spans="2:6" ht="18" x14ac:dyDescent="0.35">
      <c r="B35" s="19">
        <v>44747</v>
      </c>
      <c r="C35" s="27">
        <v>540</v>
      </c>
      <c r="D35" s="11">
        <v>40</v>
      </c>
      <c r="E35" s="18">
        <v>60</v>
      </c>
      <c r="F35"/>
    </row>
    <row r="36" spans="2:6" ht="18" x14ac:dyDescent="0.35">
      <c r="B36" s="19">
        <v>44749</v>
      </c>
      <c r="C36" s="27">
        <v>530</v>
      </c>
      <c r="D36" s="11">
        <v>10</v>
      </c>
      <c r="E36" s="18">
        <v>120</v>
      </c>
      <c r="F36"/>
    </row>
    <row r="37" spans="2:6" ht="18" x14ac:dyDescent="0.35">
      <c r="B37" s="19">
        <v>44757</v>
      </c>
      <c r="C37" s="27">
        <v>514</v>
      </c>
      <c r="D37" s="11">
        <v>40</v>
      </c>
      <c r="E37" s="18">
        <v>20</v>
      </c>
      <c r="F37"/>
    </row>
    <row r="38" spans="2:6" ht="18" x14ac:dyDescent="0.35">
      <c r="B38" s="19">
        <v>44778</v>
      </c>
      <c r="C38" s="27">
        <v>530</v>
      </c>
      <c r="D38" s="11">
        <v>10</v>
      </c>
      <c r="E38" s="18">
        <v>35</v>
      </c>
      <c r="F38"/>
    </row>
    <row r="39" spans="2:6" ht="18" x14ac:dyDescent="0.35">
      <c r="B39" s="19">
        <v>44783</v>
      </c>
      <c r="C39" s="27">
        <v>536</v>
      </c>
      <c r="D39" s="11">
        <v>10</v>
      </c>
      <c r="E39" s="18">
        <v>100</v>
      </c>
      <c r="F39"/>
    </row>
    <row r="40" spans="2:6" ht="18" x14ac:dyDescent="0.35">
      <c r="B40" s="19">
        <v>44791</v>
      </c>
      <c r="C40" s="27">
        <v>540</v>
      </c>
      <c r="D40" s="11">
        <v>40</v>
      </c>
      <c r="E40" s="18">
        <v>30</v>
      </c>
      <c r="F40"/>
    </row>
    <row r="41" spans="2:6" ht="18" x14ac:dyDescent="0.35">
      <c r="B41" s="19">
        <v>44791</v>
      </c>
      <c r="C41" s="27">
        <v>514</v>
      </c>
      <c r="D41" s="11">
        <v>40</v>
      </c>
      <c r="E41" s="18">
        <v>30</v>
      </c>
      <c r="F41"/>
    </row>
    <row r="42" spans="2:6" ht="18" x14ac:dyDescent="0.35">
      <c r="B42" s="19">
        <v>44804</v>
      </c>
      <c r="C42" s="27">
        <v>510</v>
      </c>
      <c r="D42" s="11">
        <v>10</v>
      </c>
      <c r="E42" s="18">
        <v>150</v>
      </c>
      <c r="F42"/>
    </row>
    <row r="43" spans="2:6" ht="18" x14ac:dyDescent="0.35">
      <c r="B43" s="19">
        <v>44806</v>
      </c>
      <c r="C43" s="27">
        <v>560</v>
      </c>
      <c r="D43" s="11">
        <v>30</v>
      </c>
      <c r="E43" s="18">
        <v>100</v>
      </c>
      <c r="F43"/>
    </row>
    <row r="44" spans="2:6" ht="18" x14ac:dyDescent="0.35">
      <c r="B44" s="19">
        <v>44811</v>
      </c>
      <c r="C44" s="27">
        <v>530</v>
      </c>
      <c r="D44" s="11">
        <v>10</v>
      </c>
      <c r="E44" s="18">
        <v>34</v>
      </c>
      <c r="F44"/>
    </row>
    <row r="45" spans="2:6" ht="18" x14ac:dyDescent="0.35">
      <c r="B45" s="19">
        <v>44821</v>
      </c>
      <c r="C45" s="27">
        <v>546</v>
      </c>
      <c r="D45" s="11">
        <v>20</v>
      </c>
      <c r="E45" s="18">
        <v>50</v>
      </c>
      <c r="F45"/>
    </row>
    <row r="46" spans="2:6" ht="18" x14ac:dyDescent="0.35">
      <c r="B46" s="19">
        <v>44823</v>
      </c>
      <c r="C46" s="27">
        <v>540</v>
      </c>
      <c r="D46" s="11">
        <v>40</v>
      </c>
      <c r="E46" s="18">
        <v>20</v>
      </c>
      <c r="F46"/>
    </row>
    <row r="47" spans="2:6" ht="18" x14ac:dyDescent="0.35">
      <c r="B47" s="19">
        <v>44828</v>
      </c>
      <c r="C47" s="27">
        <v>514</v>
      </c>
      <c r="D47" s="11">
        <v>40</v>
      </c>
      <c r="E47" s="18">
        <v>15</v>
      </c>
      <c r="F47"/>
    </row>
    <row r="48" spans="2:6" ht="18" x14ac:dyDescent="0.35">
      <c r="B48" s="19">
        <v>44834</v>
      </c>
      <c r="C48" s="27">
        <v>510</v>
      </c>
      <c r="D48" s="11">
        <v>10</v>
      </c>
      <c r="E48" s="18">
        <v>180</v>
      </c>
      <c r="F48"/>
    </row>
    <row r="49" spans="2:6" ht="18" x14ac:dyDescent="0.35">
      <c r="B49" s="19">
        <v>44835</v>
      </c>
      <c r="C49" s="27">
        <v>530</v>
      </c>
      <c r="D49" s="11">
        <v>10</v>
      </c>
      <c r="E49" s="18">
        <v>46</v>
      </c>
      <c r="F49"/>
    </row>
    <row r="50" spans="2:6" ht="18" x14ac:dyDescent="0.35">
      <c r="B50" s="19">
        <v>44841</v>
      </c>
      <c r="C50" s="27">
        <v>540</v>
      </c>
      <c r="D50" s="11">
        <v>40</v>
      </c>
      <c r="E50" s="18">
        <v>35</v>
      </c>
      <c r="F50"/>
    </row>
    <row r="51" spans="2:6" ht="18" x14ac:dyDescent="0.35">
      <c r="B51" s="19">
        <v>44854</v>
      </c>
      <c r="C51" s="27">
        <v>510</v>
      </c>
      <c r="D51" s="11">
        <v>10</v>
      </c>
      <c r="E51" s="18">
        <v>100</v>
      </c>
      <c r="F51"/>
    </row>
    <row r="52" spans="2:6" ht="18" x14ac:dyDescent="0.35">
      <c r="B52" s="19">
        <v>44859</v>
      </c>
      <c r="C52" s="27">
        <v>514</v>
      </c>
      <c r="D52" s="11">
        <v>40</v>
      </c>
      <c r="E52" s="18">
        <v>55</v>
      </c>
      <c r="F52"/>
    </row>
    <row r="53" spans="2:6" ht="18" x14ac:dyDescent="0.35">
      <c r="B53" s="19">
        <v>44874</v>
      </c>
      <c r="C53" s="27">
        <v>548</v>
      </c>
      <c r="D53" s="11">
        <v>30</v>
      </c>
      <c r="E53" s="18">
        <v>100</v>
      </c>
      <c r="F53"/>
    </row>
    <row r="54" spans="2:6" ht="18" x14ac:dyDescent="0.35">
      <c r="B54" s="19">
        <v>44880</v>
      </c>
      <c r="C54" s="27">
        <v>510</v>
      </c>
      <c r="D54" s="11">
        <v>10</v>
      </c>
      <c r="E54" s="18">
        <v>80</v>
      </c>
      <c r="F54"/>
    </row>
    <row r="55" spans="2:6" ht="18" x14ac:dyDescent="0.35">
      <c r="B55" s="19">
        <v>44883</v>
      </c>
      <c r="C55" s="27">
        <v>530</v>
      </c>
      <c r="D55" s="11">
        <v>10</v>
      </c>
      <c r="E55" s="18">
        <v>45</v>
      </c>
      <c r="F55"/>
    </row>
    <row r="56" spans="2:6" ht="18" x14ac:dyDescent="0.35">
      <c r="B56" s="19">
        <v>44888</v>
      </c>
      <c r="C56" s="27">
        <v>540</v>
      </c>
      <c r="D56" s="11">
        <v>40</v>
      </c>
      <c r="E56" s="18">
        <v>20</v>
      </c>
      <c r="F56"/>
    </row>
    <row r="57" spans="2:6" ht="18" x14ac:dyDescent="0.35">
      <c r="B57" s="19">
        <v>44895</v>
      </c>
      <c r="C57" s="27">
        <v>514</v>
      </c>
      <c r="D57" s="11">
        <v>40</v>
      </c>
      <c r="E57" s="18">
        <v>35</v>
      </c>
      <c r="F57"/>
    </row>
    <row r="58" spans="2:6" ht="18" x14ac:dyDescent="0.35">
      <c r="B58" s="19">
        <v>44907</v>
      </c>
      <c r="C58" s="27">
        <v>510</v>
      </c>
      <c r="D58" s="11">
        <v>10</v>
      </c>
      <c r="E58" s="20">
        <v>200</v>
      </c>
      <c r="F58"/>
    </row>
    <row r="59" spans="2:6" ht="18" x14ac:dyDescent="0.35">
      <c r="B59" s="19">
        <v>44910</v>
      </c>
      <c r="C59" s="27">
        <v>530</v>
      </c>
      <c r="D59" s="11">
        <v>10</v>
      </c>
      <c r="E59" s="20">
        <v>40</v>
      </c>
      <c r="F59"/>
    </row>
    <row r="60" spans="2:6" x14ac:dyDescent="0.25">
      <c r="B60" s="3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3"/>
  <sheetViews>
    <sheetView showGridLines="0" zoomScale="130" zoomScaleNormal="130" workbookViewId="0">
      <selection activeCell="E8" sqref="E8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6" customFormat="1" ht="60" customHeight="1" x14ac:dyDescent="0.25">
      <c r="D1" s="13" t="s">
        <v>64</v>
      </c>
      <c r="E1" s="7"/>
    </row>
    <row r="2" spans="2:6" s="8" customFormat="1" ht="6" customHeight="1" x14ac:dyDescent="0.25">
      <c r="E2" s="9"/>
    </row>
    <row r="5" spans="2:6" x14ac:dyDescent="0.25">
      <c r="B5" s="15" t="s">
        <v>61</v>
      </c>
      <c r="C5" s="15" t="s">
        <v>1</v>
      </c>
      <c r="D5" s="15" t="s">
        <v>65</v>
      </c>
      <c r="E5" s="29" t="s">
        <v>5</v>
      </c>
      <c r="F5" s="29" t="s">
        <v>66</v>
      </c>
    </row>
    <row r="6" spans="2:6" ht="18" x14ac:dyDescent="0.35">
      <c r="B6" s="16">
        <v>44566</v>
      </c>
      <c r="C6" s="17" t="s">
        <v>10</v>
      </c>
      <c r="D6" s="11">
        <v>30</v>
      </c>
      <c r="E6" s="30" cm="1">
        <f t="array" ref="E6">_xlfn.XLOOKUP(TB_Saídas[[#This Row],[Produto]],TB_Produtos[[#All],[Produto]],TB_Produtos[[#All],[Preço Unitário]],"Produto não Encontrado",0,1)</f>
        <v>6.5</v>
      </c>
      <c r="F6" s="31">
        <f>IFERROR(TB_Saídas[[#This Row],[Quantidade Vendida]]*TB_Saídas[[#This Row],[Preço Unitário]],"Não foi possível calcular")</f>
        <v>195</v>
      </c>
    </row>
    <row r="7" spans="2:6" ht="18" x14ac:dyDescent="0.35">
      <c r="B7" s="16">
        <v>44567</v>
      </c>
      <c r="C7" s="17" t="s">
        <v>6</v>
      </c>
      <c r="D7" s="11">
        <v>80</v>
      </c>
      <c r="E7" s="30" cm="1">
        <f t="array" ref="E7">_xlfn.XLOOKUP(TB_Saídas[[#This Row],[Produto]],TB_Produtos[[#All],[Produto]],TB_Produtos[[#All],[Preço Unitário]],"Produto não Encontrado",0,1)</f>
        <v>6</v>
      </c>
      <c r="F7" s="31">
        <f>IFERROR(TB_Saídas[[#This Row],[Quantidade Vendida]]*TB_Saídas[[#This Row],[Preço Unitário]],"Não foi possível calcular")</f>
        <v>480</v>
      </c>
    </row>
    <row r="8" spans="2:6" ht="18" x14ac:dyDescent="0.35">
      <c r="B8" s="16">
        <v>44581</v>
      </c>
      <c r="C8" s="17" t="s">
        <v>25</v>
      </c>
      <c r="D8" s="11">
        <v>50</v>
      </c>
      <c r="E8" s="30" cm="1">
        <f t="array" ref="E8">_xlfn.XLOOKUP(TB_Saídas[[#This Row],[Produto]],TB_Produtos[[#All],[Produto]],TB_Produtos[[#All],[Preço Unitário]],"Produto não Encontrado",0,1)</f>
        <v>7.5</v>
      </c>
      <c r="F8" s="31">
        <f>IFERROR(TB_Saídas[[#This Row],[Quantidade Vendida]]*TB_Saídas[[#This Row],[Preço Unitário]],"Não foi possível calcular")</f>
        <v>375</v>
      </c>
    </row>
    <row r="9" spans="2:6" ht="18" x14ac:dyDescent="0.35">
      <c r="B9" s="16">
        <v>44586</v>
      </c>
      <c r="C9" s="17" t="s">
        <v>19</v>
      </c>
      <c r="D9" s="11">
        <v>50</v>
      </c>
      <c r="E9" s="30" cm="1">
        <f t="array" ref="E9">_xlfn.XLOOKUP(TB_Saídas[[#This Row],[Produto]],TB_Produtos[[#All],[Produto]],TB_Produtos[[#All],[Preço Unitário]],"Produto não Encontrado",0,1)</f>
        <v>8.5</v>
      </c>
      <c r="F9" s="31">
        <f>IFERROR(TB_Saídas[[#This Row],[Quantidade Vendida]]*TB_Saídas[[#This Row],[Preço Unitário]],"Não foi possível calcular")</f>
        <v>425</v>
      </c>
    </row>
    <row r="10" spans="2:6" ht="18" x14ac:dyDescent="0.35">
      <c r="B10" s="16">
        <v>44597</v>
      </c>
      <c r="C10" s="17" t="s">
        <v>25</v>
      </c>
      <c r="D10" s="11">
        <v>30</v>
      </c>
      <c r="E10" s="30" cm="1">
        <f t="array" ref="E10">_xlfn.XLOOKUP(TB_Saídas[[#This Row],[Produto]],TB_Produtos[[#All],[Produto]],TB_Produtos[[#All],[Preço Unitário]],"Produto não Encontrado",0,1)</f>
        <v>7.5</v>
      </c>
      <c r="F10" s="31">
        <f>IFERROR(TB_Saídas[[#This Row],[Quantidade Vendida]]*TB_Saídas[[#This Row],[Preço Unitário]],"Não foi possível calcular")</f>
        <v>225</v>
      </c>
    </row>
    <row r="11" spans="2:6" ht="18" x14ac:dyDescent="0.35">
      <c r="B11" s="16">
        <v>44598</v>
      </c>
      <c r="C11" s="17" t="s">
        <v>6</v>
      </c>
      <c r="D11" s="11">
        <v>110</v>
      </c>
      <c r="E11" s="30" cm="1">
        <f t="array" ref="E11">_xlfn.XLOOKUP(TB_Saídas[[#This Row],[Produto]],TB_Produtos[[#All],[Produto]],TB_Produtos[[#All],[Preço Unitário]],"Produto não Encontrado",0,1)</f>
        <v>6</v>
      </c>
      <c r="F11" s="31">
        <f>IFERROR(TB_Saídas[[#This Row],[Quantidade Vendida]]*TB_Saídas[[#This Row],[Preço Unitário]],"Não foi possível calcular")</f>
        <v>660</v>
      </c>
    </row>
    <row r="12" spans="2:6" ht="18" x14ac:dyDescent="0.35">
      <c r="B12" s="16">
        <v>44602</v>
      </c>
      <c r="C12" s="17" t="s">
        <v>19</v>
      </c>
      <c r="D12" s="11">
        <v>75</v>
      </c>
      <c r="E12" s="30" cm="1">
        <f t="array" ref="E12">_xlfn.XLOOKUP(TB_Saídas[[#This Row],[Produto]],TB_Produtos[[#All],[Produto]],TB_Produtos[[#All],[Preço Unitário]],"Produto não Encontrado",0,1)</f>
        <v>8.5</v>
      </c>
      <c r="F12" s="31">
        <f>IFERROR(TB_Saídas[[#This Row],[Quantidade Vendida]]*TB_Saídas[[#This Row],[Preço Unitário]],"Não foi possível calcular")</f>
        <v>637.5</v>
      </c>
    </row>
    <row r="13" spans="2:6" ht="18" x14ac:dyDescent="0.35">
      <c r="B13" s="16">
        <v>44620</v>
      </c>
      <c r="C13" s="17" t="s">
        <v>10</v>
      </c>
      <c r="D13" s="11">
        <v>20</v>
      </c>
      <c r="E13" s="30" cm="1">
        <f t="array" ref="E13">_xlfn.XLOOKUP(TB_Saídas[[#This Row],[Produto]],TB_Produtos[[#All],[Produto]],TB_Produtos[[#All],[Preço Unitário]],"Produto não Encontrado",0,1)</f>
        <v>6.5</v>
      </c>
      <c r="F13" s="31">
        <f>IFERROR(TB_Saídas[[#This Row],[Quantidade Vendida]]*TB_Saídas[[#This Row],[Preço Unitário]],"Não foi possível calcular")</f>
        <v>130</v>
      </c>
    </row>
    <row r="14" spans="2:6" ht="18" x14ac:dyDescent="0.35">
      <c r="B14" s="16">
        <v>44626</v>
      </c>
      <c r="C14" s="17" t="s">
        <v>36</v>
      </c>
      <c r="D14" s="11">
        <v>110</v>
      </c>
      <c r="E14" s="30" cm="1">
        <f t="array" ref="E14">_xlfn.XLOOKUP(TB_Saídas[[#This Row],[Produto]],TB_Produtos[[#All],[Produto]],TB_Produtos[[#All],[Preço Unitário]],"Produto não Encontrado",0,1)</f>
        <v>8</v>
      </c>
      <c r="F14" s="31">
        <f>IFERROR(TB_Saídas[[#This Row],[Quantidade Vendida]]*TB_Saídas[[#This Row],[Preço Unitário]],"Não foi possível calcular")</f>
        <v>880</v>
      </c>
    </row>
    <row r="15" spans="2:6" ht="18" x14ac:dyDescent="0.35">
      <c r="B15" s="16">
        <v>44631</v>
      </c>
      <c r="C15" s="17" t="s">
        <v>25</v>
      </c>
      <c r="D15" s="11">
        <v>40</v>
      </c>
      <c r="E15" s="30" cm="1">
        <f t="array" ref="E15">_xlfn.XLOOKUP(TB_Saídas[[#This Row],[Produto]],TB_Produtos[[#All],[Produto]],TB_Produtos[[#All],[Preço Unitário]],"Produto não Encontrado",0,1)</f>
        <v>7.5</v>
      </c>
      <c r="F15" s="31">
        <f>IFERROR(TB_Saídas[[#This Row],[Quantidade Vendida]]*TB_Saídas[[#This Row],[Preço Unitário]],"Não foi possível calcular")</f>
        <v>300</v>
      </c>
    </row>
    <row r="16" spans="2:6" ht="18" x14ac:dyDescent="0.35">
      <c r="B16" s="16">
        <v>44646</v>
      </c>
      <c r="C16" s="17" t="s">
        <v>19</v>
      </c>
      <c r="D16" s="11">
        <v>50</v>
      </c>
      <c r="E16" s="30" cm="1">
        <f t="array" ref="E16">_xlfn.XLOOKUP(TB_Saídas[[#This Row],[Produto]],TB_Produtos[[#All],[Produto]],TB_Produtos[[#All],[Preço Unitário]],"Produto não Encontrado",0,1)</f>
        <v>8.5</v>
      </c>
      <c r="F16" s="31">
        <f>IFERROR(TB_Saídas[[#This Row],[Quantidade Vendida]]*TB_Saídas[[#This Row],[Preço Unitário]],"Não foi possível calcular")</f>
        <v>425</v>
      </c>
    </row>
    <row r="17" spans="2:6" ht="18" x14ac:dyDescent="0.35">
      <c r="B17" s="16">
        <v>44649</v>
      </c>
      <c r="C17" s="17" t="s">
        <v>10</v>
      </c>
      <c r="D17" s="11">
        <v>15</v>
      </c>
      <c r="E17" s="30" cm="1">
        <f t="array" ref="E17">_xlfn.XLOOKUP(TB_Saídas[[#This Row],[Produto]],TB_Produtos[[#All],[Produto]],TB_Produtos[[#All],[Preço Unitário]],"Produto não Encontrado",0,1)</f>
        <v>6.5</v>
      </c>
      <c r="F17" s="31">
        <f>IFERROR(TB_Saídas[[#This Row],[Quantidade Vendida]]*TB_Saídas[[#This Row],[Preço Unitário]],"Não foi possível calcular")</f>
        <v>97.5</v>
      </c>
    </row>
    <row r="18" spans="2:6" ht="18" x14ac:dyDescent="0.35">
      <c r="B18" s="16">
        <v>44630</v>
      </c>
      <c r="C18" s="17" t="s">
        <v>6</v>
      </c>
      <c r="D18" s="11">
        <v>100</v>
      </c>
      <c r="E18" s="30" cm="1">
        <f t="array" ref="E18">_xlfn.XLOOKUP(TB_Saídas[[#This Row],[Produto]],TB_Produtos[[#All],[Produto]],TB_Produtos[[#All],[Preço Unitário]],"Produto não Encontrado",0,1)</f>
        <v>6</v>
      </c>
      <c r="F18" s="31">
        <f>IFERROR(TB_Saídas[[#This Row],[Quantidade Vendida]]*TB_Saídas[[#This Row],[Preço Unitário]],"Não foi possível calcular")</f>
        <v>600</v>
      </c>
    </row>
    <row r="19" spans="2:6" ht="18" x14ac:dyDescent="0.35">
      <c r="B19" s="16">
        <v>44659</v>
      </c>
      <c r="C19" s="17" t="s">
        <v>10</v>
      </c>
      <c r="D19" s="11">
        <v>40</v>
      </c>
      <c r="E19" s="30" cm="1">
        <f t="array" ref="E19">_xlfn.XLOOKUP(TB_Saídas[[#This Row],[Produto]],TB_Produtos[[#All],[Produto]],TB_Produtos[[#All],[Preço Unitário]],"Produto não Encontrado",0,1)</f>
        <v>6.5</v>
      </c>
      <c r="F19" s="31">
        <f>IFERROR(TB_Saídas[[#This Row],[Quantidade Vendida]]*TB_Saídas[[#This Row],[Preço Unitário]],"Não foi possível calcular")</f>
        <v>260</v>
      </c>
    </row>
    <row r="20" spans="2:6" ht="18" x14ac:dyDescent="0.35">
      <c r="B20" s="16">
        <v>44663</v>
      </c>
      <c r="C20" s="17" t="s">
        <v>6</v>
      </c>
      <c r="D20" s="11">
        <v>75</v>
      </c>
      <c r="E20" s="30" cm="1">
        <f t="array" ref="E20">_xlfn.XLOOKUP(TB_Saídas[[#This Row],[Produto]],TB_Produtos[[#All],[Produto]],TB_Produtos[[#All],[Preço Unitário]],"Produto não Encontrado",0,1)</f>
        <v>6</v>
      </c>
      <c r="F20" s="31">
        <f>IFERROR(TB_Saídas[[#This Row],[Quantidade Vendida]]*TB_Saídas[[#This Row],[Preço Unitário]],"Não foi possível calcular")</f>
        <v>450</v>
      </c>
    </row>
    <row r="21" spans="2:6" ht="18" x14ac:dyDescent="0.35">
      <c r="B21" s="16">
        <v>44667</v>
      </c>
      <c r="C21" s="17" t="s">
        <v>31</v>
      </c>
      <c r="D21" s="11">
        <v>25</v>
      </c>
      <c r="E21" s="30" cm="1">
        <f t="array" ref="E21">_xlfn.XLOOKUP(TB_Saídas[[#This Row],[Produto]],TB_Produtos[[#All],[Produto]],TB_Produtos[[#All],[Preço Unitário]],"Produto não Encontrado",0,1)</f>
        <v>8</v>
      </c>
      <c r="F21" s="31">
        <f>IFERROR(TB_Saídas[[#This Row],[Quantidade Vendida]]*TB_Saídas[[#This Row],[Preço Unitário]],"Não foi possível calcular")</f>
        <v>200</v>
      </c>
    </row>
    <row r="22" spans="2:6" ht="18" x14ac:dyDescent="0.35">
      <c r="B22" s="16">
        <v>44671</v>
      </c>
      <c r="C22" s="17" t="s">
        <v>25</v>
      </c>
      <c r="D22" s="11">
        <v>40</v>
      </c>
      <c r="E22" s="30" cm="1">
        <f t="array" ref="E22">_xlfn.XLOOKUP(TB_Saídas[[#This Row],[Produto]],TB_Produtos[[#All],[Produto]],TB_Produtos[[#All],[Preço Unitário]],"Produto não Encontrado",0,1)</f>
        <v>7.5</v>
      </c>
      <c r="F22" s="31">
        <f>IFERROR(TB_Saídas[[#This Row],[Quantidade Vendida]]*TB_Saídas[[#This Row],[Preço Unitário]],"Não foi possível calcular")</f>
        <v>300</v>
      </c>
    </row>
    <row r="23" spans="2:6" ht="18" x14ac:dyDescent="0.35">
      <c r="B23" s="16">
        <v>44681</v>
      </c>
      <c r="C23" s="17" t="s">
        <v>19</v>
      </c>
      <c r="D23" s="11">
        <v>35</v>
      </c>
      <c r="E23" s="30" cm="1">
        <f t="array" ref="E23">_xlfn.XLOOKUP(TB_Saídas[[#This Row],[Produto]],TB_Produtos[[#All],[Produto]],TB_Produtos[[#All],[Preço Unitário]],"Produto não Encontrado",0,1)</f>
        <v>8.5</v>
      </c>
      <c r="F23" s="31">
        <f>IFERROR(TB_Saídas[[#This Row],[Quantidade Vendida]]*TB_Saídas[[#This Row],[Preço Unitário]],"Não foi possível calcular")</f>
        <v>297.5</v>
      </c>
    </row>
    <row r="24" spans="2:6" ht="18" x14ac:dyDescent="0.35">
      <c r="B24" s="16">
        <v>44691</v>
      </c>
      <c r="C24" s="17" t="s">
        <v>25</v>
      </c>
      <c r="D24" s="11">
        <v>35</v>
      </c>
      <c r="E24" s="30" cm="1">
        <f t="array" ref="E24">_xlfn.XLOOKUP(TB_Saídas[[#This Row],[Produto]],TB_Produtos[[#All],[Produto]],TB_Produtos[[#All],[Preço Unitário]],"Produto não Encontrado",0,1)</f>
        <v>7.5</v>
      </c>
      <c r="F24" s="31">
        <f>IFERROR(TB_Saídas[[#This Row],[Quantidade Vendida]]*TB_Saídas[[#This Row],[Preço Unitário]],"Não foi possível calcular")</f>
        <v>262.5</v>
      </c>
    </row>
    <row r="25" spans="2:6" ht="18" x14ac:dyDescent="0.35">
      <c r="B25" s="16">
        <v>44692</v>
      </c>
      <c r="C25" s="17" t="s">
        <v>27</v>
      </c>
      <c r="D25" s="11">
        <v>20</v>
      </c>
      <c r="E25" s="30" cm="1">
        <f t="array" ref="E25">_xlfn.XLOOKUP(TB_Saídas[[#This Row],[Produto]],TB_Produtos[[#All],[Produto]],TB_Produtos[[#All],[Preço Unitário]],"Produto não Encontrado",0,1)</f>
        <v>15</v>
      </c>
      <c r="F25" s="31">
        <f>IFERROR(TB_Saídas[[#This Row],[Quantidade Vendida]]*TB_Saídas[[#This Row],[Preço Unitário]],"Não foi possível calcular")</f>
        <v>300</v>
      </c>
    </row>
    <row r="26" spans="2:6" ht="18" x14ac:dyDescent="0.35">
      <c r="B26" s="16">
        <v>44692</v>
      </c>
      <c r="C26" s="17" t="s">
        <v>6</v>
      </c>
      <c r="D26" s="11">
        <v>75</v>
      </c>
      <c r="E26" s="30" cm="1">
        <f t="array" ref="E26">_xlfn.XLOOKUP(TB_Saídas[[#This Row],[Produto]],TB_Produtos[[#All],[Produto]],TB_Produtos[[#All],[Preço Unitário]],"Produto não Encontrado",0,1)</f>
        <v>6</v>
      </c>
      <c r="F26" s="31">
        <f>IFERROR(TB_Saídas[[#This Row],[Quantidade Vendida]]*TB_Saídas[[#This Row],[Preço Unitário]],"Não foi possível calcular")</f>
        <v>450</v>
      </c>
    </row>
    <row r="27" spans="2:6" ht="18" x14ac:dyDescent="0.35">
      <c r="B27" s="16">
        <v>44700</v>
      </c>
      <c r="C27" s="17" t="s">
        <v>19</v>
      </c>
      <c r="D27" s="11">
        <v>27</v>
      </c>
      <c r="E27" s="30" cm="1">
        <f t="array" ref="E27">_xlfn.XLOOKUP(TB_Saídas[[#This Row],[Produto]],TB_Produtos[[#All],[Produto]],TB_Produtos[[#All],[Preço Unitário]],"Produto não Encontrado",0,1)</f>
        <v>8.5</v>
      </c>
      <c r="F27" s="31">
        <f>IFERROR(TB_Saídas[[#This Row],[Quantidade Vendida]]*TB_Saídas[[#This Row],[Preço Unitário]],"Não foi possível calcular")</f>
        <v>229.5</v>
      </c>
    </row>
    <row r="28" spans="2:6" ht="18" x14ac:dyDescent="0.35">
      <c r="B28" s="16">
        <v>44700</v>
      </c>
      <c r="C28" s="17" t="s">
        <v>10</v>
      </c>
      <c r="D28" s="11">
        <v>20</v>
      </c>
      <c r="E28" s="30" cm="1">
        <f t="array" ref="E28">_xlfn.XLOOKUP(TB_Saídas[[#This Row],[Produto]],TB_Produtos[[#All],[Produto]],TB_Produtos[[#All],[Preço Unitário]],"Produto não Encontrado",0,1)</f>
        <v>6.5</v>
      </c>
      <c r="F28" s="31">
        <f>IFERROR(TB_Saídas[[#This Row],[Quantidade Vendida]]*TB_Saídas[[#This Row],[Preço Unitário]],"Não foi possível calcular")</f>
        <v>130</v>
      </c>
    </row>
    <row r="29" spans="2:6" ht="18" x14ac:dyDescent="0.35">
      <c r="B29" s="16">
        <v>44737</v>
      </c>
      <c r="C29" s="17" t="s">
        <v>19</v>
      </c>
      <c r="D29" s="11">
        <v>35</v>
      </c>
      <c r="E29" s="30" cm="1">
        <f t="array" ref="E29">_xlfn.XLOOKUP(TB_Saídas[[#This Row],[Produto]],TB_Produtos[[#All],[Produto]],TB_Produtos[[#All],[Preço Unitário]],"Produto não Encontrado",0,1)</f>
        <v>8.5</v>
      </c>
      <c r="F29" s="31">
        <f>IFERROR(TB_Saídas[[#This Row],[Quantidade Vendida]]*TB_Saídas[[#This Row],[Preço Unitário]],"Não foi possível calcular")</f>
        <v>297.5</v>
      </c>
    </row>
    <row r="30" spans="2:6" ht="18" x14ac:dyDescent="0.35">
      <c r="B30" s="16">
        <v>44738</v>
      </c>
      <c r="C30" s="17" t="s">
        <v>6</v>
      </c>
      <c r="D30" s="11">
        <v>100</v>
      </c>
      <c r="E30" s="30" cm="1">
        <f t="array" ref="E30">_xlfn.XLOOKUP(TB_Saídas[[#This Row],[Produto]],TB_Produtos[[#All],[Produto]],TB_Produtos[[#All],[Preço Unitário]],"Produto não Encontrado",0,1)</f>
        <v>6</v>
      </c>
      <c r="F30" s="31">
        <f>IFERROR(TB_Saídas[[#This Row],[Quantidade Vendida]]*TB_Saídas[[#This Row],[Preço Unitário]],"Não foi possível calcular")</f>
        <v>600</v>
      </c>
    </row>
    <row r="31" spans="2:6" ht="18" x14ac:dyDescent="0.35">
      <c r="B31" s="16">
        <v>44738</v>
      </c>
      <c r="C31" s="17" t="s">
        <v>25</v>
      </c>
      <c r="D31" s="11">
        <v>20</v>
      </c>
      <c r="E31" s="30" cm="1">
        <f t="array" ref="E31">_xlfn.XLOOKUP(TB_Saídas[[#This Row],[Produto]],TB_Produtos[[#All],[Produto]],TB_Produtos[[#All],[Preço Unitário]],"Produto não Encontrado",0,1)</f>
        <v>7.5</v>
      </c>
      <c r="F31" s="31">
        <f>IFERROR(TB_Saídas[[#This Row],[Quantidade Vendida]]*TB_Saídas[[#This Row],[Preço Unitário]],"Não foi possível calcular")</f>
        <v>150</v>
      </c>
    </row>
    <row r="32" spans="2:6" ht="18" x14ac:dyDescent="0.35">
      <c r="B32" s="16">
        <v>44739</v>
      </c>
      <c r="C32" s="17" t="s">
        <v>10</v>
      </c>
      <c r="D32" s="11">
        <v>15</v>
      </c>
      <c r="E32" s="30" cm="1">
        <f t="array" ref="E32">_xlfn.XLOOKUP(TB_Saídas[[#This Row],[Produto]],TB_Produtos[[#All],[Produto]],TB_Produtos[[#All],[Preço Unitário]],"Produto não Encontrado",0,1)</f>
        <v>6.5</v>
      </c>
      <c r="F32" s="31">
        <f>IFERROR(TB_Saídas[[#This Row],[Quantidade Vendida]]*TB_Saídas[[#This Row],[Preço Unitário]],"Não foi possível calcular")</f>
        <v>97.5</v>
      </c>
    </row>
    <row r="33" spans="2:6" ht="18" x14ac:dyDescent="0.35">
      <c r="B33" s="16">
        <v>44749</v>
      </c>
      <c r="C33" s="17" t="s">
        <v>26</v>
      </c>
      <c r="D33" s="11">
        <v>40</v>
      </c>
      <c r="E33" s="30" cm="1">
        <f t="array" ref="E33">_xlfn.XLOOKUP(TB_Saídas[[#This Row],[Produto]],TB_Produtos[[#All],[Produto]],TB_Produtos[[#All],[Preço Unitário]],"Produto não Encontrado",0,1)</f>
        <v>10</v>
      </c>
      <c r="F33" s="31">
        <f>IFERROR(TB_Saídas[[#This Row],[Quantidade Vendida]]*TB_Saídas[[#This Row],[Preço Unitário]],"Não foi possível calcular")</f>
        <v>400</v>
      </c>
    </row>
    <row r="34" spans="2:6" ht="18" x14ac:dyDescent="0.35">
      <c r="B34" s="16">
        <v>44749</v>
      </c>
      <c r="C34" s="17" t="s">
        <v>6</v>
      </c>
      <c r="D34" s="11">
        <v>90</v>
      </c>
      <c r="E34" s="30" cm="1">
        <f t="array" ref="E34">_xlfn.XLOOKUP(TB_Saídas[[#This Row],[Produto]],TB_Produtos[[#All],[Produto]],TB_Produtos[[#All],[Preço Unitário]],"Produto não Encontrado",0,1)</f>
        <v>6</v>
      </c>
      <c r="F34" s="31">
        <f>IFERROR(TB_Saídas[[#This Row],[Quantidade Vendida]]*TB_Saídas[[#This Row],[Preço Unitário]],"Não foi possível calcular")</f>
        <v>540</v>
      </c>
    </row>
    <row r="35" spans="2:6" ht="18" x14ac:dyDescent="0.35">
      <c r="B35" s="16">
        <v>44758</v>
      </c>
      <c r="C35" s="17" t="s">
        <v>10</v>
      </c>
      <c r="D35" s="11">
        <v>35</v>
      </c>
      <c r="E35" s="30" cm="1">
        <f t="array" ref="E35">_xlfn.XLOOKUP(TB_Saídas[[#This Row],[Produto]],TB_Produtos[[#All],[Produto]],TB_Produtos[[#All],[Preço Unitário]],"Produto não Encontrado",0,1)</f>
        <v>6.5</v>
      </c>
      <c r="F35" s="31">
        <f>IFERROR(TB_Saídas[[#This Row],[Quantidade Vendida]]*TB_Saídas[[#This Row],[Preço Unitário]],"Não foi possível calcular")</f>
        <v>227.5</v>
      </c>
    </row>
    <row r="36" spans="2:6" ht="18" x14ac:dyDescent="0.35">
      <c r="B36" s="16">
        <v>44765</v>
      </c>
      <c r="C36" s="17" t="s">
        <v>19</v>
      </c>
      <c r="D36" s="11">
        <v>75</v>
      </c>
      <c r="E36" s="30" cm="1">
        <f t="array" ref="E36">_xlfn.XLOOKUP(TB_Saídas[[#This Row],[Produto]],TB_Produtos[[#All],[Produto]],TB_Produtos[[#All],[Preço Unitário]],"Produto não Encontrado",0,1)</f>
        <v>8.5</v>
      </c>
      <c r="F36" s="31">
        <f>IFERROR(TB_Saídas[[#This Row],[Quantidade Vendida]]*TB_Saídas[[#This Row],[Preço Unitário]],"Não foi possível calcular")</f>
        <v>637.5</v>
      </c>
    </row>
    <row r="37" spans="2:6" ht="18" x14ac:dyDescent="0.35">
      <c r="B37" s="16">
        <v>44772</v>
      </c>
      <c r="C37" s="17" t="s">
        <v>25</v>
      </c>
      <c r="D37" s="11">
        <v>55</v>
      </c>
      <c r="E37" s="30" cm="1">
        <f t="array" ref="E37">_xlfn.XLOOKUP(TB_Saídas[[#This Row],[Produto]],TB_Produtos[[#All],[Produto]],TB_Produtos[[#All],[Preço Unitário]],"Produto não Encontrado",0,1)</f>
        <v>7.5</v>
      </c>
      <c r="F37" s="31">
        <f>IFERROR(TB_Saídas[[#This Row],[Quantidade Vendida]]*TB_Saídas[[#This Row],[Preço Unitário]],"Não foi possível calcular")</f>
        <v>412.5</v>
      </c>
    </row>
    <row r="38" spans="2:6" ht="18" x14ac:dyDescent="0.35">
      <c r="B38" s="16">
        <v>44792</v>
      </c>
      <c r="C38" s="17" t="s">
        <v>10</v>
      </c>
      <c r="D38" s="11">
        <v>12</v>
      </c>
      <c r="E38" s="30" cm="1">
        <f t="array" ref="E38">_xlfn.XLOOKUP(TB_Saídas[[#This Row],[Produto]],TB_Produtos[[#All],[Produto]],TB_Produtos[[#All],[Preço Unitário]],"Produto não Encontrado",0,1)</f>
        <v>6.5</v>
      </c>
      <c r="F38" s="31">
        <f>IFERROR(TB_Saídas[[#This Row],[Quantidade Vendida]]*TB_Saídas[[#This Row],[Preço Unitário]],"Não foi possível calcular")</f>
        <v>78</v>
      </c>
    </row>
    <row r="39" spans="2:6" ht="18" x14ac:dyDescent="0.35">
      <c r="B39" s="16">
        <v>44794</v>
      </c>
      <c r="C39" s="17" t="s">
        <v>19</v>
      </c>
      <c r="D39" s="11">
        <v>36</v>
      </c>
      <c r="E39" s="30" cm="1">
        <f t="array" ref="E39">_xlfn.XLOOKUP(TB_Saídas[[#This Row],[Produto]],TB_Produtos[[#All],[Produto]],TB_Produtos[[#All],[Preço Unitário]],"Produto não Encontrado",0,1)</f>
        <v>8.5</v>
      </c>
      <c r="F39" s="31">
        <f>IFERROR(TB_Saídas[[#This Row],[Quantidade Vendida]]*TB_Saídas[[#This Row],[Preço Unitário]],"Não foi possível calcular")</f>
        <v>306</v>
      </c>
    </row>
    <row r="40" spans="2:6" ht="18" x14ac:dyDescent="0.35">
      <c r="B40" s="16">
        <v>44803</v>
      </c>
      <c r="C40" s="17" t="s">
        <v>23</v>
      </c>
      <c r="D40" s="11">
        <v>90</v>
      </c>
      <c r="E40" s="30" cm="1">
        <f t="array" ref="E40">_xlfn.XLOOKUP(TB_Saídas[[#This Row],[Produto]],TB_Produtos[[#All],[Produto]],TB_Produtos[[#All],[Preço Unitário]],"Produto não Encontrado",0,1)</f>
        <v>5</v>
      </c>
      <c r="F40" s="31">
        <f>IFERROR(TB_Saídas[[#This Row],[Quantidade Vendida]]*TB_Saídas[[#This Row],[Preço Unitário]],"Não foi possível calcular")</f>
        <v>450</v>
      </c>
    </row>
    <row r="41" spans="2:6" ht="18" x14ac:dyDescent="0.35">
      <c r="B41" s="16">
        <v>44803</v>
      </c>
      <c r="C41" s="17" t="s">
        <v>25</v>
      </c>
      <c r="D41" s="11">
        <v>25</v>
      </c>
      <c r="E41" s="30" cm="1">
        <f t="array" ref="E41">_xlfn.XLOOKUP(TB_Saídas[[#This Row],[Produto]],TB_Produtos[[#All],[Produto]],TB_Produtos[[#All],[Preço Unitário]],"Produto não Encontrado",0,1)</f>
        <v>7.5</v>
      </c>
      <c r="F41" s="31">
        <f>IFERROR(TB_Saídas[[#This Row],[Quantidade Vendida]]*TB_Saídas[[#This Row],[Preço Unitário]],"Não foi possível calcular")</f>
        <v>187.5</v>
      </c>
    </row>
    <row r="42" spans="2:6" ht="18" x14ac:dyDescent="0.35">
      <c r="B42" s="16">
        <v>44803</v>
      </c>
      <c r="C42" s="17" t="s">
        <v>6</v>
      </c>
      <c r="D42" s="11">
        <v>100</v>
      </c>
      <c r="E42" s="30" cm="1">
        <f t="array" ref="E42">_xlfn.XLOOKUP(TB_Saídas[[#This Row],[Produto]],TB_Produtos[[#All],[Produto]],TB_Produtos[[#All],[Preço Unitário]],"Produto não Encontrado",0,1)</f>
        <v>6</v>
      </c>
      <c r="F42" s="31">
        <f>IFERROR(TB_Saídas[[#This Row],[Quantidade Vendida]]*TB_Saídas[[#This Row],[Preço Unitário]],"Não foi possível calcular")</f>
        <v>600</v>
      </c>
    </row>
    <row r="43" spans="2:6" ht="18" x14ac:dyDescent="0.35">
      <c r="B43" s="16">
        <v>44811</v>
      </c>
      <c r="C43" s="17" t="s">
        <v>36</v>
      </c>
      <c r="D43" s="11">
        <v>100</v>
      </c>
      <c r="E43" s="30" cm="1">
        <f t="array" ref="E43">_xlfn.XLOOKUP(TB_Saídas[[#This Row],[Produto]],TB_Produtos[[#All],[Produto]],TB_Produtos[[#All],[Preço Unitário]],"Produto não Encontrado",0,1)</f>
        <v>8</v>
      </c>
      <c r="F43" s="31">
        <f>IFERROR(TB_Saídas[[#This Row],[Quantidade Vendida]]*TB_Saídas[[#This Row],[Preço Unitário]],"Não foi possível calcular")</f>
        <v>800</v>
      </c>
    </row>
    <row r="44" spans="2:6" ht="18" x14ac:dyDescent="0.35">
      <c r="B44" s="16">
        <v>44811</v>
      </c>
      <c r="C44" s="17" t="s">
        <v>6</v>
      </c>
      <c r="D44" s="11">
        <v>35</v>
      </c>
      <c r="E44" s="30" cm="1">
        <f t="array" ref="E44">_xlfn.XLOOKUP(TB_Saídas[[#This Row],[Produto]],TB_Produtos[[#All],[Produto]],TB_Produtos[[#All],[Preço Unitário]],"Produto não Encontrado",0,1)</f>
        <v>6</v>
      </c>
      <c r="F44" s="31">
        <f>IFERROR(TB_Saídas[[#This Row],[Quantidade Vendida]]*TB_Saídas[[#This Row],[Preço Unitário]],"Não foi possível calcular")</f>
        <v>210</v>
      </c>
    </row>
    <row r="45" spans="2:6" ht="18" x14ac:dyDescent="0.35">
      <c r="B45" s="16">
        <v>44821</v>
      </c>
      <c r="C45" s="17" t="s">
        <v>19</v>
      </c>
      <c r="D45" s="11">
        <v>42</v>
      </c>
      <c r="E45" s="30" cm="1">
        <f t="array" ref="E45">_xlfn.XLOOKUP(TB_Saídas[[#This Row],[Produto]],TB_Produtos[[#All],[Produto]],TB_Produtos[[#All],[Preço Unitário]],"Produto não Encontrado",0,1)</f>
        <v>8.5</v>
      </c>
      <c r="F45" s="31">
        <f>IFERROR(TB_Saídas[[#This Row],[Quantidade Vendida]]*TB_Saídas[[#This Row],[Preço Unitário]],"Não foi possível calcular")</f>
        <v>357</v>
      </c>
    </row>
    <row r="46" spans="2:6" ht="18" x14ac:dyDescent="0.35">
      <c r="B46" s="16">
        <v>44823</v>
      </c>
      <c r="C46" s="17" t="s">
        <v>28</v>
      </c>
      <c r="D46" s="11">
        <v>30</v>
      </c>
      <c r="E46" s="30" cm="1">
        <f t="array" ref="E46">_xlfn.XLOOKUP(TB_Saídas[[#This Row],[Produto]],TB_Produtos[[#All],[Produto]],TB_Produtos[[#All],[Preço Unitário]],"Produto não Encontrado",0,1)</f>
        <v>15</v>
      </c>
      <c r="F46" s="31">
        <f>IFERROR(TB_Saídas[[#This Row],[Quantidade Vendida]]*TB_Saídas[[#This Row],[Preço Unitário]],"Não foi possível calcular")</f>
        <v>450</v>
      </c>
    </row>
    <row r="47" spans="2:6" ht="18" x14ac:dyDescent="0.35">
      <c r="B47" s="16">
        <v>44829</v>
      </c>
      <c r="C47" s="17" t="s">
        <v>25</v>
      </c>
      <c r="D47" s="11">
        <v>40</v>
      </c>
      <c r="E47" s="30" cm="1">
        <f t="array" ref="E47">_xlfn.XLOOKUP(TB_Saídas[[#This Row],[Produto]],TB_Produtos[[#All],[Produto]],TB_Produtos[[#All],[Preço Unitário]],"Produto não Encontrado",0,1)</f>
        <v>7.5</v>
      </c>
      <c r="F47" s="31">
        <f>IFERROR(TB_Saídas[[#This Row],[Quantidade Vendida]]*TB_Saídas[[#This Row],[Preço Unitário]],"Não foi possível calcular")</f>
        <v>300</v>
      </c>
    </row>
    <row r="48" spans="2:6" ht="18" x14ac:dyDescent="0.35">
      <c r="B48" s="16">
        <v>44834</v>
      </c>
      <c r="C48" s="17" t="s">
        <v>10</v>
      </c>
      <c r="D48" s="11">
        <v>18</v>
      </c>
      <c r="E48" s="30" cm="1">
        <f t="array" ref="E48">_xlfn.XLOOKUP(TB_Saídas[[#This Row],[Produto]],TB_Produtos[[#All],[Produto]],TB_Produtos[[#All],[Preço Unitário]],"Produto não Encontrado",0,1)</f>
        <v>6.5</v>
      </c>
      <c r="F48" s="31">
        <f>IFERROR(TB_Saídas[[#This Row],[Quantidade Vendida]]*TB_Saídas[[#This Row],[Preço Unitário]],"Não foi possível calcular")</f>
        <v>117</v>
      </c>
    </row>
    <row r="49" spans="2:6" ht="18" x14ac:dyDescent="0.35">
      <c r="B49" s="16">
        <v>44838</v>
      </c>
      <c r="C49" s="17" t="s">
        <v>19</v>
      </c>
      <c r="D49" s="11">
        <v>28</v>
      </c>
      <c r="E49" s="30" cm="1">
        <f t="array" ref="E49">_xlfn.XLOOKUP(TB_Saídas[[#This Row],[Produto]],TB_Produtos[[#All],[Produto]],TB_Produtos[[#All],[Preço Unitário]],"Produto não Encontrado",0,1)</f>
        <v>8.5</v>
      </c>
      <c r="F49" s="31">
        <f>IFERROR(TB_Saídas[[#This Row],[Quantidade Vendida]]*TB_Saídas[[#This Row],[Preço Unitário]],"Não foi possível calcular")</f>
        <v>238</v>
      </c>
    </row>
    <row r="50" spans="2:6" ht="18" x14ac:dyDescent="0.35">
      <c r="B50" s="16">
        <v>44847</v>
      </c>
      <c r="C50" s="17" t="s">
        <v>27</v>
      </c>
      <c r="D50" s="11">
        <v>30</v>
      </c>
      <c r="E50" s="30" cm="1">
        <f t="array" ref="E50">_xlfn.XLOOKUP(TB_Saídas[[#This Row],[Produto]],TB_Produtos[[#All],[Produto]],TB_Produtos[[#All],[Preço Unitário]],"Produto não Encontrado",0,1)</f>
        <v>15</v>
      </c>
      <c r="F50" s="31">
        <f>IFERROR(TB_Saídas[[#This Row],[Quantidade Vendida]]*TB_Saídas[[#This Row],[Preço Unitário]],"Não foi possível calcular")</f>
        <v>450</v>
      </c>
    </row>
    <row r="51" spans="2:6" ht="18" x14ac:dyDescent="0.35">
      <c r="B51" s="16">
        <v>44851</v>
      </c>
      <c r="C51" s="17" t="s">
        <v>25</v>
      </c>
      <c r="D51" s="11">
        <v>30</v>
      </c>
      <c r="E51" s="30" cm="1">
        <f t="array" ref="E51">_xlfn.XLOOKUP(TB_Saídas[[#This Row],[Produto]],TB_Produtos[[#All],[Produto]],TB_Produtos[[#All],[Preço Unitário]],"Produto não Encontrado",0,1)</f>
        <v>7.5</v>
      </c>
      <c r="F51" s="31">
        <f>IFERROR(TB_Saídas[[#This Row],[Quantidade Vendida]]*TB_Saídas[[#This Row],[Preço Unitário]],"Não foi possível calcular")</f>
        <v>225</v>
      </c>
    </row>
    <row r="52" spans="2:6" ht="18" x14ac:dyDescent="0.35">
      <c r="B52" s="16">
        <v>44862</v>
      </c>
      <c r="C52" s="17" t="s">
        <v>10</v>
      </c>
      <c r="D52" s="11">
        <v>10</v>
      </c>
      <c r="E52" s="30" cm="1">
        <f t="array" ref="E52">_xlfn.XLOOKUP(TB_Saídas[[#This Row],[Produto]],TB_Produtos[[#All],[Produto]],TB_Produtos[[#All],[Preço Unitário]],"Produto não Encontrado",0,1)</f>
        <v>6.5</v>
      </c>
      <c r="F52" s="31">
        <f>IFERROR(TB_Saídas[[#This Row],[Quantidade Vendida]]*TB_Saídas[[#This Row],[Preço Unitário]],"Não foi possível calcular")</f>
        <v>65</v>
      </c>
    </row>
    <row r="53" spans="2:6" ht="18" x14ac:dyDescent="0.35">
      <c r="B53" s="16">
        <v>44865</v>
      </c>
      <c r="C53" s="17" t="s">
        <v>26</v>
      </c>
      <c r="D53" s="11">
        <v>35</v>
      </c>
      <c r="E53" s="30" cm="1">
        <f t="array" ref="E53">_xlfn.XLOOKUP(TB_Saídas[[#This Row],[Produto]],TB_Produtos[[#All],[Produto]],TB_Produtos[[#All],[Preço Unitário]],"Produto não Encontrado",0,1)</f>
        <v>10</v>
      </c>
      <c r="F53" s="31">
        <f>IFERROR(TB_Saídas[[#This Row],[Quantidade Vendida]]*TB_Saídas[[#This Row],[Preço Unitário]],"Não foi possível calcular")</f>
        <v>350</v>
      </c>
    </row>
    <row r="54" spans="2:6" ht="18" x14ac:dyDescent="0.35">
      <c r="B54" s="16">
        <v>44865</v>
      </c>
      <c r="C54" s="17" t="s">
        <v>6</v>
      </c>
      <c r="D54" s="11">
        <v>30</v>
      </c>
      <c r="E54" s="30" cm="1">
        <f t="array" ref="E54">_xlfn.XLOOKUP(TB_Saídas[[#This Row],[Produto]],TB_Produtos[[#All],[Produto]],TB_Produtos[[#All],[Preço Unitário]],"Produto não Encontrado",0,1)</f>
        <v>6</v>
      </c>
      <c r="F54" s="31">
        <f>IFERROR(TB_Saídas[[#This Row],[Quantidade Vendida]]*TB_Saídas[[#This Row],[Preço Unitário]],"Não foi possível calcular")</f>
        <v>180</v>
      </c>
    </row>
    <row r="55" spans="2:6" ht="18" x14ac:dyDescent="0.35">
      <c r="B55" s="16">
        <v>44869</v>
      </c>
      <c r="C55" s="17" t="s">
        <v>10</v>
      </c>
      <c r="D55" s="11">
        <v>30</v>
      </c>
      <c r="E55" s="30" cm="1">
        <f t="array" ref="E55">_xlfn.XLOOKUP(TB_Saídas[[#This Row],[Produto]],TB_Produtos[[#All],[Produto]],TB_Produtos[[#All],[Preço Unitário]],"Produto não Encontrado",0,1)</f>
        <v>6.5</v>
      </c>
      <c r="F55" s="31">
        <f>IFERROR(TB_Saídas[[#This Row],[Quantidade Vendida]]*TB_Saídas[[#This Row],[Preço Unitário]],"Não foi possível calcular")</f>
        <v>195</v>
      </c>
    </row>
    <row r="56" spans="2:6" ht="18" x14ac:dyDescent="0.35">
      <c r="B56" s="16">
        <v>44870</v>
      </c>
      <c r="C56" s="17" t="s">
        <v>25</v>
      </c>
      <c r="D56" s="11">
        <v>15</v>
      </c>
      <c r="E56" s="30" cm="1">
        <f t="array" ref="E56">_xlfn.XLOOKUP(TB_Saídas[[#This Row],[Produto]],TB_Produtos[[#All],[Produto]],TB_Produtos[[#All],[Preço Unitário]],"Produto não Encontrado",0,1)</f>
        <v>7.5</v>
      </c>
      <c r="F56" s="31">
        <f>IFERROR(TB_Saídas[[#This Row],[Quantidade Vendida]]*TB_Saídas[[#This Row],[Preço Unitário]],"Não foi possível calcular")</f>
        <v>112.5</v>
      </c>
    </row>
    <row r="57" spans="2:6" ht="18" x14ac:dyDescent="0.35">
      <c r="B57" s="16">
        <v>44872</v>
      </c>
      <c r="C57" s="17" t="s">
        <v>6</v>
      </c>
      <c r="D57" s="11">
        <v>50</v>
      </c>
      <c r="E57" s="30" cm="1">
        <f t="array" ref="E57">_xlfn.XLOOKUP(TB_Saídas[[#This Row],[Produto]],TB_Produtos[[#All],[Produto]],TB_Produtos[[#All],[Preço Unitário]],"Produto não Encontrado",0,1)</f>
        <v>6</v>
      </c>
      <c r="F57" s="31">
        <f>IFERROR(TB_Saídas[[#This Row],[Quantidade Vendida]]*TB_Saídas[[#This Row],[Preço Unitário]],"Não foi possível calcular")</f>
        <v>300</v>
      </c>
    </row>
    <row r="58" spans="2:6" ht="18" x14ac:dyDescent="0.35">
      <c r="B58" s="16">
        <v>44886</v>
      </c>
      <c r="C58" s="17" t="s">
        <v>19</v>
      </c>
      <c r="D58" s="11">
        <v>24</v>
      </c>
      <c r="E58" s="30" cm="1">
        <f t="array" ref="E58">_xlfn.XLOOKUP(TB_Saídas[[#This Row],[Produto]],TB_Produtos[[#All],[Produto]],TB_Produtos[[#All],[Preço Unitário]],"Produto não Encontrado",0,1)</f>
        <v>8.5</v>
      </c>
      <c r="F58" s="31">
        <f>IFERROR(TB_Saídas[[#This Row],[Quantidade Vendida]]*TB_Saídas[[#This Row],[Preço Unitário]],"Não foi possível calcular")</f>
        <v>204</v>
      </c>
    </row>
    <row r="59" spans="2:6" ht="18" x14ac:dyDescent="0.35">
      <c r="B59" s="16">
        <v>44897</v>
      </c>
      <c r="C59" s="17" t="s">
        <v>25</v>
      </c>
      <c r="D59" s="11">
        <v>20</v>
      </c>
      <c r="E59" s="30" cm="1">
        <f t="array" ref="E59">_xlfn.XLOOKUP(TB_Saídas[[#This Row],[Produto]],TB_Produtos[[#All],[Produto]],TB_Produtos[[#All],[Preço Unitário]],"Produto não Encontrado",0,1)</f>
        <v>7.5</v>
      </c>
      <c r="F59" s="31">
        <f>IFERROR(TB_Saídas[[#This Row],[Quantidade Vendida]]*TB_Saídas[[#This Row],[Preço Unitário]],"Não foi possível calcular")</f>
        <v>150</v>
      </c>
    </row>
    <row r="60" spans="2:6" ht="18" x14ac:dyDescent="0.35">
      <c r="B60" s="16">
        <v>44905</v>
      </c>
      <c r="C60" s="17" t="s">
        <v>26</v>
      </c>
      <c r="D60" s="11">
        <v>25</v>
      </c>
      <c r="E60" s="30" cm="1">
        <f t="array" ref="E60">_xlfn.XLOOKUP(TB_Saídas[[#This Row],[Produto]],TB_Produtos[[#All],[Produto]],TB_Produtos[[#All],[Preço Unitário]],"Produto não Encontrado",0,1)</f>
        <v>10</v>
      </c>
      <c r="F60" s="31">
        <f>IFERROR(TB_Saídas[[#This Row],[Quantidade Vendida]]*TB_Saídas[[#This Row],[Preço Unitário]],"Não foi possível calcular")</f>
        <v>250</v>
      </c>
    </row>
    <row r="61" spans="2:6" ht="18" x14ac:dyDescent="0.35">
      <c r="B61" s="16">
        <v>44915</v>
      </c>
      <c r="C61" s="17" t="s">
        <v>6</v>
      </c>
      <c r="D61" s="11">
        <v>100</v>
      </c>
      <c r="E61" s="30" cm="1">
        <f t="array" ref="E61">_xlfn.XLOOKUP(TB_Saídas[[#This Row],[Produto]],TB_Produtos[[#All],[Produto]],TB_Produtos[[#All],[Preço Unitário]],"Produto não Encontrado",0,1)</f>
        <v>6</v>
      </c>
      <c r="F61" s="31">
        <f>IFERROR(TB_Saídas[[#This Row],[Quantidade Vendida]]*TB_Saídas[[#This Row],[Preço Unitário]],"Não foi possível calcular")</f>
        <v>600</v>
      </c>
    </row>
    <row r="62" spans="2:6" ht="18" x14ac:dyDescent="0.35">
      <c r="B62" s="16">
        <v>44917</v>
      </c>
      <c r="C62" s="17" t="s">
        <v>19</v>
      </c>
      <c r="D62" s="11">
        <v>23</v>
      </c>
      <c r="E62" s="30" cm="1">
        <f t="array" ref="E62">_xlfn.XLOOKUP(TB_Saídas[[#This Row],[Produto]],TB_Produtos[[#All],[Produto]],TB_Produtos[[#All],[Preço Unitário]],"Produto não Encontrado",0,1)</f>
        <v>8.5</v>
      </c>
      <c r="F62" s="31">
        <f>IFERROR(TB_Saídas[[#This Row],[Quantidade Vendida]]*TB_Saídas[[#This Row],[Preço Unitário]],"Não foi possível calcular")</f>
        <v>195.5</v>
      </c>
    </row>
    <row r="63" spans="2:6" x14ac:dyDescent="0.25">
      <c r="B63" s="3"/>
    </row>
  </sheetData>
  <phoneticPr fontId="2" type="noConversion"/>
  <dataValidations count="1">
    <dataValidation type="list" allowBlank="1" showInputMessage="1" showErrorMessage="1" sqref="C6:C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35B1888C-FC6A-431E-8AB6-0551F86E501E}">
  <ds:schemaRefs/>
</ds:datastoreItem>
</file>

<file path=customXml/itemProps2.xml><?xml version="1.0" encoding="utf-8"?>
<ds:datastoreItem xmlns:ds="http://schemas.openxmlformats.org/officeDocument/2006/customXml" ds:itemID="{F4B30471-570F-4558-B82E-87AE6DB68B7B}">
  <ds:schemaRefs/>
</ds:datastoreItem>
</file>

<file path=customXml/itemProps3.xml><?xml version="1.0" encoding="utf-8"?>
<ds:datastoreItem xmlns:ds="http://schemas.openxmlformats.org/officeDocument/2006/customXml" ds:itemID="{DD4BC02B-4D28-4C09-8FBA-C66C482C0312}">
  <ds:schemaRefs/>
</ds:datastoreItem>
</file>

<file path=customXml/itemProps4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4EEE840-E580-4A33-8153-7134E3B80879}">
  <ds:schemaRefs/>
</ds:datastoreItem>
</file>

<file path=customXml/itemProps6.xml><?xml version="1.0" encoding="utf-8"?>
<ds:datastoreItem xmlns:ds="http://schemas.openxmlformats.org/officeDocument/2006/customXml" ds:itemID="{F3747BA7-008C-4DEA-8C36-68EC6680EE4A}">
  <ds:schemaRefs/>
</ds:datastoreItem>
</file>

<file path=customXml/itemProps7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57C6100C-2BB5-4286-B41C-694EECD25D81}">
  <ds:schemaRefs/>
</ds:datastoreItem>
</file>

<file path=customXml/itemProps9.xml><?xml version="1.0" encoding="utf-8"?>
<ds:datastoreItem xmlns:ds="http://schemas.openxmlformats.org/officeDocument/2006/customXml" ds:itemID="{CED1C5E6-B8E5-4AD1-AE26-CB6C7069D6B4}">
  <ds:schemaRefs/>
</ds:datastoreItem>
</file>

<file path=customXml/itemProps10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11.xml><?xml version="1.0" encoding="utf-8"?>
<ds:datastoreItem xmlns:ds="http://schemas.openxmlformats.org/officeDocument/2006/customXml" ds:itemID="{773DAAEA-4F2C-4CD9-A419-35D439B6321F}">
  <ds:schemaRefs/>
</ds:datastoreItem>
</file>

<file path=customXml/itemProps12.xml><?xml version="1.0" encoding="utf-8"?>
<ds:datastoreItem xmlns:ds="http://schemas.openxmlformats.org/officeDocument/2006/customXml" ds:itemID="{993C9EAE-DFD7-48A1-8CC1-4E9B91C2671F}">
  <ds:schemaRefs/>
</ds:datastoreItem>
</file>

<file path=customXml/itemProps13.xml><?xml version="1.0" encoding="utf-8"?>
<ds:datastoreItem xmlns:ds="http://schemas.openxmlformats.org/officeDocument/2006/customXml" ds:itemID="{53C6498B-68EA-4C67-9586-3CEC7059E414}">
  <ds:schemaRefs/>
</ds:datastoreItem>
</file>

<file path=customXml/itemProps14.xml><?xml version="1.0" encoding="utf-8"?>
<ds:datastoreItem xmlns:ds="http://schemas.openxmlformats.org/officeDocument/2006/customXml" ds:itemID="{0A4AAE96-A14B-42D4-838A-B8D7FADCB615}">
  <ds:schemaRefs/>
</ds:datastoreItem>
</file>

<file path=customXml/itemProps15.xml><?xml version="1.0" encoding="utf-8"?>
<ds:datastoreItem xmlns:ds="http://schemas.openxmlformats.org/officeDocument/2006/customXml" ds:itemID="{7D44A0D8-3EAB-4801-9606-F98B7FDB317B}">
  <ds:schemaRefs/>
</ds:datastoreItem>
</file>

<file path=customXml/itemProps16.xml><?xml version="1.0" encoding="utf-8"?>
<ds:datastoreItem xmlns:ds="http://schemas.openxmlformats.org/officeDocument/2006/customXml" ds:itemID="{EB62C265-F175-4972-BB4B-570CF6F9735A}">
  <ds:schemaRefs/>
</ds:datastoreItem>
</file>

<file path=customXml/itemProps17.xml><?xml version="1.0" encoding="utf-8"?>
<ds:datastoreItem xmlns:ds="http://schemas.openxmlformats.org/officeDocument/2006/customXml" ds:itemID="{E7177B8F-BAA3-4D4A-9BC8-314B053C66CC}">
  <ds:schemaRefs/>
</ds:datastoreItem>
</file>

<file path=customXml/itemProps18.xml><?xml version="1.0" encoding="utf-8"?>
<ds:datastoreItem xmlns:ds="http://schemas.openxmlformats.org/officeDocument/2006/customXml" ds:itemID="{BB9E8D21-67FB-4E62-A95D-28BEF8CB47BD}">
  <ds:schemaRefs/>
</ds:datastoreItem>
</file>

<file path=customXml/itemProps19.xml><?xml version="1.0" encoding="utf-8"?>
<ds:datastoreItem xmlns:ds="http://schemas.openxmlformats.org/officeDocument/2006/customXml" ds:itemID="{96525DB5-A5EC-43E9-9524-3AD0009F422E}">
  <ds:schemaRefs/>
</ds:datastoreItem>
</file>

<file path=customXml/itemProps20.xml><?xml version="1.0" encoding="utf-8"?>
<ds:datastoreItem xmlns:ds="http://schemas.openxmlformats.org/officeDocument/2006/customXml" ds:itemID="{973B1EAD-40C6-45D3-ADD1-8906A043E3F1}">
  <ds:schemaRefs/>
</ds:datastoreItem>
</file>

<file path=customXml/itemProps21.xml><?xml version="1.0" encoding="utf-8"?>
<ds:datastoreItem xmlns:ds="http://schemas.openxmlformats.org/officeDocument/2006/customXml" ds:itemID="{EBD59567-4D1D-48A1-9AC4-CD91F2A73101}">
  <ds:schemaRefs/>
</ds:datastoreItem>
</file>

<file path=customXml/itemProps22.xml><?xml version="1.0" encoding="utf-8"?>
<ds:datastoreItem xmlns:ds="http://schemas.openxmlformats.org/officeDocument/2006/customXml" ds:itemID="{4D800936-E98C-42FA-BF10-ABFDCB9ACCC3}">
  <ds:schemaRefs/>
</ds:datastoreItem>
</file>

<file path=customXml/itemProps23.xml><?xml version="1.0" encoding="utf-8"?>
<ds:datastoreItem xmlns:ds="http://schemas.openxmlformats.org/officeDocument/2006/customXml" ds:itemID="{AEB6C5B2-2C8C-4350-97AB-08D40E6E5414}">
  <ds:schemaRefs/>
</ds:datastoreItem>
</file>

<file path=customXml/itemProps24.xml><?xml version="1.0" encoding="utf-8"?>
<ds:datastoreItem xmlns:ds="http://schemas.openxmlformats.org/officeDocument/2006/customXml" ds:itemID="{9662B03E-B4D5-4327-B887-344345ABE4EA}">
  <ds:schemaRefs/>
</ds:datastoreItem>
</file>

<file path=customXml/itemProps25.xml><?xml version="1.0" encoding="utf-8"?>
<ds:datastoreItem xmlns:ds="http://schemas.openxmlformats.org/officeDocument/2006/customXml" ds:itemID="{02D960DB-05CE-4574-A226-5ED8223B40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Dinâmica Relacionada</vt:lpstr>
      <vt:lpstr>Planilha1</vt:lpstr>
      <vt:lpstr>Custo Por Mês</vt:lpstr>
      <vt:lpstr>Quantidades Por Mês</vt:lpstr>
      <vt:lpstr>Produtos</vt:lpstr>
      <vt:lpstr>Fornecedor</vt:lpstr>
      <vt:lpstr>Entradas</vt:lpstr>
      <vt:lpstr>Saídas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2024-04-08T10:48:30Z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