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E:\Documents\Henrique\Dio\Alura\Excel\"/>
    </mc:Choice>
  </mc:AlternateContent>
  <xr:revisionPtr revIDLastSave="0" documentId="13_ncr:1_{42FAB9A9-1640-4C5A-84B2-A66231148F79}" xr6:coauthVersionLast="47" xr6:coauthVersionMax="47" xr10:uidLastSave="{00000000-0000-0000-0000-000000000000}"/>
  <bookViews>
    <workbookView xWindow="-120" yWindow="-120" windowWidth="29040" windowHeight="15840" activeTab="1" xr2:uid="{F6D97A53-F63B-4272-A181-44B26E0B790F}"/>
  </bookViews>
  <sheets>
    <sheet name="Produtos" sheetId="17" r:id="rId1"/>
    <sheet name="Planilha1" sheetId="18" r:id="rId2"/>
    <sheet name="Vendas" sheetId="16" r:id="rId3"/>
  </sheets>
  <definedNames>
    <definedName name="_xlnm._FilterDatabase" localSheetId="2" hidden="1">Vendas!$B$2:$F$61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6" l="1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3" i="16"/>
  <c r="F5" i="17"/>
  <c r="F4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</calcChain>
</file>

<file path=xl/sharedStrings.xml><?xml version="1.0" encoding="utf-8"?>
<sst xmlns="http://schemas.openxmlformats.org/spreadsheetml/2006/main" count="288" uniqueCount="83">
  <si>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</si>
  <si>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</si>
  <si>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</si>
  <si>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</si>
  <si>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</si>
  <si>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</si>
  <si>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</si>
  <si>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</si>
  <si>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</si>
  <si>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</si>
  <si>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</si>
  <si>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</si>
  <si>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</si>
  <si>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</si>
  <si>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</si>
  <si>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</si>
  <si>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</si>
  <si>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</si>
  <si>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</si>
  <si>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</si>
  <si>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</si>
  <si>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</si>
  <si>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</si>
  <si>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</si>
  <si>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</si>
  <si>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</si>
  <si>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</si>
  <si>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</si>
  <si>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</si>
  <si>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</si>
  <si>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</si>
  <si>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</si>
  <si>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</si>
  <si>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</si>
  <si>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</si>
  <si>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</si>
  <si>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</si>
  <si>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</si>
  <si>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</si>
  <si>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</si>
  <si>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</si>
  <si>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</si>
  <si>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</si>
  <si>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</si>
  <si>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</si>
  <si>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</si>
  <si>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</si>
  <si>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</si>
  <si>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</si>
  <si>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</si>
  <si>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</si>
  <si>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</si>
  <si>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</si>
  <si>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</si>
  <si>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</si>
  <si>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</si>
  <si>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</si>
  <si>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</si>
  <si>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</si>
  <si>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</si>
  <si>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</si>
  <si>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</si>
  <si>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</si>
  <si>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</si>
  <si>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</si>
  <si>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</si>
  <si>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</si>
  <si>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</si>
  <si>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</si>
  <si>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</si>
  <si>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</si>
  <si>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</si>
  <si>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</si>
  <si>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Clara</t>
  </si>
  <si>
    <t>João</t>
  </si>
  <si>
    <t>Vendedor</t>
  </si>
  <si>
    <t>Sarah</t>
  </si>
  <si>
    <t>Situação</t>
  </si>
  <si>
    <t>Data</t>
  </si>
  <si>
    <t>Estoque</t>
  </si>
  <si>
    <t>Total de Produtos</t>
  </si>
  <si>
    <t>Produtos Vendidos</t>
  </si>
  <si>
    <t>Total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</si>
</sst>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5" borderId="0" applyNumberFormat="0" applyBorder="0" applyAlignment="0" applyProtection="0"/>
    <xf numFmtId="0" fontId="5" fillId="3" borderId="0" applyNumberFormat="0" applyBorder="0" applyAlignment="0" applyProtection="0">
      <alignment horizontal="center"/>
    </xf>
    <xf numFmtId="0" fontId="2" fillId="4" borderId="1" applyNumberFormat="0" applyBorder="0" applyAlignment="0" applyProtection="0">
      <alignment horizont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/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</cellXfs>
  <cellStyles count="4">
    <cellStyle name="Cabeçalho Meteora" xfId="3" xr:uid="{43DBFFA1-791E-423B-B2A6-377CC2810274}"/>
    <cellStyle name="Ênfase4" xfId="1" builtinId="41" customBuiltin="1"/>
    <cellStyle name="Normal" xfId="0" builtinId="0"/>
    <cellStyle name="Título Meteora" xfId="2" xr:uid="{52F1EA3C-B23E-4AE6-AE73-27AD9F7C9021}"/>
  </cellStyles>
  <dxfs count="17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CCCCCC"/>
      <color rgb="FFF87F46"/>
      <color rgb="FFEE6471"/>
      <color rgb="FF9353FF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5</xdr:row>
      <xdr:rowOff>28575</xdr:rowOff>
    </xdr:from>
    <xdr:to>
      <xdr:col>28</xdr:col>
      <xdr:colOff>38934</xdr:colOff>
      <xdr:row>9</xdr:row>
      <xdr:rowOff>45914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757CDF4-13DE-45AB-AA9C-E881842D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552450"/>
          <a:ext cx="2934534" cy="4364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totalsRowShown="0" headerRowDxfId="16">
  <autoFilter ref="A3:G42" xr:uid="{40AC111B-A369-4C0B-9503-7C5B9442DAEA}"/>
  <tableColumns count="7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5"/>
    <tableColumn id="4" xr3:uid="{4435A4B8-E7F0-4D66-A4F8-6A9FEAA36D5A}" name="Categoria"/>
    <tableColumn id="6" xr3:uid="{15F9CACC-A558-4A20-80CF-C2ADA2603221}" name="Estoque" dataDxfId="14"/>
    <tableColumn id="7" xr3:uid="{C06402EC-66EA-46B3-9ABB-8B45CF566C4A}" name="Situação" dataDxfId="13">
      <calculatedColumnFormula>TB_Produtos[[#This Row],[Estoque]]</calculatedColumnFormula>
    </tableColumn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H61" totalsRowShown="0" headerRowDxfId="11" dataDxfId="10" headerRowCellStyle="Cabeçalho Meteora">
  <autoFilter ref="A2:H61" xr:uid="{AD739091-30BD-4C30-BDDA-7504C0C4B6E2}"/>
  <tableColumns count="8">
    <tableColumn id="7" xr3:uid="{5E8DE7C3-CDB6-4314-A5CC-C44D3C21973F}" name="Mês" dataDxfId="9">
      <calculatedColumnFormula>MONTH(TB_Vendas[[#This Row],[Data]])</calculatedColumnFormula>
    </tableColumn>
    <tableColumn id="1" xr3:uid="{43632F1F-6978-4CE7-BB13-7CCE587D6821}" name="Data" dataDxfId="8"/>
    <tableColumn id="2" xr3:uid="{49DF5362-33BE-4541-BD47-0B512249381E}" name="Código" dataDxfId="7"/>
    <tableColumn id="3" xr3:uid="{B3C718A1-FEFF-4C65-9CA1-DF94EF755918}" name="Tamanho" dataDxfId="6">
      <calculatedColumnFormula>_xlfn.XLOOKUP(C3,TB_Produtos[Código],TB_Produtos[Tamanho])</calculatedColumnFormula>
    </tableColumn>
    <tableColumn id="4" xr3:uid="{1F3EAF93-84E7-4086-BE54-3AB7D71B21A8}" name="Categoria" dataDxfId="5">
      <calculatedColumnFormula>_xlfn.XLOOKUP(TB_Vendas[[#This Row],[Código]],TB_Produtos[Código],TB_Produtos[Categoria])</calculatedColumnFormula>
    </tableColumn>
    <tableColumn id="5" xr3:uid="{7DC2ADED-AF8A-4BC8-A38E-FEF676FE49C9}" name="Qtd" dataDxfId="4"/>
    <tableColumn id="6" xr3:uid="{9459B662-6A4F-4486-82B1-12F67B8F842E}" name="Total" dataDxfId="3"/>
    <tableColumn id="8" xr3:uid="{192FEBCA-1287-48A6-9BE6-69528F71C305}" name="Vendedor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zoomScale="150" zoomScaleNormal="150" workbookViewId="0">
      <selection activeCell="D17" sqref="D17"/>
    </sheetView>
  </sheetViews>
  <sheetFormatPr defaultRowHeight="15" x14ac:dyDescent="0.25"/>
  <cols>
    <col min="1" max="1" width="11" bestFit="1" customWidth="1"/>
    <col min="2" max="2" width="15.5703125" customWidth="1"/>
    <col min="3" max="3" width="11.85546875" style="1" customWidth="1"/>
    <col min="4" max="4" width="14" bestFit="1" customWidth="1"/>
    <col min="5" max="5" width="12.28515625" customWidth="1"/>
    <col min="6" max="6" width="13.140625" customWidth="1"/>
    <col min="7" max="7" width="21.7109375" customWidth="1"/>
  </cols>
  <sheetData>
    <row r="1" spans="1:7" ht="21" x14ac:dyDescent="0.35">
      <c r="A1" s="9" t="s">
        <v>15</v>
      </c>
      <c r="B1" s="9"/>
      <c r="C1" s="9"/>
      <c r="D1" s="9"/>
      <c r="E1" s="9"/>
      <c r="F1" s="9"/>
      <c r="G1" s="9"/>
    </row>
    <row r="2" spans="1:7" ht="4.5" customHeight="1" x14ac:dyDescent="0.35">
      <c r="A2" s="2"/>
      <c r="B2" s="2"/>
      <c r="C2" s="2"/>
      <c r="D2" s="2"/>
      <c r="E2" s="2"/>
      <c r="F2" s="2"/>
      <c r="G2" s="2"/>
    </row>
    <row r="3" spans="1:7" s="1" customFormat="1" ht="18.75" x14ac:dyDescent="0.3">
      <c r="A3" s="3" t="s">
        <v>32</v>
      </c>
      <c r="B3" s="3" t="s">
        <v>0</v>
      </c>
      <c r="C3" s="3" t="s">
        <v>1</v>
      </c>
      <c r="D3" s="3" t="s">
        <v>10</v>
      </c>
      <c r="E3" s="3" t="s">
        <v>79</v>
      </c>
      <c r="F3" s="3" t="s">
        <v>77</v>
      </c>
      <c r="G3" s="3" t="s">
        <v>11</v>
      </c>
    </row>
    <row r="4" spans="1:7" x14ac:dyDescent="0.25">
      <c r="A4" t="s">
        <v>34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4">
        <v>65.900000000000006</v>
      </c>
    </row>
    <row r="5" spans="1:7" x14ac:dyDescent="0.25">
      <c r="A5" t="s">
        <v>35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4">
        <v>69.900000000000006</v>
      </c>
    </row>
    <row r="6" spans="1:7" x14ac:dyDescent="0.25">
      <c r="A6" t="s">
        <v>36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4">
        <v>70.900000000000006</v>
      </c>
    </row>
    <row r="7" spans="1:7" x14ac:dyDescent="0.25">
      <c r="A7" t="s">
        <v>37</v>
      </c>
      <c r="B7" t="s">
        <v>31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4">
        <v>145</v>
      </c>
    </row>
    <row r="8" spans="1:7" x14ac:dyDescent="0.25">
      <c r="A8" t="s">
        <v>38</v>
      </c>
      <c r="B8" t="s">
        <v>30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4">
        <v>259.89999999999998</v>
      </c>
    </row>
    <row r="9" spans="1:7" x14ac:dyDescent="0.25">
      <c r="A9" t="s">
        <v>39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4">
        <v>39.9</v>
      </c>
    </row>
    <row r="10" spans="1:7" x14ac:dyDescent="0.25">
      <c r="A10" t="s">
        <v>40</v>
      </c>
      <c r="B10" t="s">
        <v>24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4">
        <v>85.9</v>
      </c>
    </row>
    <row r="11" spans="1:7" x14ac:dyDescent="0.25">
      <c r="A11" t="s">
        <v>41</v>
      </c>
      <c r="B11" t="s">
        <v>24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4">
        <v>89.9</v>
      </c>
    </row>
    <row r="12" spans="1:7" x14ac:dyDescent="0.25">
      <c r="A12" t="s">
        <v>42</v>
      </c>
      <c r="B12" t="s">
        <v>24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4">
        <v>92.9</v>
      </c>
    </row>
    <row r="13" spans="1:7" x14ac:dyDescent="0.25">
      <c r="A13" t="s">
        <v>43</v>
      </c>
      <c r="B13" t="s">
        <v>27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4">
        <v>44.9</v>
      </c>
    </row>
    <row r="14" spans="1:7" x14ac:dyDescent="0.25">
      <c r="A14" t="s">
        <v>44</v>
      </c>
      <c r="B14" t="s">
        <v>27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4">
        <v>46.9</v>
      </c>
    </row>
    <row r="15" spans="1:7" x14ac:dyDescent="0.25">
      <c r="A15" t="s">
        <v>45</v>
      </c>
      <c r="B15" t="s">
        <v>27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4">
        <v>48.9</v>
      </c>
    </row>
    <row r="16" spans="1:7" x14ac:dyDescent="0.25">
      <c r="A16" t="s">
        <v>46</v>
      </c>
      <c r="B16" t="s">
        <v>19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4">
        <v>39.9</v>
      </c>
    </row>
    <row r="17" spans="1:7" x14ac:dyDescent="0.25">
      <c r="A17" t="s">
        <v>47</v>
      </c>
      <c r="B17" t="s">
        <v>19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4">
        <v>39.9</v>
      </c>
    </row>
    <row r="18" spans="1:7" x14ac:dyDescent="0.25">
      <c r="A18" t="s">
        <v>48</v>
      </c>
      <c r="B18" t="s">
        <v>19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4">
        <v>42.5</v>
      </c>
    </row>
    <row r="19" spans="1:7" x14ac:dyDescent="0.25">
      <c r="A19" t="s">
        <v>49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4">
        <v>25.9</v>
      </c>
    </row>
    <row r="20" spans="1:7" x14ac:dyDescent="0.25">
      <c r="A20" t="s">
        <v>50</v>
      </c>
      <c r="B20" t="s">
        <v>18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4">
        <v>29.9</v>
      </c>
    </row>
    <row r="21" spans="1:7" x14ac:dyDescent="0.25">
      <c r="A21" t="s">
        <v>51</v>
      </c>
      <c r="B21" t="s">
        <v>18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4">
        <v>32.9</v>
      </c>
    </row>
    <row r="22" spans="1:7" x14ac:dyDescent="0.25">
      <c r="A22" t="s">
        <v>52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4">
        <v>49.9</v>
      </c>
    </row>
    <row r="23" spans="1:7" x14ac:dyDescent="0.25">
      <c r="A23" t="s">
        <v>53</v>
      </c>
      <c r="B23" t="s">
        <v>23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4">
        <v>299.89999999999998</v>
      </c>
    </row>
    <row r="24" spans="1:7" x14ac:dyDescent="0.25">
      <c r="A24" t="s">
        <v>54</v>
      </c>
      <c r="B24" t="s">
        <v>23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4">
        <v>302.89999999999998</v>
      </c>
    </row>
    <row r="25" spans="1:7" x14ac:dyDescent="0.25">
      <c r="A25" t="s">
        <v>55</v>
      </c>
      <c r="B25" t="s">
        <v>23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4">
        <v>300</v>
      </c>
    </row>
    <row r="26" spans="1:7" x14ac:dyDescent="0.25">
      <c r="A26" t="s">
        <v>56</v>
      </c>
      <c r="B26" t="s">
        <v>22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4">
        <v>249.9</v>
      </c>
    </row>
    <row r="27" spans="1:7" x14ac:dyDescent="0.25">
      <c r="A27" t="s">
        <v>57</v>
      </c>
      <c r="B27" t="s">
        <v>22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4">
        <v>259.89999999999998</v>
      </c>
    </row>
    <row r="28" spans="1:7" x14ac:dyDescent="0.25">
      <c r="A28" t="s">
        <v>58</v>
      </c>
      <c r="B28" t="s">
        <v>22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4">
        <v>299.89999999999998</v>
      </c>
    </row>
    <row r="29" spans="1:7" x14ac:dyDescent="0.25">
      <c r="A29" t="s">
        <v>59</v>
      </c>
      <c r="B29" t="s">
        <v>21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4">
        <v>349.9</v>
      </c>
    </row>
    <row r="30" spans="1:7" x14ac:dyDescent="0.25">
      <c r="A30" t="s">
        <v>60</v>
      </c>
      <c r="B30" t="s">
        <v>20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4">
        <v>399.9</v>
      </c>
    </row>
    <row r="31" spans="1:7" x14ac:dyDescent="0.25">
      <c r="A31" t="s">
        <v>61</v>
      </c>
      <c r="B31" t="s">
        <v>29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4">
        <v>249.9</v>
      </c>
    </row>
    <row r="32" spans="1:7" x14ac:dyDescent="0.25">
      <c r="A32" t="s">
        <v>62</v>
      </c>
      <c r="B32" t="s">
        <v>29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4">
        <v>255</v>
      </c>
    </row>
    <row r="33" spans="1:7" x14ac:dyDescent="0.25">
      <c r="A33" t="s">
        <v>63</v>
      </c>
      <c r="B33" t="s">
        <v>29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4">
        <v>259.89999999999998</v>
      </c>
    </row>
    <row r="34" spans="1:7" x14ac:dyDescent="0.25">
      <c r="A34" t="s">
        <v>64</v>
      </c>
      <c r="B34" t="s">
        <v>28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4">
        <v>199.9</v>
      </c>
    </row>
    <row r="35" spans="1:7" x14ac:dyDescent="0.25">
      <c r="A35" t="s">
        <v>65</v>
      </c>
      <c r="B35" t="s">
        <v>28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4">
        <v>249.9</v>
      </c>
    </row>
    <row r="36" spans="1:7" x14ac:dyDescent="0.25">
      <c r="A36" t="s">
        <v>66</v>
      </c>
      <c r="B36" t="s">
        <v>28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4">
        <v>259.89999999999998</v>
      </c>
    </row>
    <row r="37" spans="1:7" x14ac:dyDescent="0.25">
      <c r="A37" t="s">
        <v>67</v>
      </c>
      <c r="B37" t="s">
        <v>26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4">
        <v>89.9</v>
      </c>
    </row>
    <row r="38" spans="1:7" x14ac:dyDescent="0.25">
      <c r="A38" t="s">
        <v>68</v>
      </c>
      <c r="B38" t="s">
        <v>26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4">
        <v>91.4</v>
      </c>
    </row>
    <row r="39" spans="1:7" x14ac:dyDescent="0.25">
      <c r="A39" t="s">
        <v>69</v>
      </c>
      <c r="B39" t="s">
        <v>26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4">
        <v>93.5</v>
      </c>
    </row>
    <row r="40" spans="1:7" x14ac:dyDescent="0.25">
      <c r="A40" t="s">
        <v>70</v>
      </c>
      <c r="B40" t="s">
        <v>25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4">
        <v>140</v>
      </c>
    </row>
    <row r="41" spans="1:7" x14ac:dyDescent="0.25">
      <c r="A41" t="s">
        <v>71</v>
      </c>
      <c r="B41" t="s">
        <v>25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4">
        <v>142.9</v>
      </c>
    </row>
    <row r="42" spans="1:7" x14ac:dyDescent="0.25">
      <c r="A42" t="s">
        <v>72</v>
      </c>
      <c r="B42" t="s">
        <v>25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4">
        <v>146</v>
      </c>
    </row>
  </sheetData>
  <mergeCells count="1">
    <mergeCell ref="A1:G1"/>
  </mergeCells>
  <conditionalFormatting sqref="F4:F42">
    <cfRule type="iconSet" priority="3">
      <iconSet iconSet="3Symbols" showValue="0">
        <cfvo type="percent" val="0"/>
        <cfvo type="num" val="3"/>
        <cfvo type="num" val="10" gte="0"/>
      </iconSet>
    </cfRule>
    <cfRule type="cellIs" dxfId="1" priority="5" operator="lessThan">
      <formula>3</formula>
    </cfRule>
  </conditionalFormatting>
  <conditionalFormatting sqref="G4:G42">
    <cfRule type="dataBar" priority="2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{A1112C66-BE92-4E9F-AED5-6B218E4041B0}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112C66-BE92-4E9F-AED5-6B218E4041B0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9E85-2D96-4E01-AE4B-5461E74D4D2F}">
  <dimension ref="C3:DT42"/>
  <sheetViews>
    <sheetView tabSelected="1" workbookViewId="0">
      <selection activeCell="C18" sqref="C18:DT42"/>
    </sheetView>
  </sheetViews>
  <sheetFormatPr defaultColWidth="1.7109375" defaultRowHeight="8.25" customHeight="1" x14ac:dyDescent="0.35"/>
  <cols>
    <col min="1" max="13" width="1.7109375" style="19"/>
    <col min="14" max="26" width="1.7109375" style="19" customWidth="1"/>
    <col min="27" max="16384" width="1.7109375" style="19"/>
  </cols>
  <sheetData>
    <row r="3" spans="3:124" ht="8.25" customHeight="1" thickBot="1" x14ac:dyDescent="0.4"/>
    <row r="4" spans="3:124" ht="8.25" customHeight="1" x14ac:dyDescent="0.35">
      <c r="AF4" s="20" t="s">
        <v>80</v>
      </c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2"/>
      <c r="BL4" s="20" t="s">
        <v>81</v>
      </c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2"/>
      <c r="CR4" s="20" t="s">
        <v>82</v>
      </c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2"/>
    </row>
    <row r="5" spans="3:124" ht="8.25" customHeight="1" x14ac:dyDescent="0.35">
      <c r="AF5" s="23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5"/>
      <c r="BL5" s="23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5"/>
      <c r="CR5" s="23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5"/>
    </row>
    <row r="6" spans="3:124" ht="8.25" customHeight="1" thickBot="1" x14ac:dyDescent="0.4">
      <c r="AF6" s="26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8"/>
      <c r="BL6" s="26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8"/>
      <c r="CR6" s="26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8"/>
    </row>
    <row r="7" spans="3:124" ht="8.25" customHeight="1" x14ac:dyDescent="0.35">
      <c r="AF7" s="10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2"/>
      <c r="BL7" s="10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2"/>
      <c r="CR7" s="10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2"/>
    </row>
    <row r="8" spans="3:124" ht="8.25" customHeight="1" x14ac:dyDescent="0.35">
      <c r="AF8" s="13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5"/>
      <c r="BL8" s="13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5"/>
      <c r="CR8" s="13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5"/>
    </row>
    <row r="9" spans="3:124" ht="8.25" customHeight="1" x14ac:dyDescent="0.35">
      <c r="AF9" s="13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5"/>
      <c r="BL9" s="13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5"/>
      <c r="CR9" s="13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5"/>
    </row>
    <row r="10" spans="3:124" ht="8.25" customHeight="1" x14ac:dyDescent="0.35">
      <c r="AF10" s="13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5"/>
      <c r="BL10" s="13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5"/>
      <c r="CR10" s="13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5"/>
    </row>
    <row r="11" spans="3:124" ht="8.25" customHeight="1" x14ac:dyDescent="0.35">
      <c r="AF11" s="13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5"/>
      <c r="BL11" s="13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5"/>
      <c r="CR11" s="13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5"/>
    </row>
    <row r="12" spans="3:124" ht="8.25" customHeight="1" thickBot="1" x14ac:dyDescent="0.4">
      <c r="AF12" s="16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8"/>
      <c r="BL12" s="16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8"/>
      <c r="CR12" s="16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8"/>
    </row>
    <row r="13" spans="3:124" ht="8.25" customHeight="1" thickBot="1" x14ac:dyDescent="0.4"/>
    <row r="14" spans="3:124" ht="8.25" customHeight="1" x14ac:dyDescent="0.35"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</row>
    <row r="15" spans="3:124" ht="8.25" customHeight="1" x14ac:dyDescent="0.35"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</row>
    <row r="16" spans="3:124" ht="8.25" customHeight="1" x14ac:dyDescent="0.35">
      <c r="C16" s="23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</row>
    <row r="17" spans="3:124" ht="8.25" customHeight="1" thickBot="1" x14ac:dyDescent="0.4"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</row>
    <row r="18" spans="3:124" ht="8.25" customHeight="1" x14ac:dyDescent="0.35"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2"/>
    </row>
    <row r="19" spans="3:124" ht="8.25" customHeight="1" x14ac:dyDescent="0.35"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5"/>
    </row>
    <row r="20" spans="3:124" ht="8.25" customHeight="1" x14ac:dyDescent="0.35"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5"/>
    </row>
    <row r="21" spans="3:124" ht="8.25" customHeight="1" x14ac:dyDescent="0.35"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5"/>
    </row>
    <row r="22" spans="3:124" ht="8.25" customHeight="1" x14ac:dyDescent="0.35"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5"/>
    </row>
    <row r="23" spans="3:124" ht="8.25" customHeight="1" x14ac:dyDescent="0.35"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5"/>
    </row>
    <row r="24" spans="3:124" ht="8.25" customHeight="1" x14ac:dyDescent="0.35"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5"/>
    </row>
    <row r="25" spans="3:124" ht="8.25" customHeight="1" x14ac:dyDescent="0.35"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5"/>
    </row>
    <row r="26" spans="3:124" ht="8.25" customHeight="1" x14ac:dyDescent="0.35"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5"/>
    </row>
    <row r="27" spans="3:124" ht="8.25" customHeight="1" x14ac:dyDescent="0.35"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5"/>
    </row>
    <row r="28" spans="3:124" ht="8.25" customHeight="1" x14ac:dyDescent="0.35"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5"/>
    </row>
    <row r="29" spans="3:124" ht="8.25" customHeight="1" x14ac:dyDescent="0.35"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5"/>
    </row>
    <row r="30" spans="3:124" ht="8.25" customHeight="1" x14ac:dyDescent="0.35"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5"/>
    </row>
    <row r="31" spans="3:124" ht="8.25" customHeight="1" x14ac:dyDescent="0.35"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5"/>
    </row>
    <row r="32" spans="3:124" ht="8.25" customHeight="1" x14ac:dyDescent="0.35"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5"/>
    </row>
    <row r="33" spans="3:124" ht="8.25" customHeight="1" x14ac:dyDescent="0.35"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5"/>
    </row>
    <row r="34" spans="3:124" ht="8.25" customHeight="1" x14ac:dyDescent="0.35"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5"/>
    </row>
    <row r="35" spans="3:124" ht="8.25" customHeight="1" x14ac:dyDescent="0.35"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5"/>
    </row>
    <row r="36" spans="3:124" ht="8.25" customHeight="1" x14ac:dyDescent="0.35"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5"/>
    </row>
    <row r="37" spans="3:124" ht="8.25" customHeight="1" x14ac:dyDescent="0.35"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5"/>
    </row>
    <row r="38" spans="3:124" ht="8.25" customHeight="1" x14ac:dyDescent="0.35"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5"/>
    </row>
    <row r="39" spans="3:124" ht="8.25" customHeight="1" x14ac:dyDescent="0.35"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5"/>
    </row>
    <row r="40" spans="3:124" ht="8.25" customHeight="1" x14ac:dyDescent="0.35"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5"/>
    </row>
    <row r="41" spans="3:124" ht="8.25" customHeight="1" x14ac:dyDescent="0.35"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5"/>
    </row>
    <row r="42" spans="3:124" ht="8.25" customHeight="1" thickBot="1" x14ac:dyDescent="0.4">
      <c r="C42" s="16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8"/>
    </row>
  </sheetData>
  <mergeCells count="8">
    <mergeCell ref="C14:DT17"/>
    <mergeCell ref="C18:DT42"/>
    <mergeCell ref="AF4:BH6"/>
    <mergeCell ref="AF7:BH12"/>
    <mergeCell ref="BL4:CN6"/>
    <mergeCell ref="BL7:CN12"/>
    <mergeCell ref="CR4:DT6"/>
    <mergeCell ref="CR7:DT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H61"/>
  <sheetViews>
    <sheetView zoomScale="140" zoomScaleNormal="140" workbookViewId="0">
      <selection activeCell="E7" sqref="E7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14.85546875" customWidth="1"/>
    <col min="8" max="8" width="17" bestFit="1" customWidth="1"/>
  </cols>
  <sheetData>
    <row r="1" spans="1:8" ht="21" x14ac:dyDescent="0.35">
      <c r="A1" s="9" t="s">
        <v>15</v>
      </c>
      <c r="B1" s="9"/>
      <c r="C1" s="9"/>
      <c r="D1" s="9"/>
      <c r="E1" s="9"/>
      <c r="F1" s="9"/>
      <c r="G1" s="9"/>
      <c r="H1" s="9"/>
    </row>
    <row r="2" spans="1:8" ht="18.75" x14ac:dyDescent="0.3">
      <c r="A2" s="8" t="s">
        <v>33</v>
      </c>
      <c r="B2" s="8" t="s">
        <v>78</v>
      </c>
      <c r="C2" s="8" t="s">
        <v>32</v>
      </c>
      <c r="D2" s="8" t="s">
        <v>1</v>
      </c>
      <c r="E2" s="8" t="s">
        <v>10</v>
      </c>
      <c r="F2" s="8" t="s">
        <v>16</v>
      </c>
      <c r="G2" s="6" t="s">
        <v>17</v>
      </c>
      <c r="H2" s="8" t="s">
        <v>75</v>
      </c>
    </row>
    <row r="3" spans="1:8" x14ac:dyDescent="0.25">
      <c r="A3" s="7">
        <f>MONTH(TB_Vendas[[#This Row],[Data]])</f>
        <v>1</v>
      </c>
      <c r="B3" s="5">
        <v>44931</v>
      </c>
      <c r="C3" s="1" t="s">
        <v>60</v>
      </c>
      <c r="D3" s="1" t="str">
        <f>_xlfn.XLOOKUP(C3,TB_Produtos[Código],TB_Produtos[Tamanho])</f>
        <v>Único</v>
      </c>
      <c r="E3" s="1" t="str">
        <f>_xlfn.XLOOKUP(TB_Vendas[[#This Row],[Código]],TB_Produtos[Código],TB_Produtos[Categoria])</f>
        <v>Acessórios</v>
      </c>
      <c r="F3" s="1">
        <v>1</v>
      </c>
      <c r="G3" s="4">
        <v>359.90999999999997</v>
      </c>
      <c r="H3" s="1" t="s">
        <v>74</v>
      </c>
    </row>
    <row r="4" spans="1:8" x14ac:dyDescent="0.25">
      <c r="A4" s="7">
        <f>MONTH(TB_Vendas[[#This Row],[Data]])</f>
        <v>1</v>
      </c>
      <c r="B4" s="5">
        <v>44932</v>
      </c>
      <c r="C4" s="1" t="s">
        <v>64</v>
      </c>
      <c r="D4" s="1">
        <f>_xlfn.XLOOKUP(C4,TB_Produtos[Código],TB_Produtos[Tamanho])</f>
        <v>36</v>
      </c>
      <c r="E4" s="1" t="str">
        <f>_xlfn.XLOOKUP(TB_Vendas[[#This Row],[Código]],TB_Produtos[Código],TB_Produtos[Categoria])</f>
        <v>Calçado</v>
      </c>
      <c r="F4" s="1">
        <v>1</v>
      </c>
      <c r="G4" s="4">
        <v>179.91</v>
      </c>
      <c r="H4" s="1" t="s">
        <v>73</v>
      </c>
    </row>
    <row r="5" spans="1:8" x14ac:dyDescent="0.25">
      <c r="A5" s="7">
        <f>MONTH(TB_Vendas[[#This Row],[Data]])</f>
        <v>1</v>
      </c>
      <c r="B5" s="5">
        <v>44933</v>
      </c>
      <c r="C5" s="1" t="s">
        <v>65</v>
      </c>
      <c r="D5" s="1">
        <f>_xlfn.XLOOKUP(C5,TB_Produtos[Código],TB_Produtos[Tamanho])</f>
        <v>37</v>
      </c>
      <c r="E5" s="1" t="str">
        <f>_xlfn.XLOOKUP(TB_Vendas[[#This Row],[Código]],TB_Produtos[Código],TB_Produtos[Categoria])</f>
        <v>Calçado</v>
      </c>
      <c r="F5" s="1">
        <v>2</v>
      </c>
      <c r="G5" s="4">
        <v>449.82</v>
      </c>
      <c r="H5" s="1" t="s">
        <v>76</v>
      </c>
    </row>
    <row r="6" spans="1:8" x14ac:dyDescent="0.25">
      <c r="A6" s="7">
        <f>MONTH(TB_Vendas[[#This Row],[Data]])</f>
        <v>1</v>
      </c>
      <c r="B6" s="5">
        <v>44938</v>
      </c>
      <c r="C6" s="1" t="s">
        <v>44</v>
      </c>
      <c r="D6" s="1" t="str">
        <f>_xlfn.XLOOKUP(C6,TB_Produtos[Código],TB_Produtos[Tamanho])</f>
        <v>M</v>
      </c>
      <c r="E6" s="1" t="str">
        <f>_xlfn.XLOOKUP(TB_Vendas[[#This Row],[Código]],TB_Produtos[Código],TB_Produtos[Categoria])</f>
        <v>Vestuário</v>
      </c>
      <c r="F6" s="1">
        <v>1</v>
      </c>
      <c r="G6" s="4">
        <v>42.21</v>
      </c>
      <c r="H6" s="1" t="s">
        <v>76</v>
      </c>
    </row>
    <row r="7" spans="1:8" x14ac:dyDescent="0.25">
      <c r="A7" s="7">
        <f>MONTH(TB_Vendas[[#This Row],[Data]])</f>
        <v>1</v>
      </c>
      <c r="B7" s="5">
        <v>44939</v>
      </c>
      <c r="C7" s="1" t="s">
        <v>71</v>
      </c>
      <c r="D7" s="1" t="str">
        <f>_xlfn.XLOOKUP(C7,TB_Produtos[Código],TB_Produtos[Tamanho])</f>
        <v>M</v>
      </c>
      <c r="E7" s="1" t="str">
        <f>_xlfn.XLOOKUP(TB_Vendas[[#This Row],[Código]],TB_Produtos[Código],TB_Produtos[Categoria])</f>
        <v>Vestuário</v>
      </c>
      <c r="F7" s="1">
        <v>1</v>
      </c>
      <c r="G7" s="4">
        <v>128.61000000000001</v>
      </c>
      <c r="H7" s="1" t="s">
        <v>73</v>
      </c>
    </row>
    <row r="8" spans="1:8" x14ac:dyDescent="0.25">
      <c r="A8" s="7">
        <f>MONTH(TB_Vendas[[#This Row],[Data]])</f>
        <v>1</v>
      </c>
      <c r="B8" s="5">
        <v>44943</v>
      </c>
      <c r="C8" s="1" t="s">
        <v>64</v>
      </c>
      <c r="D8" s="1">
        <f>_xlfn.XLOOKUP(C8,TB_Produtos[Código],TB_Produtos[Tamanho])</f>
        <v>36</v>
      </c>
      <c r="E8" s="1" t="str">
        <f>_xlfn.XLOOKUP(TB_Vendas[[#This Row],[Código]],TB_Produtos[Código],TB_Produtos[Categoria])</f>
        <v>Calçado</v>
      </c>
      <c r="F8" s="1">
        <v>1</v>
      </c>
      <c r="G8" s="4">
        <v>179.91</v>
      </c>
      <c r="H8" s="1" t="s">
        <v>73</v>
      </c>
    </row>
    <row r="9" spans="1:8" x14ac:dyDescent="0.25">
      <c r="A9" s="7">
        <f>MONTH(TB_Vendas[[#This Row],[Data]])</f>
        <v>1</v>
      </c>
      <c r="B9" s="5">
        <v>44949</v>
      </c>
      <c r="C9" s="1" t="s">
        <v>59</v>
      </c>
      <c r="D9" s="1" t="str">
        <f>_xlfn.XLOOKUP(C9,TB_Produtos[Código],TB_Produtos[Tamanho])</f>
        <v>Único</v>
      </c>
      <c r="E9" s="1" t="str">
        <f>_xlfn.XLOOKUP(TB_Vendas[[#This Row],[Código]],TB_Produtos[Código],TB_Produtos[Categoria])</f>
        <v>Acessórios</v>
      </c>
      <c r="F9" s="1">
        <v>1</v>
      </c>
      <c r="G9" s="4">
        <v>314.90999999999997</v>
      </c>
      <c r="H9" s="1" t="s">
        <v>74</v>
      </c>
    </row>
    <row r="10" spans="1:8" x14ac:dyDescent="0.25">
      <c r="A10" s="7">
        <f>MONTH(TB_Vendas[[#This Row],[Data]])</f>
        <v>1</v>
      </c>
      <c r="B10" s="5">
        <v>44952</v>
      </c>
      <c r="C10" s="1" t="s">
        <v>47</v>
      </c>
      <c r="D10" s="1" t="str">
        <f>_xlfn.XLOOKUP(C10,TB_Produtos[Código],TB_Produtos[Tamanho])</f>
        <v>M</v>
      </c>
      <c r="E10" s="1" t="str">
        <f>_xlfn.XLOOKUP(TB_Vendas[[#This Row],[Código]],TB_Produtos[Código],TB_Produtos[Categoria])</f>
        <v>Vestuário</v>
      </c>
      <c r="F10" s="1">
        <v>2</v>
      </c>
      <c r="G10" s="4">
        <v>71.819999999999993</v>
      </c>
      <c r="H10" s="1" t="s">
        <v>73</v>
      </c>
    </row>
    <row r="11" spans="1:8" x14ac:dyDescent="0.25">
      <c r="A11" s="7">
        <f>MONTH(TB_Vendas[[#This Row],[Data]])</f>
        <v>1</v>
      </c>
      <c r="B11" s="5">
        <v>44954</v>
      </c>
      <c r="C11" s="1" t="s">
        <v>48</v>
      </c>
      <c r="D11" s="1" t="str">
        <f>_xlfn.XLOOKUP(C11,TB_Produtos[Código],TB_Produtos[Tamanho])</f>
        <v>G</v>
      </c>
      <c r="E11" s="1" t="str">
        <f>_xlfn.XLOOKUP(TB_Vendas[[#This Row],[Código]],TB_Produtos[Código],TB_Produtos[Categoria])</f>
        <v>Vestuário</v>
      </c>
      <c r="F11" s="1">
        <v>2</v>
      </c>
      <c r="G11" s="4">
        <v>76.5</v>
      </c>
      <c r="H11" s="1" t="s">
        <v>73</v>
      </c>
    </row>
    <row r="12" spans="1:8" x14ac:dyDescent="0.25">
      <c r="A12" s="7">
        <f>MONTH(TB_Vendas[[#This Row],[Data]])</f>
        <v>1</v>
      </c>
      <c r="B12" s="5">
        <v>44955</v>
      </c>
      <c r="C12" s="1" t="s">
        <v>68</v>
      </c>
      <c r="D12" s="1" t="str">
        <f>_xlfn.XLOOKUP(C12,TB_Produtos[Código],TB_Produtos[Tamanho])</f>
        <v>M</v>
      </c>
      <c r="E12" s="1" t="str">
        <f>_xlfn.XLOOKUP(TB_Vendas[[#This Row],[Código]],TB_Produtos[Código],TB_Produtos[Categoria])</f>
        <v>Vestuário</v>
      </c>
      <c r="F12" s="1">
        <v>1</v>
      </c>
      <c r="G12" s="4">
        <v>82.26</v>
      </c>
      <c r="H12" s="1" t="s">
        <v>76</v>
      </c>
    </row>
    <row r="13" spans="1:8" x14ac:dyDescent="0.25">
      <c r="A13" s="7">
        <f>MONTH(TB_Vendas[[#This Row],[Data]])</f>
        <v>1</v>
      </c>
      <c r="B13" s="5">
        <v>44956</v>
      </c>
      <c r="C13" s="1" t="s">
        <v>72</v>
      </c>
      <c r="D13" s="1" t="str">
        <f>_xlfn.XLOOKUP(C13,TB_Produtos[Código],TB_Produtos[Tamanho])</f>
        <v>G</v>
      </c>
      <c r="E13" s="1" t="str">
        <f>_xlfn.XLOOKUP(TB_Vendas[[#This Row],[Código]],TB_Produtos[Código],TB_Produtos[Categoria])</f>
        <v>Vestuário</v>
      </c>
      <c r="F13" s="1">
        <v>1</v>
      </c>
      <c r="G13" s="4">
        <v>131.4</v>
      </c>
      <c r="H13" s="1" t="s">
        <v>74</v>
      </c>
    </row>
    <row r="14" spans="1:8" x14ac:dyDescent="0.25">
      <c r="A14" s="7">
        <f>MONTH(TB_Vendas[[#This Row],[Data]])</f>
        <v>2</v>
      </c>
      <c r="B14" s="5">
        <v>44960</v>
      </c>
      <c r="C14" s="1" t="s">
        <v>38</v>
      </c>
      <c r="D14" s="1" t="str">
        <f>_xlfn.XLOOKUP(C14,TB_Produtos[Código],TB_Produtos[Tamanho])</f>
        <v>Único</v>
      </c>
      <c r="E14" s="1" t="str">
        <f>_xlfn.XLOOKUP(TB_Vendas[[#This Row],[Código]],TB_Produtos[Código],TB_Produtos[Categoria])</f>
        <v>Acessórios</v>
      </c>
      <c r="F14" s="1">
        <v>1</v>
      </c>
      <c r="G14" s="4">
        <v>233.90999999999997</v>
      </c>
      <c r="H14" s="1" t="s">
        <v>76</v>
      </c>
    </row>
    <row r="15" spans="1:8" x14ac:dyDescent="0.25">
      <c r="A15" s="7">
        <f>MONTH(TB_Vendas[[#This Row],[Data]])</f>
        <v>2</v>
      </c>
      <c r="B15" s="5">
        <v>44962</v>
      </c>
      <c r="C15" s="1" t="s">
        <v>53</v>
      </c>
      <c r="D15" s="1" t="str">
        <f>_xlfn.XLOOKUP(C15,TB_Produtos[Código],TB_Produtos[Tamanho])</f>
        <v>P</v>
      </c>
      <c r="E15" s="1" t="str">
        <f>_xlfn.XLOOKUP(TB_Vendas[[#This Row],[Código]],TB_Produtos[Código],TB_Produtos[Categoria])</f>
        <v>Vestuário</v>
      </c>
      <c r="F15" s="1">
        <v>2</v>
      </c>
      <c r="G15" s="4">
        <v>539.81999999999994</v>
      </c>
      <c r="H15" s="1" t="s">
        <v>74</v>
      </c>
    </row>
    <row r="16" spans="1:8" x14ac:dyDescent="0.25">
      <c r="A16" s="7">
        <f>MONTH(TB_Vendas[[#This Row],[Data]])</f>
        <v>2</v>
      </c>
      <c r="B16" s="5">
        <v>44975</v>
      </c>
      <c r="C16" s="1" t="s">
        <v>65</v>
      </c>
      <c r="D16" s="1">
        <f>_xlfn.XLOOKUP(C16,TB_Produtos[Código],TB_Produtos[Tamanho])</f>
        <v>37</v>
      </c>
      <c r="E16" s="1" t="str">
        <f>_xlfn.XLOOKUP(TB_Vendas[[#This Row],[Código]],TB_Produtos[Código],TB_Produtos[Categoria])</f>
        <v>Calçado</v>
      </c>
      <c r="F16" s="1">
        <v>1</v>
      </c>
      <c r="G16" s="4">
        <v>224.91</v>
      </c>
      <c r="H16" s="1" t="s">
        <v>73</v>
      </c>
    </row>
    <row r="17" spans="1:8" x14ac:dyDescent="0.25">
      <c r="A17" s="7">
        <f>MONTH(TB_Vendas[[#This Row],[Data]])</f>
        <v>2</v>
      </c>
      <c r="B17" s="5">
        <v>44978</v>
      </c>
      <c r="C17" s="1" t="s">
        <v>69</v>
      </c>
      <c r="D17" s="1" t="str">
        <f>_xlfn.XLOOKUP(C17,TB_Produtos[Código],TB_Produtos[Tamanho])</f>
        <v>G</v>
      </c>
      <c r="E17" s="1" t="str">
        <f>_xlfn.XLOOKUP(TB_Vendas[[#This Row],[Código]],TB_Produtos[Código],TB_Produtos[Categoria])</f>
        <v>Vestuário</v>
      </c>
      <c r="F17" s="1">
        <v>2</v>
      </c>
      <c r="G17" s="4">
        <v>168.3</v>
      </c>
      <c r="H17" s="1" t="s">
        <v>76</v>
      </c>
    </row>
    <row r="18" spans="1:8" x14ac:dyDescent="0.25">
      <c r="A18" s="7">
        <f>MONTH(TB_Vendas[[#This Row],[Data]])</f>
        <v>2</v>
      </c>
      <c r="B18" s="5">
        <v>44981</v>
      </c>
      <c r="C18" s="1" t="s">
        <v>63</v>
      </c>
      <c r="D18" s="1">
        <f>_xlfn.XLOOKUP(C18,TB_Produtos[Código],TB_Produtos[Tamanho])</f>
        <v>38</v>
      </c>
      <c r="E18" s="1" t="str">
        <f>_xlfn.XLOOKUP(TB_Vendas[[#This Row],[Código]],TB_Produtos[Código],TB_Produtos[Categoria])</f>
        <v>Calçado</v>
      </c>
      <c r="F18" s="1">
        <v>4</v>
      </c>
      <c r="G18" s="4">
        <v>935.63999999999987</v>
      </c>
      <c r="H18" s="1" t="s">
        <v>74</v>
      </c>
    </row>
    <row r="19" spans="1:8" x14ac:dyDescent="0.25">
      <c r="A19" s="7">
        <f>MONTH(TB_Vendas[[#This Row],[Data]])</f>
        <v>2</v>
      </c>
      <c r="B19" s="5">
        <v>44982</v>
      </c>
      <c r="C19" s="1" t="s">
        <v>46</v>
      </c>
      <c r="D19" s="1" t="str">
        <f>_xlfn.XLOOKUP(C19,TB_Produtos[Código],TB_Produtos[Tamanho])</f>
        <v>P</v>
      </c>
      <c r="E19" s="1" t="str">
        <f>_xlfn.XLOOKUP(TB_Vendas[[#This Row],[Código]],TB_Produtos[Código],TB_Produtos[Categoria])</f>
        <v>Vestuário</v>
      </c>
      <c r="F19" s="1">
        <v>3</v>
      </c>
      <c r="G19" s="4">
        <v>107.72999999999999</v>
      </c>
      <c r="H19" s="1" t="s">
        <v>74</v>
      </c>
    </row>
    <row r="20" spans="1:8" x14ac:dyDescent="0.25">
      <c r="A20" s="7">
        <f>MONTH(TB_Vendas[[#This Row],[Data]])</f>
        <v>2</v>
      </c>
      <c r="B20" s="5">
        <v>44983</v>
      </c>
      <c r="C20" s="1" t="s">
        <v>35</v>
      </c>
      <c r="D20" s="1" t="str">
        <f>_xlfn.XLOOKUP(C20,TB_Produtos[Código],TB_Produtos[Tamanho])</f>
        <v>M</v>
      </c>
      <c r="E20" s="1" t="str">
        <f>_xlfn.XLOOKUP(TB_Vendas[[#This Row],[Código]],TB_Produtos[Código],TB_Produtos[Categoria])</f>
        <v>Vestuário</v>
      </c>
      <c r="F20" s="1">
        <v>2</v>
      </c>
      <c r="G20" s="4">
        <v>125.82000000000001</v>
      </c>
      <c r="H20" s="1" t="s">
        <v>73</v>
      </c>
    </row>
    <row r="21" spans="1:8" x14ac:dyDescent="0.25">
      <c r="A21" s="7">
        <f>MONTH(TB_Vendas[[#This Row],[Data]])</f>
        <v>3</v>
      </c>
      <c r="B21" s="5">
        <v>44986</v>
      </c>
      <c r="C21" s="1" t="s">
        <v>50</v>
      </c>
      <c r="D21" s="1" t="str">
        <f>_xlfn.XLOOKUP(C21,TB_Produtos[Código],TB_Produtos[Tamanho])</f>
        <v>M</v>
      </c>
      <c r="E21" s="1" t="str">
        <f>_xlfn.XLOOKUP(TB_Vendas[[#This Row],[Código]],TB_Produtos[Código],TB_Produtos[Categoria])</f>
        <v>Vestuário</v>
      </c>
      <c r="F21" s="1">
        <v>3</v>
      </c>
      <c r="G21" s="4">
        <v>80.72999999999999</v>
      </c>
      <c r="H21" s="1" t="s">
        <v>76</v>
      </c>
    </row>
    <row r="22" spans="1:8" x14ac:dyDescent="0.25">
      <c r="A22" s="7">
        <f>MONTH(TB_Vendas[[#This Row],[Data]])</f>
        <v>3</v>
      </c>
      <c r="B22" s="5">
        <v>44986</v>
      </c>
      <c r="C22" s="1" t="s">
        <v>65</v>
      </c>
      <c r="D22" s="1">
        <f>_xlfn.XLOOKUP(C22,TB_Produtos[Código],TB_Produtos[Tamanho])</f>
        <v>37</v>
      </c>
      <c r="E22" s="1" t="str">
        <f>_xlfn.XLOOKUP(TB_Vendas[[#This Row],[Código]],TB_Produtos[Código],TB_Produtos[Categoria])</f>
        <v>Calçado</v>
      </c>
      <c r="F22" s="1">
        <v>1</v>
      </c>
      <c r="G22" s="4">
        <v>224.91</v>
      </c>
      <c r="H22" s="1" t="s">
        <v>73</v>
      </c>
    </row>
    <row r="23" spans="1:8" x14ac:dyDescent="0.25">
      <c r="A23" s="7">
        <f>MONTH(TB_Vendas[[#This Row],[Data]])</f>
        <v>3</v>
      </c>
      <c r="B23" s="5">
        <v>44987</v>
      </c>
      <c r="C23" s="1" t="s">
        <v>38</v>
      </c>
      <c r="D23" s="1" t="str">
        <f>_xlfn.XLOOKUP(C23,TB_Produtos[Código],TB_Produtos[Tamanho])</f>
        <v>Único</v>
      </c>
      <c r="E23" s="1" t="str">
        <f>_xlfn.XLOOKUP(TB_Vendas[[#This Row],[Código]],TB_Produtos[Código],TB_Produtos[Categoria])</f>
        <v>Acessórios</v>
      </c>
      <c r="F23" s="1">
        <v>4</v>
      </c>
      <c r="G23" s="4">
        <v>935.63999999999987</v>
      </c>
      <c r="H23" s="1" t="s">
        <v>73</v>
      </c>
    </row>
    <row r="24" spans="1:8" x14ac:dyDescent="0.25">
      <c r="A24" s="7">
        <f>MONTH(TB_Vendas[[#This Row],[Data]])</f>
        <v>3</v>
      </c>
      <c r="B24" s="5">
        <v>44988</v>
      </c>
      <c r="C24" s="1" t="s">
        <v>45</v>
      </c>
      <c r="D24" s="1" t="str">
        <f>_xlfn.XLOOKUP(C24,TB_Produtos[Código],TB_Produtos[Tamanho])</f>
        <v>G</v>
      </c>
      <c r="E24" s="1" t="str">
        <f>_xlfn.XLOOKUP(TB_Vendas[[#This Row],[Código]],TB_Produtos[Código],TB_Produtos[Categoria])</f>
        <v>Vestuário</v>
      </c>
      <c r="F24" s="1">
        <v>2</v>
      </c>
      <c r="G24" s="4">
        <v>88.02</v>
      </c>
      <c r="H24" s="1" t="s">
        <v>76</v>
      </c>
    </row>
    <row r="25" spans="1:8" x14ac:dyDescent="0.25">
      <c r="A25" s="7">
        <f>MONTH(TB_Vendas[[#This Row],[Data]])</f>
        <v>3</v>
      </c>
      <c r="B25" s="5">
        <v>44989</v>
      </c>
      <c r="C25" s="1" t="s">
        <v>47</v>
      </c>
      <c r="D25" s="1" t="str">
        <f>_xlfn.XLOOKUP(C25,TB_Produtos[Código],TB_Produtos[Tamanho])</f>
        <v>M</v>
      </c>
      <c r="E25" s="1" t="str">
        <f>_xlfn.XLOOKUP(TB_Vendas[[#This Row],[Código]],TB_Produtos[Código],TB_Produtos[Categoria])</f>
        <v>Vestuário</v>
      </c>
      <c r="F25" s="1">
        <v>3</v>
      </c>
      <c r="G25" s="4">
        <v>107.72999999999999</v>
      </c>
      <c r="H25" s="1" t="s">
        <v>73</v>
      </c>
    </row>
    <row r="26" spans="1:8" x14ac:dyDescent="0.25">
      <c r="A26" s="7">
        <f>MONTH(TB_Vendas[[#This Row],[Data]])</f>
        <v>3</v>
      </c>
      <c r="B26" s="5">
        <v>44994</v>
      </c>
      <c r="C26" s="1" t="s">
        <v>57</v>
      </c>
      <c r="D26" s="1" t="str">
        <f>_xlfn.XLOOKUP(C26,TB_Produtos[Código],TB_Produtos[Tamanho])</f>
        <v>M</v>
      </c>
      <c r="E26" s="1" t="str">
        <f>_xlfn.XLOOKUP(TB_Vendas[[#This Row],[Código]],TB_Produtos[Código],TB_Produtos[Categoria])</f>
        <v>Vestuário</v>
      </c>
      <c r="F26" s="1">
        <v>2</v>
      </c>
      <c r="G26" s="4">
        <v>467.81999999999994</v>
      </c>
      <c r="H26" s="1" t="s">
        <v>76</v>
      </c>
    </row>
    <row r="27" spans="1:8" x14ac:dyDescent="0.25">
      <c r="A27" s="7">
        <f>MONTH(TB_Vendas[[#This Row],[Data]])</f>
        <v>3</v>
      </c>
      <c r="B27" s="5">
        <v>44999</v>
      </c>
      <c r="C27" s="1" t="s">
        <v>65</v>
      </c>
      <c r="D27" s="1">
        <f>_xlfn.XLOOKUP(C27,TB_Produtos[Código],TB_Produtos[Tamanho])</f>
        <v>37</v>
      </c>
      <c r="E27" s="1" t="str">
        <f>_xlfn.XLOOKUP(TB_Vendas[[#This Row],[Código]],TB_Produtos[Código],TB_Produtos[Categoria])</f>
        <v>Calçado</v>
      </c>
      <c r="F27" s="1">
        <v>1</v>
      </c>
      <c r="G27" s="4">
        <v>224.91</v>
      </c>
      <c r="H27" s="1" t="s">
        <v>76</v>
      </c>
    </row>
    <row r="28" spans="1:8" x14ac:dyDescent="0.25">
      <c r="A28" s="7">
        <f>MONTH(TB_Vendas[[#This Row],[Data]])</f>
        <v>3</v>
      </c>
      <c r="B28" s="5">
        <v>45004</v>
      </c>
      <c r="C28" s="1" t="s">
        <v>36</v>
      </c>
      <c r="D28" s="1" t="str">
        <f>_xlfn.XLOOKUP(C28,TB_Produtos[Código],TB_Produtos[Tamanho])</f>
        <v>G</v>
      </c>
      <c r="E28" s="1" t="str">
        <f>_xlfn.XLOOKUP(TB_Vendas[[#This Row],[Código]],TB_Produtos[Código],TB_Produtos[Categoria])</f>
        <v>Vestuário</v>
      </c>
      <c r="F28" s="1">
        <v>5</v>
      </c>
      <c r="G28" s="4">
        <v>319.05</v>
      </c>
      <c r="H28" s="1" t="s">
        <v>76</v>
      </c>
    </row>
    <row r="29" spans="1:8" x14ac:dyDescent="0.25">
      <c r="A29" s="7">
        <f>MONTH(TB_Vendas[[#This Row],[Data]])</f>
        <v>3</v>
      </c>
      <c r="B29" s="5">
        <v>45006</v>
      </c>
      <c r="C29" s="1" t="s">
        <v>62</v>
      </c>
      <c r="D29" s="1">
        <f>_xlfn.XLOOKUP(C29,TB_Produtos[Código],TB_Produtos[Tamanho])</f>
        <v>37</v>
      </c>
      <c r="E29" s="1" t="str">
        <f>_xlfn.XLOOKUP(TB_Vendas[[#This Row],[Código]],TB_Produtos[Código],TB_Produtos[Categoria])</f>
        <v>Calçado</v>
      </c>
      <c r="F29" s="1">
        <v>2</v>
      </c>
      <c r="G29" s="4">
        <v>459</v>
      </c>
      <c r="H29" s="1" t="s">
        <v>74</v>
      </c>
    </row>
    <row r="30" spans="1:8" x14ac:dyDescent="0.25">
      <c r="A30" s="7">
        <f>MONTH(TB_Vendas[[#This Row],[Data]])</f>
        <v>3</v>
      </c>
      <c r="B30" s="5">
        <v>45010</v>
      </c>
      <c r="C30" s="1" t="s">
        <v>36</v>
      </c>
      <c r="D30" s="1" t="str">
        <f>_xlfn.XLOOKUP(C30,TB_Produtos[Código],TB_Produtos[Tamanho])</f>
        <v>G</v>
      </c>
      <c r="E30" s="1" t="str">
        <f>_xlfn.XLOOKUP(TB_Vendas[[#This Row],[Código]],TB_Produtos[Código],TB_Produtos[Categoria])</f>
        <v>Vestuário</v>
      </c>
      <c r="F30" s="1">
        <v>3</v>
      </c>
      <c r="G30" s="4">
        <v>191.43</v>
      </c>
      <c r="H30" s="1" t="s">
        <v>73</v>
      </c>
    </row>
    <row r="31" spans="1:8" x14ac:dyDescent="0.25">
      <c r="A31" s="7">
        <f>MONTH(TB_Vendas[[#This Row],[Data]])</f>
        <v>4</v>
      </c>
      <c r="B31" s="5">
        <v>45018</v>
      </c>
      <c r="C31" s="1" t="s">
        <v>55</v>
      </c>
      <c r="D31" s="1" t="str">
        <f>_xlfn.XLOOKUP(C31,TB_Produtos[Código],TB_Produtos[Tamanho])</f>
        <v>G</v>
      </c>
      <c r="E31" s="1" t="str">
        <f>_xlfn.XLOOKUP(TB_Vendas[[#This Row],[Código]],TB_Produtos[Código],TB_Produtos[Categoria])</f>
        <v>Vestuário</v>
      </c>
      <c r="F31" s="1">
        <v>1</v>
      </c>
      <c r="G31" s="4">
        <v>270</v>
      </c>
      <c r="H31" s="1" t="s">
        <v>76</v>
      </c>
    </row>
    <row r="32" spans="1:8" x14ac:dyDescent="0.25">
      <c r="A32" s="7">
        <f>MONTH(TB_Vendas[[#This Row],[Data]])</f>
        <v>4</v>
      </c>
      <c r="B32" s="5">
        <v>45020</v>
      </c>
      <c r="C32" s="1" t="s">
        <v>61</v>
      </c>
      <c r="D32" s="1">
        <f>_xlfn.XLOOKUP(C32,TB_Produtos[Código],TB_Produtos[Tamanho])</f>
        <v>36</v>
      </c>
      <c r="E32" s="1" t="str">
        <f>_xlfn.XLOOKUP(TB_Vendas[[#This Row],[Código]],TB_Produtos[Código],TB_Produtos[Categoria])</f>
        <v>Calçado</v>
      </c>
      <c r="F32" s="1">
        <v>4</v>
      </c>
      <c r="G32" s="4">
        <v>899.64</v>
      </c>
      <c r="H32" s="1" t="s">
        <v>76</v>
      </c>
    </row>
    <row r="33" spans="1:8" x14ac:dyDescent="0.25">
      <c r="A33" s="7">
        <f>MONTH(TB_Vendas[[#This Row],[Data]])</f>
        <v>4</v>
      </c>
      <c r="B33" s="5">
        <v>45024</v>
      </c>
      <c r="C33" s="1" t="s">
        <v>71</v>
      </c>
      <c r="D33" s="1" t="str">
        <f>_xlfn.XLOOKUP(C33,TB_Produtos[Código],TB_Produtos[Tamanho])</f>
        <v>M</v>
      </c>
      <c r="E33" s="1" t="str">
        <f>_xlfn.XLOOKUP(TB_Vendas[[#This Row],[Código]],TB_Produtos[Código],TB_Produtos[Categoria])</f>
        <v>Vestuário</v>
      </c>
      <c r="F33" s="1">
        <v>3</v>
      </c>
      <c r="G33" s="4">
        <v>385.83000000000004</v>
      </c>
      <c r="H33" s="1" t="s">
        <v>73</v>
      </c>
    </row>
    <row r="34" spans="1:8" x14ac:dyDescent="0.25">
      <c r="A34" s="7">
        <f>MONTH(TB_Vendas[[#This Row],[Data]])</f>
        <v>4</v>
      </c>
      <c r="B34" s="5">
        <v>45027</v>
      </c>
      <c r="C34" s="1" t="s">
        <v>34</v>
      </c>
      <c r="D34" s="1" t="str">
        <f>_xlfn.XLOOKUP(C34,TB_Produtos[Código],TB_Produtos[Tamanho])</f>
        <v>P</v>
      </c>
      <c r="E34" s="1" t="str">
        <f>_xlfn.XLOOKUP(TB_Vendas[[#This Row],[Código]],TB_Produtos[Código],TB_Produtos[Categoria])</f>
        <v>Vestuário</v>
      </c>
      <c r="F34" s="1">
        <v>2</v>
      </c>
      <c r="G34" s="4">
        <v>118.62</v>
      </c>
      <c r="H34" s="1" t="s">
        <v>74</v>
      </c>
    </row>
    <row r="35" spans="1:8" x14ac:dyDescent="0.25">
      <c r="A35" s="7">
        <f>MONTH(TB_Vendas[[#This Row],[Data]])</f>
        <v>4</v>
      </c>
      <c r="B35" s="5">
        <v>45028</v>
      </c>
      <c r="C35" s="1" t="s">
        <v>42</v>
      </c>
      <c r="D35" s="1" t="str">
        <f>_xlfn.XLOOKUP(C35,TB_Produtos[Código],TB_Produtos[Tamanho])</f>
        <v>G</v>
      </c>
      <c r="E35" s="1" t="str">
        <f>_xlfn.XLOOKUP(TB_Vendas[[#This Row],[Código]],TB_Produtos[Código],TB_Produtos[Categoria])</f>
        <v>Vestuário</v>
      </c>
      <c r="F35" s="1">
        <v>1</v>
      </c>
      <c r="G35" s="4">
        <v>83.61</v>
      </c>
      <c r="H35" s="1" t="s">
        <v>76</v>
      </c>
    </row>
    <row r="36" spans="1:8" x14ac:dyDescent="0.25">
      <c r="A36" s="7">
        <f>MONTH(TB_Vendas[[#This Row],[Data]])</f>
        <v>4</v>
      </c>
      <c r="B36" s="5">
        <v>45029</v>
      </c>
      <c r="C36" s="1" t="s">
        <v>46</v>
      </c>
      <c r="D36" s="1" t="str">
        <f>_xlfn.XLOOKUP(C36,TB_Produtos[Código],TB_Produtos[Tamanho])</f>
        <v>P</v>
      </c>
      <c r="E36" s="1" t="str">
        <f>_xlfn.XLOOKUP(TB_Vendas[[#This Row],[Código]],TB_Produtos[Código],TB_Produtos[Categoria])</f>
        <v>Vestuário</v>
      </c>
      <c r="F36" s="1">
        <v>3</v>
      </c>
      <c r="G36" s="4">
        <v>107.72999999999999</v>
      </c>
      <c r="H36" s="1" t="s">
        <v>76</v>
      </c>
    </row>
    <row r="37" spans="1:8" x14ac:dyDescent="0.25">
      <c r="A37" s="7">
        <f>MONTH(TB_Vendas[[#This Row],[Data]])</f>
        <v>4</v>
      </c>
      <c r="B37" s="5">
        <v>45031</v>
      </c>
      <c r="C37" s="1" t="s">
        <v>54</v>
      </c>
      <c r="D37" s="1" t="str">
        <f>_xlfn.XLOOKUP(C37,TB_Produtos[Código],TB_Produtos[Tamanho])</f>
        <v>M</v>
      </c>
      <c r="E37" s="1" t="str">
        <f>_xlfn.XLOOKUP(TB_Vendas[[#This Row],[Código]],TB_Produtos[Código],TB_Produtos[Categoria])</f>
        <v>Vestuário</v>
      </c>
      <c r="F37" s="1">
        <v>4</v>
      </c>
      <c r="G37" s="4">
        <v>1090.4399999999998</v>
      </c>
      <c r="H37" s="1" t="s">
        <v>73</v>
      </c>
    </row>
    <row r="38" spans="1:8" x14ac:dyDescent="0.25">
      <c r="A38" s="7">
        <f>MONTH(TB_Vendas[[#This Row],[Data]])</f>
        <v>4</v>
      </c>
      <c r="B38" s="5">
        <v>45038</v>
      </c>
      <c r="C38" s="1" t="s">
        <v>35</v>
      </c>
      <c r="D38" s="1" t="str">
        <f>_xlfn.XLOOKUP(C38,TB_Produtos[Código],TB_Produtos[Tamanho])</f>
        <v>M</v>
      </c>
      <c r="E38" s="1" t="str">
        <f>_xlfn.XLOOKUP(TB_Vendas[[#This Row],[Código]],TB_Produtos[Código],TB_Produtos[Categoria])</f>
        <v>Vestuário</v>
      </c>
      <c r="F38" s="1">
        <v>2</v>
      </c>
      <c r="G38" s="4">
        <v>125.82000000000001</v>
      </c>
      <c r="H38" s="1" t="s">
        <v>73</v>
      </c>
    </row>
    <row r="39" spans="1:8" x14ac:dyDescent="0.25">
      <c r="A39" s="7">
        <f>MONTH(TB_Vendas[[#This Row],[Data]])</f>
        <v>4</v>
      </c>
      <c r="B39" s="5">
        <v>45039</v>
      </c>
      <c r="C39" s="1" t="s">
        <v>72</v>
      </c>
      <c r="D39" s="1" t="str">
        <f>_xlfn.XLOOKUP(C39,TB_Produtos[Código],TB_Produtos[Tamanho])</f>
        <v>G</v>
      </c>
      <c r="E39" s="1" t="str">
        <f>_xlfn.XLOOKUP(TB_Vendas[[#This Row],[Código]],TB_Produtos[Código],TB_Produtos[Categoria])</f>
        <v>Vestuário</v>
      </c>
      <c r="F39" s="1">
        <v>3</v>
      </c>
      <c r="G39" s="4">
        <v>394.20000000000005</v>
      </c>
      <c r="H39" s="1" t="s">
        <v>76</v>
      </c>
    </row>
    <row r="40" spans="1:8" x14ac:dyDescent="0.25">
      <c r="A40" s="7">
        <f>MONTH(TB_Vendas[[#This Row],[Data]])</f>
        <v>4</v>
      </c>
      <c r="B40" s="5">
        <v>45042</v>
      </c>
      <c r="C40" s="1" t="s">
        <v>51</v>
      </c>
      <c r="D40" s="1" t="str">
        <f>_xlfn.XLOOKUP(C40,TB_Produtos[Código],TB_Produtos[Tamanho])</f>
        <v>G</v>
      </c>
      <c r="E40" s="1" t="str">
        <f>_xlfn.XLOOKUP(TB_Vendas[[#This Row],[Código]],TB_Produtos[Código],TB_Produtos[Categoria])</f>
        <v>Vestuário</v>
      </c>
      <c r="F40" s="1">
        <v>1</v>
      </c>
      <c r="G40" s="4">
        <v>29.61</v>
      </c>
      <c r="H40" s="1" t="s">
        <v>74</v>
      </c>
    </row>
    <row r="41" spans="1:8" x14ac:dyDescent="0.25">
      <c r="A41" s="7">
        <f>MONTH(TB_Vendas[[#This Row],[Data]])</f>
        <v>4</v>
      </c>
      <c r="B41" s="5">
        <v>45043</v>
      </c>
      <c r="C41" s="1" t="s">
        <v>47</v>
      </c>
      <c r="D41" s="1" t="str">
        <f>_xlfn.XLOOKUP(C41,TB_Produtos[Código],TB_Produtos[Tamanho])</f>
        <v>M</v>
      </c>
      <c r="E41" s="1" t="str">
        <f>_xlfn.XLOOKUP(TB_Vendas[[#This Row],[Código]],TB_Produtos[Código],TB_Produtos[Categoria])</f>
        <v>Vestuário</v>
      </c>
      <c r="F41" s="1">
        <v>4</v>
      </c>
      <c r="G41" s="4">
        <v>143.63999999999999</v>
      </c>
      <c r="H41" s="1" t="s">
        <v>74</v>
      </c>
    </row>
    <row r="42" spans="1:8" x14ac:dyDescent="0.25">
      <c r="A42" s="7">
        <f>MONTH(TB_Vendas[[#This Row],[Data]])</f>
        <v>5</v>
      </c>
      <c r="B42" s="5">
        <v>45054</v>
      </c>
      <c r="C42" s="1" t="s">
        <v>58</v>
      </c>
      <c r="D42" s="1" t="str">
        <f>_xlfn.XLOOKUP(C42,TB_Produtos[Código],TB_Produtos[Tamanho])</f>
        <v>G</v>
      </c>
      <c r="E42" s="1" t="str">
        <f>_xlfn.XLOOKUP(TB_Vendas[[#This Row],[Código]],TB_Produtos[Código],TB_Produtos[Categoria])</f>
        <v>Vestuário</v>
      </c>
      <c r="F42" s="1">
        <v>2</v>
      </c>
      <c r="G42" s="4">
        <v>539.81999999999994</v>
      </c>
      <c r="H42" s="1" t="s">
        <v>73</v>
      </c>
    </row>
    <row r="43" spans="1:8" x14ac:dyDescent="0.25">
      <c r="A43" s="7">
        <f>MONTH(TB_Vendas[[#This Row],[Data]])</f>
        <v>5</v>
      </c>
      <c r="B43" s="5">
        <v>45055</v>
      </c>
      <c r="C43" s="1" t="s">
        <v>48</v>
      </c>
      <c r="D43" s="1" t="str">
        <f>_xlfn.XLOOKUP(C43,TB_Produtos[Código],TB_Produtos[Tamanho])</f>
        <v>G</v>
      </c>
      <c r="E43" s="1" t="str">
        <f>_xlfn.XLOOKUP(TB_Vendas[[#This Row],[Código]],TB_Produtos[Código],TB_Produtos[Categoria])</f>
        <v>Vestuário</v>
      </c>
      <c r="F43" s="1">
        <v>3</v>
      </c>
      <c r="G43" s="4">
        <v>114.75</v>
      </c>
      <c r="H43" s="1" t="s">
        <v>73</v>
      </c>
    </row>
    <row r="44" spans="1:8" x14ac:dyDescent="0.25">
      <c r="A44" s="7">
        <f>MONTH(TB_Vendas[[#This Row],[Data]])</f>
        <v>5</v>
      </c>
      <c r="B44" s="5">
        <v>45056</v>
      </c>
      <c r="C44" s="1" t="s">
        <v>65</v>
      </c>
      <c r="D44" s="1">
        <f>_xlfn.XLOOKUP(C44,TB_Produtos[Código],TB_Produtos[Tamanho])</f>
        <v>37</v>
      </c>
      <c r="E44" s="1" t="str">
        <f>_xlfn.XLOOKUP(TB_Vendas[[#This Row],[Código]],TB_Produtos[Código],TB_Produtos[Categoria])</f>
        <v>Calçado</v>
      </c>
      <c r="F44" s="1">
        <v>1</v>
      </c>
      <c r="G44" s="4">
        <v>224.91</v>
      </c>
      <c r="H44" s="1" t="s">
        <v>76</v>
      </c>
    </row>
    <row r="45" spans="1:8" x14ac:dyDescent="0.25">
      <c r="A45" s="7">
        <f>MONTH(TB_Vendas[[#This Row],[Data]])</f>
        <v>5</v>
      </c>
      <c r="B45" s="5">
        <v>45057</v>
      </c>
      <c r="C45" s="1" t="s">
        <v>65</v>
      </c>
      <c r="D45" s="1">
        <f>_xlfn.XLOOKUP(C45,TB_Produtos[Código],TB_Produtos[Tamanho])</f>
        <v>37</v>
      </c>
      <c r="E45" s="1" t="str">
        <f>_xlfn.XLOOKUP(TB_Vendas[[#This Row],[Código]],TB_Produtos[Código],TB_Produtos[Categoria])</f>
        <v>Calçado</v>
      </c>
      <c r="F45" s="1">
        <v>2</v>
      </c>
      <c r="G45" s="4">
        <v>449.82</v>
      </c>
      <c r="H45" s="1" t="s">
        <v>74</v>
      </c>
    </row>
    <row r="46" spans="1:8" x14ac:dyDescent="0.25">
      <c r="A46" s="7">
        <f>MONTH(TB_Vendas[[#This Row],[Data]])</f>
        <v>5</v>
      </c>
      <c r="B46" s="5">
        <v>45058</v>
      </c>
      <c r="C46" s="1" t="s">
        <v>45</v>
      </c>
      <c r="D46" s="1" t="str">
        <f>_xlfn.XLOOKUP(C46,TB_Produtos[Código],TB_Produtos[Tamanho])</f>
        <v>G</v>
      </c>
      <c r="E46" s="1" t="str">
        <f>_xlfn.XLOOKUP(TB_Vendas[[#This Row],[Código]],TB_Produtos[Código],TB_Produtos[Categoria])</f>
        <v>Vestuário</v>
      </c>
      <c r="F46" s="1">
        <v>3</v>
      </c>
      <c r="G46" s="4">
        <v>132.03</v>
      </c>
      <c r="H46" s="1" t="s">
        <v>73</v>
      </c>
    </row>
    <row r="47" spans="1:8" x14ac:dyDescent="0.25">
      <c r="A47" s="7">
        <f>MONTH(TB_Vendas[[#This Row],[Data]])</f>
        <v>5</v>
      </c>
      <c r="B47" s="5">
        <v>45061</v>
      </c>
      <c r="C47" s="1" t="s">
        <v>52</v>
      </c>
      <c r="D47" s="1" t="str">
        <f>_xlfn.XLOOKUP(C47,TB_Produtos[Código],TB_Produtos[Tamanho])</f>
        <v>Único</v>
      </c>
      <c r="E47" s="1" t="str">
        <f>_xlfn.XLOOKUP(TB_Vendas[[#This Row],[Código]],TB_Produtos[Código],TB_Produtos[Categoria])</f>
        <v>Acessórios</v>
      </c>
      <c r="F47" s="1">
        <v>2</v>
      </c>
      <c r="G47" s="4">
        <v>89.82</v>
      </c>
      <c r="H47" s="1" t="s">
        <v>74</v>
      </c>
    </row>
    <row r="48" spans="1:8" x14ac:dyDescent="0.25">
      <c r="A48" s="7">
        <f>MONTH(TB_Vendas[[#This Row],[Data]])</f>
        <v>5</v>
      </c>
      <c r="B48" s="5">
        <v>45064</v>
      </c>
      <c r="C48" s="1" t="s">
        <v>45</v>
      </c>
      <c r="D48" s="1" t="str">
        <f>_xlfn.XLOOKUP(C48,TB_Produtos[Código],TB_Produtos[Tamanho])</f>
        <v>G</v>
      </c>
      <c r="E48" s="1" t="str">
        <f>_xlfn.XLOOKUP(TB_Vendas[[#This Row],[Código]],TB_Produtos[Código],TB_Produtos[Categoria])</f>
        <v>Vestuário</v>
      </c>
      <c r="F48" s="1">
        <v>4</v>
      </c>
      <c r="G48" s="4">
        <v>176.04</v>
      </c>
      <c r="H48" s="1" t="s">
        <v>76</v>
      </c>
    </row>
    <row r="49" spans="1:8" x14ac:dyDescent="0.25">
      <c r="A49" s="7">
        <f>MONTH(TB_Vendas[[#This Row],[Data]])</f>
        <v>6</v>
      </c>
      <c r="B49" s="5">
        <v>45084</v>
      </c>
      <c r="C49" s="1" t="s">
        <v>61</v>
      </c>
      <c r="D49" s="1">
        <f>_xlfn.XLOOKUP(C49,TB_Produtos[Código],TB_Produtos[Tamanho])</f>
        <v>36</v>
      </c>
      <c r="E49" s="1" t="str">
        <f>_xlfn.XLOOKUP(TB_Vendas[[#This Row],[Código]],TB_Produtos[Código],TB_Produtos[Categoria])</f>
        <v>Calçado</v>
      </c>
      <c r="F49" s="1">
        <v>3</v>
      </c>
      <c r="G49" s="4">
        <v>674.73</v>
      </c>
      <c r="H49" s="1" t="s">
        <v>73</v>
      </c>
    </row>
    <row r="50" spans="1:8" x14ac:dyDescent="0.25">
      <c r="A50" s="7">
        <f>MONTH(TB_Vendas[[#This Row],[Data]])</f>
        <v>6</v>
      </c>
      <c r="B50" s="5">
        <v>45084</v>
      </c>
      <c r="C50" s="1" t="s">
        <v>55</v>
      </c>
      <c r="D50" s="1" t="str">
        <f>_xlfn.XLOOKUP(C50,TB_Produtos[Código],TB_Produtos[Tamanho])</f>
        <v>G</v>
      </c>
      <c r="E50" s="1" t="str">
        <f>_xlfn.XLOOKUP(TB_Vendas[[#This Row],[Código]],TB_Produtos[Código],TB_Produtos[Categoria])</f>
        <v>Vestuário</v>
      </c>
      <c r="F50" s="1">
        <v>2</v>
      </c>
      <c r="G50" s="4">
        <v>540</v>
      </c>
      <c r="H50" s="1" t="s">
        <v>76</v>
      </c>
    </row>
    <row r="51" spans="1:8" x14ac:dyDescent="0.25">
      <c r="A51" s="7">
        <f>MONTH(TB_Vendas[[#This Row],[Data]])</f>
        <v>6</v>
      </c>
      <c r="B51" s="5">
        <v>45086</v>
      </c>
      <c r="C51" s="1" t="s">
        <v>52</v>
      </c>
      <c r="D51" s="1" t="str">
        <f>_xlfn.XLOOKUP(C51,TB_Produtos[Código],TB_Produtos[Tamanho])</f>
        <v>Único</v>
      </c>
      <c r="E51" s="1" t="str">
        <f>_xlfn.XLOOKUP(TB_Vendas[[#This Row],[Código]],TB_Produtos[Código],TB_Produtos[Categoria])</f>
        <v>Acessórios</v>
      </c>
      <c r="F51" s="1">
        <v>2</v>
      </c>
      <c r="G51" s="4">
        <v>89.82</v>
      </c>
      <c r="H51" s="1" t="s">
        <v>76</v>
      </c>
    </row>
    <row r="52" spans="1:8" x14ac:dyDescent="0.25">
      <c r="A52" s="7">
        <f>MONTH(TB_Vendas[[#This Row],[Data]])</f>
        <v>6</v>
      </c>
      <c r="B52" s="5">
        <v>45086</v>
      </c>
      <c r="C52" s="1" t="s">
        <v>69</v>
      </c>
      <c r="D52" s="1" t="str">
        <f>_xlfn.XLOOKUP(C52,TB_Produtos[Código],TB_Produtos[Tamanho])</f>
        <v>G</v>
      </c>
      <c r="E52" s="1" t="str">
        <f>_xlfn.XLOOKUP(TB_Vendas[[#This Row],[Código]],TB_Produtos[Código],TB_Produtos[Categoria])</f>
        <v>Vestuário</v>
      </c>
      <c r="F52" s="1">
        <v>2</v>
      </c>
      <c r="G52" s="4">
        <v>168.3</v>
      </c>
      <c r="H52" s="1" t="s">
        <v>74</v>
      </c>
    </row>
    <row r="53" spans="1:8" x14ac:dyDescent="0.25">
      <c r="A53" s="7">
        <f>MONTH(TB_Vendas[[#This Row],[Data]])</f>
        <v>6</v>
      </c>
      <c r="B53" s="5">
        <v>45088</v>
      </c>
      <c r="C53" s="1" t="s">
        <v>37</v>
      </c>
      <c r="D53" s="1" t="str">
        <f>_xlfn.XLOOKUP(C53,TB_Produtos[Código],TB_Produtos[Tamanho])</f>
        <v>Único</v>
      </c>
      <c r="E53" s="1" t="str">
        <f>_xlfn.XLOOKUP(TB_Vendas[[#This Row],[Código]],TB_Produtos[Código],TB_Produtos[Categoria])</f>
        <v>Acessórios</v>
      </c>
      <c r="F53" s="1">
        <v>1</v>
      </c>
      <c r="G53" s="4">
        <v>130.5</v>
      </c>
      <c r="H53" s="1" t="s">
        <v>73</v>
      </c>
    </row>
    <row r="54" spans="1:8" x14ac:dyDescent="0.25">
      <c r="A54" s="7">
        <f>MONTH(TB_Vendas[[#This Row],[Data]])</f>
        <v>6</v>
      </c>
      <c r="B54" s="5">
        <v>45090</v>
      </c>
      <c r="C54" s="1" t="s">
        <v>54</v>
      </c>
      <c r="D54" s="1" t="str">
        <f>_xlfn.XLOOKUP(C54,TB_Produtos[Código],TB_Produtos[Tamanho])</f>
        <v>M</v>
      </c>
      <c r="E54" s="1" t="str">
        <f>_xlfn.XLOOKUP(TB_Vendas[[#This Row],[Código]],TB_Produtos[Código],TB_Produtos[Categoria])</f>
        <v>Vestuário</v>
      </c>
      <c r="F54" s="1">
        <v>1</v>
      </c>
      <c r="G54" s="4">
        <v>272.60999999999996</v>
      </c>
      <c r="H54" s="1" t="s">
        <v>73</v>
      </c>
    </row>
    <row r="55" spans="1:8" x14ac:dyDescent="0.25">
      <c r="A55" s="7">
        <f>MONTH(TB_Vendas[[#This Row],[Data]])</f>
        <v>6</v>
      </c>
      <c r="B55" s="5">
        <v>45093</v>
      </c>
      <c r="C55" s="1" t="s">
        <v>35</v>
      </c>
      <c r="D55" s="1" t="str">
        <f>_xlfn.XLOOKUP(C55,TB_Produtos[Código],TB_Produtos[Tamanho])</f>
        <v>M</v>
      </c>
      <c r="E55" s="1" t="str">
        <f>_xlfn.XLOOKUP(TB_Vendas[[#This Row],[Código]],TB_Produtos[Código],TB_Produtos[Categoria])</f>
        <v>Vestuário</v>
      </c>
      <c r="F55" s="1">
        <v>3</v>
      </c>
      <c r="G55" s="4">
        <v>188.73000000000002</v>
      </c>
      <c r="H55" s="1" t="s">
        <v>73</v>
      </c>
    </row>
    <row r="56" spans="1:8" x14ac:dyDescent="0.25">
      <c r="A56" s="7">
        <f>MONTH(TB_Vendas[[#This Row],[Data]])</f>
        <v>6</v>
      </c>
      <c r="B56" s="5">
        <v>45093</v>
      </c>
      <c r="C56" s="1" t="s">
        <v>48</v>
      </c>
      <c r="D56" s="1" t="str">
        <f>_xlfn.XLOOKUP(C56,TB_Produtos[Código],TB_Produtos[Tamanho])</f>
        <v>G</v>
      </c>
      <c r="E56" s="1" t="str">
        <f>_xlfn.XLOOKUP(TB_Vendas[[#This Row],[Código]],TB_Produtos[Código],TB_Produtos[Categoria])</f>
        <v>Vestuário</v>
      </c>
      <c r="F56" s="1">
        <v>4</v>
      </c>
      <c r="G56" s="4">
        <v>153</v>
      </c>
      <c r="H56" s="1" t="s">
        <v>76</v>
      </c>
    </row>
    <row r="57" spans="1:8" x14ac:dyDescent="0.25">
      <c r="A57" s="7">
        <f>MONTH(TB_Vendas[[#This Row],[Data]])</f>
        <v>6</v>
      </c>
      <c r="B57" s="5">
        <v>45094</v>
      </c>
      <c r="C57" s="1" t="s">
        <v>52</v>
      </c>
      <c r="D57" s="1" t="str">
        <f>_xlfn.XLOOKUP(C57,TB_Produtos[Código],TB_Produtos[Tamanho])</f>
        <v>Único</v>
      </c>
      <c r="E57" s="1" t="str">
        <f>_xlfn.XLOOKUP(TB_Vendas[[#This Row],[Código]],TB_Produtos[Código],TB_Produtos[Categoria])</f>
        <v>Acessórios</v>
      </c>
      <c r="F57" s="1">
        <v>2</v>
      </c>
      <c r="G57" s="4">
        <v>89.82</v>
      </c>
      <c r="H57" s="1" t="s">
        <v>76</v>
      </c>
    </row>
    <row r="58" spans="1:8" x14ac:dyDescent="0.25">
      <c r="A58" s="7">
        <f>MONTH(TB_Vendas[[#This Row],[Data]])</f>
        <v>6</v>
      </c>
      <c r="B58" s="5">
        <v>45097</v>
      </c>
      <c r="C58" s="1" t="s">
        <v>35</v>
      </c>
      <c r="D58" s="1" t="str">
        <f>_xlfn.XLOOKUP(C58,TB_Produtos[Código],TB_Produtos[Tamanho])</f>
        <v>M</v>
      </c>
      <c r="E58" s="1" t="str">
        <f>_xlfn.XLOOKUP(TB_Vendas[[#This Row],[Código]],TB_Produtos[Código],TB_Produtos[Categoria])</f>
        <v>Vestuário</v>
      </c>
      <c r="F58" s="1">
        <v>1</v>
      </c>
      <c r="G58" s="4">
        <v>62.910000000000004</v>
      </c>
      <c r="H58" s="1" t="s">
        <v>74</v>
      </c>
    </row>
    <row r="59" spans="1:8" x14ac:dyDescent="0.25">
      <c r="A59" s="7">
        <f>MONTH(TB_Vendas[[#This Row],[Data]])</f>
        <v>6</v>
      </c>
      <c r="B59" s="5">
        <v>45105</v>
      </c>
      <c r="C59" s="1" t="s">
        <v>41</v>
      </c>
      <c r="D59" s="1" t="str">
        <f>_xlfn.XLOOKUP(C59,TB_Produtos[Código],TB_Produtos[Tamanho])</f>
        <v>M</v>
      </c>
      <c r="E59" s="1" t="str">
        <f>_xlfn.XLOOKUP(TB_Vendas[[#This Row],[Código]],TB_Produtos[Código],TB_Produtos[Categoria])</f>
        <v>Vestuário</v>
      </c>
      <c r="F59" s="1">
        <v>5</v>
      </c>
      <c r="G59" s="4">
        <v>404.55000000000007</v>
      </c>
      <c r="H59" s="1" t="s">
        <v>74</v>
      </c>
    </row>
    <row r="60" spans="1:8" x14ac:dyDescent="0.25">
      <c r="A60" s="7">
        <f>MONTH(TB_Vendas[[#This Row],[Data]])</f>
        <v>6</v>
      </c>
      <c r="B60" s="5">
        <v>45105</v>
      </c>
      <c r="C60" s="1" t="s">
        <v>70</v>
      </c>
      <c r="D60" s="1" t="str">
        <f>_xlfn.XLOOKUP(C60,TB_Produtos[Código],TB_Produtos[Tamanho])</f>
        <v>P</v>
      </c>
      <c r="E60" s="1" t="str">
        <f>_xlfn.XLOOKUP(TB_Vendas[[#This Row],[Código]],TB_Produtos[Código],TB_Produtos[Categoria])</f>
        <v>Vestuário</v>
      </c>
      <c r="F60" s="1">
        <v>2</v>
      </c>
      <c r="G60" s="4">
        <v>252</v>
      </c>
      <c r="H60" s="1" t="s">
        <v>74</v>
      </c>
    </row>
    <row r="61" spans="1:8" x14ac:dyDescent="0.25">
      <c r="A61" s="7">
        <f>MONTH(TB_Vendas[[#This Row],[Data]])</f>
        <v>6</v>
      </c>
      <c r="B61" s="5">
        <v>45106</v>
      </c>
      <c r="C61" s="1" t="s">
        <v>39</v>
      </c>
      <c r="D61" s="1" t="str">
        <f>_xlfn.XLOOKUP(C61,TB_Produtos[Código],TB_Produtos[Tamanho])</f>
        <v>Único</v>
      </c>
      <c r="E61" s="1" t="str">
        <f>_xlfn.XLOOKUP(TB_Vendas[[#This Row],[Código]],TB_Produtos[Código],TB_Produtos[Categoria])</f>
        <v>Acessórios</v>
      </c>
      <c r="F61" s="1">
        <v>3</v>
      </c>
      <c r="G61" s="4">
        <v>107.72999999999999</v>
      </c>
      <c r="H61" s="1" t="s">
        <v>76</v>
      </c>
    </row>
  </sheetData>
  <mergeCells count="1">
    <mergeCell ref="A1:H1"/>
  </mergeCells>
  <conditionalFormatting sqref="F2">
    <cfRule type="cellIs" dxfId="0" priority="2" operator="equal">
      <formula>0</formula>
    </cfRule>
  </conditionalFormatting>
  <conditionalFormatting sqref="H3:H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</vt:lpstr>
      <vt:lpstr>Planilha1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Henrique Faria</cp:lastModifiedBy>
  <cp:lastPrinted>2023-06-07T14:57:58Z</cp:lastPrinted>
  <dcterms:created xsi:type="dcterms:W3CDTF">2023-06-02T17:54:12Z</dcterms:created>
  <dcterms:modified xsi:type="dcterms:W3CDTF">2024-03-30T12:49:22Z</dcterms:modified>
</cp:coreProperties>
</file>