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6E135F30-FD02-4569-9029-5F0731370D2E}" xr6:coauthVersionLast="47" xr6:coauthVersionMax="47" xr10:uidLastSave="{00000000-0000-0000-0000-000000000000}"/>
  <bookViews>
    <workbookView xWindow="-120" yWindow="-120" windowWidth="29040" windowHeight="15840" tabRatio="667" activeTab="1" xr2:uid="{D01BAC43-6761-423E-84F1-401E0A1E5BE8}"/>
  </bookViews>
  <sheets>
    <sheet name="Teste de Prompt" sheetId="8" r:id="rId1"/>
    <sheet name="P1-&gt; Jornada do Usuário" sheetId="1" r:id="rId2"/>
    <sheet name="Planilha1" sheetId="10" r:id="rId3"/>
    <sheet name="Planilha2" sheetId="11" r:id="rId4"/>
    <sheet name="P2-&gt; Persona Principal" sheetId="2" r:id="rId5"/>
    <sheet name="P3-&gt; Eleger Histórias" sheetId="9" r:id="rId6"/>
    <sheet name="P4-&gt; Atividades" sheetId="4" state="hidden" r:id="rId7"/>
    <sheet name="P5-&gt; Histórias" sheetId="6" state="hidden" r:id="rId8"/>
    <sheet name="Configurações" sheetId="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C2" i="10" a="1"/>
  <c r="C2" i="10" s="1"/>
  <c r="C4" i="10" a="1"/>
  <c r="C4" i="10" s="1"/>
  <c r="B2" i="11" a="1"/>
  <c r="B2" i="11" s="1"/>
  <c r="A7" i="1" a="1"/>
  <c r="A7" i="1" s="1"/>
  <c r="A23" i="8" l="1"/>
  <c r="A1" i="9"/>
  <c r="A2" i="9" s="1" a="1"/>
  <c r="A2" i="9" s="1"/>
  <c r="B7" i="1" a="1"/>
  <c r="B7" i="1" s="1"/>
  <c r="B6" i="1" s="1"/>
  <c r="C7" i="1" a="1"/>
  <c r="C7" i="1" s="1"/>
  <c r="C6" i="1" s="1"/>
  <c r="D7" i="1" a="1"/>
  <c r="D7" i="1" s="1"/>
  <c r="D6" i="1" s="1"/>
  <c r="E7" i="1" a="1"/>
  <c r="E7" i="1" s="1"/>
  <c r="E6" i="1" s="1"/>
  <c r="F7" i="1" a="1"/>
  <c r="F7" i="1" s="1"/>
  <c r="G7" i="1" a="1"/>
  <c r="G7" i="1" s="1"/>
  <c r="G6" i="1" s="1"/>
  <c r="A9" i="1"/>
  <c r="B2" i="2"/>
  <c r="A2" i="8" l="1"/>
  <c r="G47" i="6"/>
  <c r="F47" i="6"/>
  <c r="E47" i="6"/>
  <c r="D47" i="6"/>
  <c r="C47" i="6"/>
  <c r="G40" i="6"/>
  <c r="F40" i="6"/>
  <c r="E40" i="6"/>
  <c r="D40" i="6"/>
  <c r="C40" i="6"/>
  <c r="G33" i="6"/>
  <c r="F33" i="6"/>
  <c r="E33" i="6"/>
  <c r="D33" i="6"/>
  <c r="C33" i="6"/>
  <c r="G26" i="6"/>
  <c r="F26" i="6"/>
  <c r="E26" i="6"/>
  <c r="D26" i="6"/>
  <c r="C26" i="6"/>
  <c r="G19" i="6"/>
  <c r="F19" i="6"/>
  <c r="E19" i="6"/>
  <c r="D19" i="6"/>
  <c r="C19" i="6"/>
  <c r="G12" i="6"/>
  <c r="F12" i="6"/>
  <c r="E12" i="6"/>
  <c r="D12" i="6"/>
  <c r="C12" i="6"/>
  <c r="G5" i="6"/>
  <c r="F5" i="6"/>
  <c r="E5" i="6"/>
  <c r="D5" i="6"/>
  <c r="C5" i="6"/>
  <c r="A47" i="6"/>
  <c r="A40" i="6"/>
  <c r="A33" i="6"/>
  <c r="A26" i="6"/>
  <c r="A19" i="6"/>
  <c r="A12" i="6"/>
  <c r="A5" i="6"/>
  <c r="B2" i="6"/>
  <c r="B1" i="6"/>
  <c r="G1" i="4"/>
  <c r="G2" i="4" s="1"/>
  <c r="G5" i="4"/>
  <c r="F5" i="4"/>
  <c r="E5" i="4"/>
  <c r="D5" i="4"/>
  <c r="C5" i="4"/>
  <c r="B5" i="4"/>
  <c r="A5" i="4"/>
  <c r="B2" i="4"/>
  <c r="B1" i="4"/>
  <c r="B3" i="4"/>
  <c r="D1" i="2" a="1"/>
  <c r="D1" i="2" s="1"/>
  <c r="D2" i="2" l="1" a="1"/>
  <c r="D2" i="2" s="1"/>
  <c r="B3" i="6"/>
  <c r="F6" i="1"/>
  <c r="G1" i="1" s="1" a="1"/>
  <c r="G1" i="1" s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<sst xmlns="http://schemas.openxmlformats.org/spreadsheetml/2006/main" count="112" uniqueCount="60">
  <si>
    <t>Tema da Jornada:</t>
  </si>
  <si>
    <t>Persona Principal:</t>
  </si>
  <si>
    <t>Passo 1</t>
  </si>
  <si>
    <t>Passo 2</t>
  </si>
  <si>
    <t>Passo 3</t>
  </si>
  <si>
    <t>Passo 4</t>
  </si>
  <si>
    <t>Passo 5</t>
  </si>
  <si>
    <t>Passo 6</t>
  </si>
  <si>
    <t>Produto:</t>
  </si>
  <si>
    <t>Passo 7</t>
  </si>
  <si>
    <t>Tipo de Stakeholder:</t>
  </si>
  <si>
    <t>Tipos de Stakeholder</t>
  </si>
  <si>
    <t>Persona</t>
  </si>
  <si>
    <t>Usuário</t>
  </si>
  <si>
    <t>Stakeholder</t>
  </si>
  <si>
    <t>Cliente</t>
  </si>
  <si>
    <t>Avatar</t>
  </si>
  <si>
    <t>Nome:</t>
  </si>
  <si>
    <t>Palavras Chave:</t>
  </si>
  <si>
    <t>Cliente Genérico</t>
  </si>
  <si>
    <t>Qual valor busca nessa jornada/processo?</t>
  </si>
  <si>
    <t>Qual seu maior problema a resolver hoje?</t>
  </si>
  <si>
    <t>Qual o maior risco conhecido para este processo / jornada?</t>
  </si>
  <si>
    <t>Existem restrições ao uso do produto?</t>
  </si>
  <si>
    <t>Há receios por parte do stakeholder que são conhecidos?</t>
  </si>
  <si>
    <t>Dados Biográficos Relevantes</t>
  </si>
  <si>
    <t>O Stakeholder tem conhecimento relevante sobre o processo?</t>
  </si>
  <si>
    <t>O Stakeholder precisa de treinamento?</t>
  </si>
  <si>
    <t>Atividade 1</t>
  </si>
  <si>
    <t>Atividade 2</t>
  </si>
  <si>
    <t>Atividade 3</t>
  </si>
  <si>
    <t>Atividade 4</t>
  </si>
  <si>
    <t>Atividade 5</t>
  </si>
  <si>
    <t>Motorista; Solicitante; Funcionário;</t>
  </si>
  <si>
    <t>Escolher Atendimento</t>
  </si>
  <si>
    <t>Verificar disponibilidade</t>
  </si>
  <si>
    <t>Escolher data e Horário</t>
  </si>
  <si>
    <t>Revisar Fornecedores</t>
  </si>
  <si>
    <t>Escolher Forma de Disponibilizar</t>
  </si>
  <si>
    <t>Verificar Pertences no veículo</t>
  </si>
  <si>
    <t>Liberar Veículo</t>
  </si>
  <si>
    <t>Escolher forma de Receber veículo</t>
  </si>
  <si>
    <t>Avaliar o serviço</t>
  </si>
  <si>
    <t>Consultar Tipos de Serviço</t>
  </si>
  <si>
    <t>Eu, no papel de RESPONSÁVEL PELO CARRO, quero polimento para que eu possa tirar riscos do carro</t>
  </si>
  <si>
    <t>Verificar Texto:</t>
  </si>
  <si>
    <r>
      <t xml:space="preserve">Preencha Sempre </t>
    </r>
    <r>
      <rPr>
        <sz val="11"/>
        <color theme="7" tint="-0.499984740745262"/>
        <rFont val="Calibri"/>
        <family val="2"/>
      </rPr>
      <t>↓↓↓↓</t>
    </r>
  </si>
  <si>
    <r>
      <t xml:space="preserve">Preencha quando conhecer pouco o stakeholder </t>
    </r>
    <r>
      <rPr>
        <sz val="11"/>
        <color theme="7" tint="-0.499984740745262"/>
        <rFont val="Calibri"/>
        <family val="2"/>
      </rPr>
      <t>↓↓↓↓</t>
    </r>
  </si>
  <si>
    <t xml:space="preserve"> </t>
  </si>
  <si>
    <t>Contexto da Jornada:</t>
  </si>
  <si>
    <t>Obter informações detalhadas sobre o estado e o valor do equipamento agrícola para garantir a segurança do empréstimo.</t>
  </si>
  <si>
    <t>Garantir a precisão e imparcialidade na avaliação dos equipamentos agrícolas para oferecer empréstimos seguros e justos.</t>
  </si>
  <si>
    <t>Avaliação inadequada do equipamento agrícola, levando a uma avaliação incorreta de sua condição e valor, o que pode impactar negativamente na decisão de concessão do empréstimo.</t>
  </si>
  <si>
    <t>Solicitação de Novo Empréstimo</t>
  </si>
  <si>
    <t>Cliente em Potencial</t>
  </si>
  <si>
    <t>Fazer solicitação de empréstimo</t>
  </si>
  <si>
    <t>Empréstimo Pessoal</t>
  </si>
  <si>
    <t>Enviar solicitação ao gerente</t>
  </si>
  <si>
    <t>Esperar resposta da solicitação</t>
  </si>
  <si>
    <t>Preencher os documentos necessários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</si>
</sst>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</font>
    <font>
      <sz val="11"/>
      <color theme="7" tint="-0.499984740745262"/>
      <name val="Calibri"/>
      <family val="2"/>
      <scheme val="minor"/>
    </font>
    <font>
      <sz val="14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0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6" fillId="4" borderId="4" xfId="0" applyFont="1" applyFill="1" applyBorder="1" applyAlignment="1">
      <alignment horizontal="righ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4" borderId="5" xfId="0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8" xfId="0" applyBorder="1" applyAlignment="1" applyProtection="1">
      <alignment vertical="top" wrapText="1"/>
      <protection locked="0"/>
    </xf>
    <xf numFmtId="0" fontId="0" fillId="0" borderId="18" xfId="0" applyBorder="1" applyAlignment="1" applyProtection="1">
      <alignment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10" fillId="0" borderId="22" xfId="0" applyFont="1" applyBorder="1" applyAlignment="1" applyProtection="1">
      <alignment vertical="center" wrapText="1"/>
      <protection locked="0"/>
    </xf>
    <xf numFmtId="0" fontId="10" fillId="0" borderId="2" xfId="0" applyFont="1" applyBorder="1" applyAlignment="1" applyProtection="1">
      <alignment vertical="center" wrapText="1"/>
      <protection locked="0"/>
    </xf>
    <xf numFmtId="0" fontId="8" fillId="5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0" fillId="0" borderId="22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" fillId="7" borderId="0" xfId="0" applyFont="1" applyFill="1"/>
    <xf numFmtId="0" fontId="8" fillId="7" borderId="3" xfId="0" applyFont="1" applyFill="1" applyBorder="1" applyAlignment="1">
      <alignment horizontal="right" wrapText="1"/>
    </xf>
    <xf numFmtId="0" fontId="8" fillId="7" borderId="4" xfId="0" applyFont="1" applyFill="1" applyBorder="1" applyAlignment="1">
      <alignment horizontal="right" wrapText="1"/>
    </xf>
    <xf numFmtId="0" fontId="8" fillId="7" borderId="5" xfId="0" applyFont="1" applyFill="1" applyBorder="1" applyAlignment="1">
      <alignment horizontal="right" wrapText="1"/>
    </xf>
    <xf numFmtId="0" fontId="2" fillId="6" borderId="3" xfId="0" applyFont="1" applyFill="1" applyBorder="1" applyAlignment="1" applyProtection="1">
      <alignment horizontal="left" vertical="center" wrapText="1"/>
      <protection locked="0"/>
    </xf>
    <xf numFmtId="0" fontId="2" fillId="6" borderId="5" xfId="0" applyFont="1" applyFill="1" applyBorder="1" applyAlignment="1" applyProtection="1">
      <alignment horizontal="left" vertical="center" wrapText="1"/>
      <protection locked="0"/>
    </xf>
    <xf numFmtId="0" fontId="2" fillId="6" borderId="4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left" wrapText="1"/>
    </xf>
    <xf numFmtId="0" fontId="13" fillId="7" borderId="0" xfId="0" applyFont="1" applyFill="1" applyAlignment="1">
      <alignment horizontal="left" wrapText="1"/>
    </xf>
    <xf numFmtId="0" fontId="13" fillId="7" borderId="18" xfId="0" applyFont="1" applyFill="1" applyBorder="1" applyAlignment="1">
      <alignment horizontal="left" wrapText="1"/>
    </xf>
    <xf numFmtId="0" fontId="15" fillId="7" borderId="18" xfId="0" applyFont="1" applyFill="1" applyBorder="1" applyAlignment="1">
      <alignment horizontal="left" wrapText="1"/>
    </xf>
    <xf numFmtId="2" fontId="0" fillId="0" borderId="0" xfId="0" applyNumberFormat="1" applyAlignment="1">
      <alignment horizontal="center" wrapText="1"/>
    </xf>
    <xf numFmtId="0" fontId="17" fillId="7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2" fillId="8" borderId="6" xfId="0" applyFont="1" applyFill="1" applyBorder="1" applyAlignment="1" applyProtection="1">
      <alignment horizontal="left" vertical="center" wrapText="1"/>
      <protection locked="0"/>
    </xf>
    <xf numFmtId="0" fontId="2" fillId="8" borderId="7" xfId="0" applyFont="1" applyFill="1" applyBorder="1" applyAlignment="1" applyProtection="1">
      <alignment horizontal="left" vertical="center" wrapText="1"/>
      <protection locked="0"/>
    </xf>
    <xf numFmtId="0" fontId="2" fillId="8" borderId="9" xfId="0" applyFont="1" applyFill="1" applyBorder="1" applyAlignment="1" applyProtection="1">
      <alignment horizontal="left" vertical="center" wrapText="1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2" fillId="8" borderId="12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left" vertical="top" wrapText="1"/>
    </xf>
    <xf numFmtId="0" fontId="16" fillId="6" borderId="25" xfId="0" applyFont="1" applyFill="1" applyBorder="1" applyAlignment="1">
      <alignment horizontal="left" vertical="top" wrapText="1"/>
    </xf>
    <xf numFmtId="0" fontId="16" fillId="6" borderId="26" xfId="0" applyFont="1" applyFill="1" applyBorder="1" applyAlignment="1">
      <alignment horizontal="left" vertical="top" wrapText="1"/>
    </xf>
    <xf numFmtId="0" fontId="16" fillId="6" borderId="27" xfId="0" applyFont="1" applyFill="1" applyBorder="1" applyAlignment="1">
      <alignment horizontal="left" vertical="top" wrapText="1"/>
    </xf>
    <xf numFmtId="0" fontId="16" fillId="6" borderId="0" xfId="0" applyFont="1" applyFill="1" applyAlignment="1">
      <alignment horizontal="left" vertical="top" wrapText="1"/>
    </xf>
    <xf numFmtId="0" fontId="16" fillId="6" borderId="28" xfId="0" applyFont="1" applyFill="1" applyBorder="1" applyAlignment="1">
      <alignment horizontal="left" vertical="top" wrapText="1"/>
    </xf>
    <xf numFmtId="0" fontId="16" fillId="6" borderId="29" xfId="0" applyFont="1" applyFill="1" applyBorder="1" applyAlignment="1">
      <alignment horizontal="left" vertical="top" wrapText="1"/>
    </xf>
    <xf numFmtId="0" fontId="16" fillId="6" borderId="23" xfId="0" applyFont="1" applyFill="1" applyBorder="1" applyAlignment="1">
      <alignment horizontal="left" vertical="top" wrapText="1"/>
    </xf>
    <xf numFmtId="0" fontId="16" fillId="6" borderId="30" xfId="0" applyFont="1" applyFill="1" applyBorder="1" applyAlignment="1">
      <alignment horizontal="left" vertical="top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5" fillId="0" borderId="23" xfId="0" applyFont="1" applyBorder="1" applyAlignment="1">
      <alignment horizont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ont>
        <b val="0"/>
        <i/>
        <color theme="4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7" tint="-0.499984740745262"/>
      </font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B1952E-8275-468A-AD8E-80F750C90D6C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149D-7295-4A05-8322-69AEC2D32AB8}">
  <sheetPr>
    <tabColor rgb="FFC00000"/>
  </sheetPr>
  <dimension ref="A1:O41"/>
  <sheetViews>
    <sheetView showGridLines="0" workbookViewId="0">
      <selection activeCell="Q12" sqref="Q12"/>
    </sheetView>
  </sheetViews>
  <sheetFormatPr defaultRowHeight="15" x14ac:dyDescent="0.25"/>
  <sheetData>
    <row r="1" spans="1:15" ht="15.75" thickBot="1" x14ac:dyDescent="0.3">
      <c r="A1" s="32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5">
      <c r="A2" s="46" t="str">
        <f>'P3-&gt; Eleger Histórias'!A1</f>
        <v>Considerando a montagem de uma jornada do usuário, para um produto: 'Empréstimo Pessoal', onde o tema principal da jornada é: 'Solicitação de Novo Empréstimo' e a persona principal foi mapeada como 'Cliente em Potencial'. Onde os passos da jornada mapeada são: (Fazer solicitação de empréstimo; Preencher os documentos necessários; Enviar solicitação ao gerente; Esperar resposta da solicitação;  ;  ), gere uma tabela com as histórias de usuário mais importantes para desenvolver um aplicativo para automatizar essa jornada. Utilize as colunas 'Texto da História', 'Explicação Resumida', 'Possíveis Critérios de Aceite'.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</row>
    <row r="4" spans="1:15" x14ac:dyDescent="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1"/>
    </row>
    <row r="5" spans="1:15" x14ac:dyDescent="0.2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1:15" x14ac:dyDescent="0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1:15" x14ac:dyDescent="0.2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1"/>
    </row>
    <row r="8" spans="1:15" x14ac:dyDescent="0.25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</row>
    <row r="9" spans="1:15" x14ac:dyDescent="0.25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1"/>
    </row>
    <row r="10" spans="1:15" x14ac:dyDescent="0.25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1"/>
    </row>
    <row r="11" spans="1:15" x14ac:dyDescent="0.25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1"/>
    </row>
    <row r="12" spans="1:15" x14ac:dyDescent="0.25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1"/>
    </row>
    <row r="13" spans="1:15" x14ac:dyDescent="0.25">
      <c r="A13" s="49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1"/>
    </row>
    <row r="14" spans="1:15" x14ac:dyDescent="0.25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1"/>
    </row>
    <row r="15" spans="1:15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</row>
    <row r="16" spans="1:15" x14ac:dyDescent="0.25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1"/>
    </row>
    <row r="17" spans="1:15" x14ac:dyDescent="0.25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1"/>
    </row>
    <row r="18" spans="1:15" x14ac:dyDescent="0.2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1"/>
    </row>
    <row r="19" spans="1:15" x14ac:dyDescent="0.2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1"/>
    </row>
    <row r="20" spans="1:15" ht="15.75" thickBot="1" x14ac:dyDescent="0.3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</row>
    <row r="22" spans="1:15" ht="15.75" thickBot="1" x14ac:dyDescent="0.3">
      <c r="A22" s="32" t="s">
        <v>49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46" t="str">
        <f>_xlfn.CONCAT("Considerando a montagem de uma jornada do usuário, para um produto: '", 'P1-&gt; Jornada do Usuário'!B1, "', onde o tema principal da jornada é: '", 'P1-&gt; Jornada do Usuário'!B2, "' e a persona principal foi mapeada como '", 'P1-&gt; Jornada do Usuário'!B3, "'. Os passos mapeados para a jornada são: (", _xlfn.TEXTJOIN("; ",TRUE,'P1-&gt; Jornada do Usuário'!A5:G5), ").")</f>
        <v>Considerando a montagem de uma jornada do usuário, para um produto: 'Empréstimo Pessoal', onde o tema principal da jornada é: 'Solicitação de Novo Empréstimo' e a persona principal foi mapeada como 'Cliente em Potencial'. Os passos mapeados para a jornada são: (Fazer solicitação de empréstimo; Preencher os documentos necessários; Enviar solicitação ao gerente; Esperar resposta da solicitação;  ;  ).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8"/>
    </row>
    <row r="24" spans="1:15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1"/>
    </row>
    <row r="25" spans="1:15" x14ac:dyDescent="0.2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1"/>
    </row>
    <row r="26" spans="1:15" x14ac:dyDescent="0.25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1:15" x14ac:dyDescent="0.2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1"/>
    </row>
    <row r="28" spans="1:15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1"/>
    </row>
    <row r="29" spans="1:15" x14ac:dyDescent="0.2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1"/>
    </row>
    <row r="30" spans="1:15" x14ac:dyDescent="0.2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1"/>
    </row>
    <row r="31" spans="1:15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1"/>
    </row>
    <row r="32" spans="1:15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1"/>
    </row>
    <row r="33" spans="1:15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1"/>
    </row>
    <row r="34" spans="1:15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</row>
    <row r="35" spans="1:15" x14ac:dyDescent="0.25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1"/>
    </row>
    <row r="36" spans="1:15" x14ac:dyDescent="0.2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1"/>
    </row>
    <row r="37" spans="1:15" x14ac:dyDescent="0.2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/>
    </row>
    <row r="38" spans="1:15" x14ac:dyDescent="0.2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1"/>
    </row>
    <row r="39" spans="1:15" x14ac:dyDescent="0.2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1"/>
    </row>
    <row r="40" spans="1:15" x14ac:dyDescent="0.2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1"/>
    </row>
    <row r="41" spans="1:15" ht="15.75" thickBot="1" x14ac:dyDescent="0.3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4"/>
    </row>
  </sheetData>
  <mergeCells count="2">
    <mergeCell ref="A2:O20"/>
    <mergeCell ref="A23:O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DE52-9A2E-4C56-9450-643E409E6A96}">
  <dimension ref="A1:G17"/>
  <sheetViews>
    <sheetView showGridLines="0" tabSelected="1" workbookViewId="0">
      <selection activeCell="F5" sqref="F5"/>
    </sheetView>
  </sheetViews>
  <sheetFormatPr defaultColWidth="9.140625" defaultRowHeight="15" x14ac:dyDescent="0.25"/>
  <cols>
    <col min="1" max="7" width="26.140625" style="6" customWidth="1"/>
    <col min="8" max="16384" width="9.140625" style="6"/>
  </cols>
  <sheetData>
    <row r="1" spans="1:7" s="11" customFormat="1" ht="21" x14ac:dyDescent="0.35">
      <c r="A1" s="33" t="s">
        <v>8</v>
      </c>
      <c r="B1" s="55" t="s">
        <v>56</v>
      </c>
      <c r="C1" s="56"/>
      <c r="D1" s="56"/>
      <c r="E1" s="56"/>
      <c r="F1" s="56"/>
      <c r="G1" s="26" t="str" cm="1">
        <f t="array" ref="G1">_xlfn.IFS(OR(B1="Nome do Produto",B1=""),"Falta Produto",OR(B2="Tema da Jornada ou nome do processo",B2=""),"Falta Jornada",'P2-&gt; Persona Principal'!D1="Incompleto","Falta Persona",SUM(A6:G6)&lt;7,"Detalhar os Passos",TRUE,"OK")</f>
        <v>Detalhar os Passos</v>
      </c>
    </row>
    <row r="2" spans="1:7" s="11" customFormat="1" ht="21" customHeight="1" x14ac:dyDescent="0.35">
      <c r="A2" s="34" t="s">
        <v>0</v>
      </c>
      <c r="B2" s="57" t="s">
        <v>53</v>
      </c>
      <c r="C2" s="58"/>
      <c r="D2" s="58"/>
      <c r="E2" s="58"/>
      <c r="F2" s="58"/>
      <c r="G2" s="61">
        <f>IF(G1&lt;&gt;"OK",0,1)</f>
        <v>0</v>
      </c>
    </row>
    <row r="3" spans="1:7" s="11" customFormat="1" ht="21.75" customHeight="1" thickBot="1" x14ac:dyDescent="0.4">
      <c r="A3" s="34" t="s">
        <v>1</v>
      </c>
      <c r="B3" s="59" t="s">
        <v>54</v>
      </c>
      <c r="C3" s="60"/>
      <c r="D3" s="60"/>
      <c r="E3" s="60"/>
      <c r="F3" s="60"/>
      <c r="G3" s="62"/>
    </row>
    <row r="4" spans="1:7" ht="36.75" customHeight="1" thickBot="1" x14ac:dyDescent="0.3">
      <c r="A4" s="13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9</v>
      </c>
    </row>
    <row r="5" spans="1:7" s="14" customFormat="1" ht="77.25" customHeight="1" thickBot="1" x14ac:dyDescent="0.3">
      <c r="A5" s="9" t="s">
        <v>55</v>
      </c>
      <c r="B5" s="9" t="s">
        <v>59</v>
      </c>
      <c r="C5" s="9" t="s">
        <v>57</v>
      </c>
      <c r="D5" s="9" t="s">
        <v>58</v>
      </c>
      <c r="E5" s="9"/>
      <c r="F5" s="9" t="s">
        <v>48</v>
      </c>
      <c r="G5" s="9" t="s">
        <v>48</v>
      </c>
    </row>
    <row r="6" spans="1:7" x14ac:dyDescent="0.25">
      <c r="A6" s="43">
        <f>IFERROR(_xlfn.NUMBERVALUE(A7),1)</f>
        <v>1</v>
      </c>
      <c r="B6" s="43">
        <f t="shared" ref="B6:G6" si="0">IFERROR(_xlfn.NUMBERVALUE(B7),1)</f>
        <v>1</v>
      </c>
      <c r="C6" s="43">
        <f t="shared" si="0"/>
        <v>1</v>
      </c>
      <c r="D6" s="43">
        <f t="shared" si="0"/>
        <v>1</v>
      </c>
      <c r="E6" s="43">
        <f t="shared" si="0"/>
        <v>0</v>
      </c>
      <c r="F6" s="43">
        <f t="shared" si="0"/>
        <v>0</v>
      </c>
      <c r="G6" s="43">
        <f t="shared" si="0"/>
        <v>0</v>
      </c>
    </row>
    <row r="7" spans="1:7" x14ac:dyDescent="0.25">
      <c r="A7" s="6" t="str" cm="1">
        <f t="array" ref="A7">_xldudf_LABS_GENERATIVEAI("Verifique se esse texto: '" &amp; A5 &amp; "' pode ser uma boa descrição para um passo da jornada de usuário do produto: '" &amp; $B$1 &amp; "'. Se for, responda '1', senão responda '0'")</f>
        <v>1</v>
      </c>
      <c r="B7" s="6" t="str" cm="1">
        <f t="array" ref="B7">_xldudf_LABS_GENERATIVEAI("Verifique se esse texto: '" &amp; B5 &amp; "' pode ser uma boa descrição para um passo da jornada de usuário do produto: '" &amp; $B$1 &amp; "'. Se for, responda '1', senão responda '0'")</f>
        <v>1</v>
      </c>
      <c r="C7" s="6" t="str" cm="1">
        <f t="array" ref="C7">_xldudf_LABS_GENERATIVEAI("Verifique se esse texto: '" &amp; C5 &amp; "' pode ser uma boa descrição para um passo da jornada de usuário do produto: '" &amp; $B$1 &amp; "'. Se for, responda '1', senão responda '0'")</f>
        <v>1</v>
      </c>
      <c r="D7" s="6" t="str" cm="1">
        <f t="array" ref="D7">_xldudf_LABS_GENERATIVEAI("Verifique se esse texto: '" &amp; D5 &amp; "' pode ser uma boa descrição para um passo da jornada de usuário do produto: '" &amp; $B$1 &amp; "'. Se for, responda '1', senão responda '0'")</f>
        <v>1</v>
      </c>
      <c r="E7" s="6" t="str" cm="1">
        <f t="array" ref="E7">_xldudf_LABS_GENERATIVEAI("Verifique se esse texto: '" &amp; E5 &amp; "' pode ser uma boa descrição para um passo da jornada de usuário do produto: '" &amp; $B$1 &amp; "'. Se for, responda '1', senão responda '0'")</f>
        <v>0</v>
      </c>
      <c r="F7" s="6" t="str" cm="1">
        <f t="array" ref="F7">_xldudf_LABS_GENERATIVEAI("Verifique se esse texto: '" &amp; F5 &amp; "' pode ser uma boa descrição para um passo da jornada de usuário do produto: '" &amp; $B$1 &amp; "'. Se for, responda '1', senão responda '0'")</f>
        <v>0</v>
      </c>
      <c r="G7" s="6" t="str" cm="1">
        <f t="array" ref="G7">_xldudf_LABS_GENERATIVEAI("Verifique se esse texto: '" &amp; G5 &amp; "' pode ser uma boa descrição para um passo da jornada de usuário do produto: '" &amp; $B$1 &amp; "'. Se for, responda '1', senão responda '0'")</f>
        <v>0</v>
      </c>
    </row>
    <row r="8" spans="1:7" ht="15.75" thickBot="1" x14ac:dyDescent="0.3"/>
    <row r="9" spans="1:7" x14ac:dyDescent="0.25">
      <c r="A9" s="63" t="str">
        <f>_xlfn.CONCAT("Considerando a montagem de uma jornada do usuário, para um produto: '", B1, "', onde o tema principal da jornada é: '", B2, "' e a persona principal foi mapeada como '", B3, "'. Verifique se os passos a seguir fazem sentido para essa jornada, e me dê sugestões de melhoria. Os passos são: (", _xlfn.TEXTJOIN("; ",TRUE,A5:G5), ").")</f>
        <v>Considerando a montagem de uma jornada do usuário, para um produto: 'Empréstimo Pessoal', onde o tema principal da jornada é: 'Solicitação de Novo Empréstimo' e a persona principal foi mapeada como 'Cliente em Potencial'. Verifique se os passos a seguir fazem sentido para essa jornada, e me dê sugestões de melhoria. Os passos são: (Fazer solicitação de empréstimo; Preencher os documentos necessários; Enviar solicitação ao gerente; Esperar resposta da solicitação;  ;  ).</v>
      </c>
      <c r="B9" s="64"/>
      <c r="C9" s="64"/>
      <c r="D9" s="64"/>
      <c r="E9" s="64"/>
      <c r="F9" s="65"/>
    </row>
    <row r="10" spans="1:7" x14ac:dyDescent="0.25">
      <c r="A10" s="66"/>
      <c r="B10" s="67"/>
      <c r="C10" s="67"/>
      <c r="D10" s="67"/>
      <c r="E10" s="67"/>
      <c r="F10" s="68"/>
    </row>
    <row r="11" spans="1:7" x14ac:dyDescent="0.25">
      <c r="A11" s="66"/>
      <c r="B11" s="67"/>
      <c r="C11" s="67"/>
      <c r="D11" s="67"/>
      <c r="E11" s="67"/>
      <c r="F11" s="68"/>
    </row>
    <row r="12" spans="1:7" x14ac:dyDescent="0.25">
      <c r="A12" s="66"/>
      <c r="B12" s="67"/>
      <c r="C12" s="67"/>
      <c r="D12" s="67"/>
      <c r="E12" s="67"/>
      <c r="F12" s="68"/>
    </row>
    <row r="13" spans="1:7" x14ac:dyDescent="0.25">
      <c r="A13" s="66"/>
      <c r="B13" s="67"/>
      <c r="C13" s="67"/>
      <c r="D13" s="67"/>
      <c r="E13" s="67"/>
      <c r="F13" s="68"/>
    </row>
    <row r="14" spans="1:7" x14ac:dyDescent="0.25">
      <c r="A14" s="66"/>
      <c r="B14" s="67"/>
      <c r="C14" s="67"/>
      <c r="D14" s="67"/>
      <c r="E14" s="67"/>
      <c r="F14" s="68"/>
    </row>
    <row r="15" spans="1:7" x14ac:dyDescent="0.25">
      <c r="A15" s="66"/>
      <c r="B15" s="67"/>
      <c r="C15" s="67"/>
      <c r="D15" s="67"/>
      <c r="E15" s="67"/>
      <c r="F15" s="68"/>
    </row>
    <row r="16" spans="1:7" x14ac:dyDescent="0.25">
      <c r="A16" s="66"/>
      <c r="B16" s="67"/>
      <c r="C16" s="67"/>
      <c r="D16" s="67"/>
      <c r="E16" s="67"/>
      <c r="F16" s="68"/>
    </row>
    <row r="17" spans="1:6" ht="15.75" thickBot="1" x14ac:dyDescent="0.3">
      <c r="A17" s="69"/>
      <c r="B17" s="70"/>
      <c r="C17" s="70"/>
      <c r="D17" s="70"/>
      <c r="E17" s="70"/>
      <c r="F17" s="71"/>
    </row>
  </sheetData>
  <mergeCells count="5">
    <mergeCell ref="B1:F1"/>
    <mergeCell ref="B2:F2"/>
    <mergeCell ref="B3:F3"/>
    <mergeCell ref="G2:G3"/>
    <mergeCell ref="A9:F17"/>
  </mergeCells>
  <phoneticPr fontId="12" type="noConversion"/>
  <conditionalFormatting sqref="G1:G3">
    <cfRule type="expression" dxfId="6" priority="1">
      <formula>$G$1="OK"</formula>
    </cfRule>
  </conditionalFormatting>
  <hyperlinks>
    <hyperlink ref="A3" location="'P2-&gt; Persona Principal'!A1" display="Persona Principal:" xr:uid="{A38AEDAE-4CC5-44FE-AD2D-69221C321AE7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0BD1CB91-6AF3-4834-8EA3-E37626193F8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" iconId="0"/>
              <x14:cfIcon iconSet="3Symbols" iconId="2"/>
              <x14:cfIcon iconSet="3Symbols" iconId="2"/>
            </x14:iconSet>
          </x14:cfRule>
          <xm:sqref>A6:G6</xm:sqref>
        </x14:conditionalFormatting>
        <x14:conditionalFormatting xmlns:xm="http://schemas.microsoft.com/office/excel/2006/main">
          <x14:cfRule type="iconSet" priority="3" id="{B9E4A6D9-2022-415F-8990-D564FA2B584A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" iconId="0"/>
              <x14:cfIcon iconSet="3Symbols" iconId="2"/>
              <x14:cfIcon iconSet="3Symbols" iconId="2"/>
            </x14:iconSet>
          </x14:cfRule>
          <xm:sqref>G2:G3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7679-40F5-4C8E-B634-2E96A39D6F95}">
  <dimension ref="C2:D15"/>
  <sheetViews>
    <sheetView zoomScale="180" zoomScaleNormal="180" workbookViewId="0">
      <selection activeCell="F5" sqref="F5"/>
    </sheetView>
  </sheetViews>
  <sheetFormatPr defaultRowHeight="15" x14ac:dyDescent="0.25"/>
  <cols>
    <col min="3" max="3" width="18.42578125" customWidth="1"/>
    <col min="4" max="4" width="21.42578125" customWidth="1"/>
  </cols>
  <sheetData>
    <row r="2" spans="3:4" x14ac:dyDescent="0.25">
      <c r="C2" t="str" cm="1">
        <f t="array" ref="C2">_xldudf_LABS_GENERATIVEAI("Crie uma tabela com 10 nomes típicos do Brasil")</f>
        <v>| Número | Nome         |
|--------|--------------|
| 1      | Maria        |
| 2      | José         |
| 3      | Ana          |
| 4      | João         |
| 5      | Antônio      |
| 6      | Francisco    |
| 7      | Carlos       |
| 8      | Paulo        |
| 9      | Luiz         |
| 10     | Fernanda     |</v>
      </c>
    </row>
    <row r="4" spans="3:4" x14ac:dyDescent="0.25">
      <c r="C4" t="str" cm="1">
        <f t="array" ref="C4:D15">_xlfn.TEXTSPLIT(_xldudf_LABS_GENERATIVEAI("Crie uma tabela com 10 nomes típicos do Brasil"),"|",_xlfn.UNICHAR(10), TRUE,0,"")</f>
        <v xml:space="preserve"> Nº </v>
      </c>
      <c r="D4" t="str">
        <v xml:space="preserve"> Nome       </v>
      </c>
    </row>
    <row r="5" spans="3:4" x14ac:dyDescent="0.25">
      <c r="C5" t="str">
        <v>----</v>
      </c>
      <c r="D5" t="str">
        <v>------------</v>
      </c>
    </row>
    <row r="6" spans="3:4" x14ac:dyDescent="0.25">
      <c r="C6" t="str">
        <v xml:space="preserve"> 1  </v>
      </c>
      <c r="D6" t="str">
        <v xml:space="preserve"> Maria      </v>
      </c>
    </row>
    <row r="7" spans="3:4" x14ac:dyDescent="0.25">
      <c r="C7" t="str">
        <v xml:space="preserve"> 2  </v>
      </c>
      <c r="D7" t="str">
        <v xml:space="preserve"> José       </v>
      </c>
    </row>
    <row r="8" spans="3:4" x14ac:dyDescent="0.25">
      <c r="C8" t="str">
        <v xml:space="preserve"> 3  </v>
      </c>
      <c r="D8" t="str">
        <v xml:space="preserve"> Ana        </v>
      </c>
    </row>
    <row r="9" spans="3:4" x14ac:dyDescent="0.25">
      <c r="C9" t="str">
        <v xml:space="preserve"> 4  </v>
      </c>
      <c r="D9" t="str">
        <v xml:space="preserve"> João       </v>
      </c>
    </row>
    <row r="10" spans="3:4" x14ac:dyDescent="0.25">
      <c r="C10" t="str">
        <v xml:space="preserve"> 5  </v>
      </c>
      <c r="D10" t="str">
        <v xml:space="preserve"> Antônio    </v>
      </c>
    </row>
    <row r="11" spans="3:4" x14ac:dyDescent="0.25">
      <c r="C11" t="str">
        <v xml:space="preserve"> 6  </v>
      </c>
      <c r="D11" t="str">
        <v xml:space="preserve"> Francisco  </v>
      </c>
    </row>
    <row r="12" spans="3:4" x14ac:dyDescent="0.25">
      <c r="C12" t="str">
        <v xml:space="preserve"> 7  </v>
      </c>
      <c r="D12" t="str">
        <v xml:space="preserve"> Carlos     </v>
      </c>
    </row>
    <row r="13" spans="3:4" x14ac:dyDescent="0.25">
      <c r="C13" t="str">
        <v xml:space="preserve"> 8  </v>
      </c>
      <c r="D13" t="str">
        <v xml:space="preserve"> Paulo      </v>
      </c>
    </row>
    <row r="14" spans="3:4" x14ac:dyDescent="0.25">
      <c r="C14" t="str">
        <v xml:space="preserve"> 9  </v>
      </c>
      <c r="D14" t="str">
        <v xml:space="preserve"> Luiz       </v>
      </c>
    </row>
    <row r="15" spans="3:4" x14ac:dyDescent="0.25">
      <c r="C15" t="str">
        <v xml:space="preserve"> 10 </v>
      </c>
      <c r="D15" t="str">
        <v xml:space="preserve"> Fernanda   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0061-C86E-4F3D-83CB-5277CC33BA17}">
  <dimension ref="B2"/>
  <sheetViews>
    <sheetView zoomScale="200" zoomScaleNormal="200" workbookViewId="0">
      <selection activeCell="B4" sqref="B4"/>
    </sheetView>
  </sheetViews>
  <sheetFormatPr defaultRowHeight="15" x14ac:dyDescent="0.25"/>
  <cols>
    <col min="2" max="2" width="11.7109375" bestFit="1" customWidth="1"/>
  </cols>
  <sheetData>
    <row r="2" spans="2:2" x14ac:dyDescent="0.25">
      <c r="B2" t="str" cm="1">
        <f t="array" ref="B2">_xldudf_LABS_GENERATIVEAI("Você é o chatGPT?")</f>
        <v>Sim, eu sou o ChatGPT, um modelo de inteligência artificial desenvolvido pela OpenAI.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ABE9-3A8F-4BA8-A08C-5F1D6B015D82}">
  <dimension ref="A1:F15"/>
  <sheetViews>
    <sheetView showGridLines="0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9" sqref="B9"/>
    </sheetView>
  </sheetViews>
  <sheetFormatPr defaultColWidth="9.140625" defaultRowHeight="15" x14ac:dyDescent="0.25"/>
  <cols>
    <col min="1" max="1" width="56.7109375" style="6" customWidth="1"/>
    <col min="2" max="2" width="91.7109375" style="6" customWidth="1"/>
    <col min="3" max="3" width="3.140625" style="6" customWidth="1"/>
    <col min="4" max="4" width="17.5703125" style="6" customWidth="1"/>
    <col min="5" max="16384" width="9.140625" style="6"/>
  </cols>
  <sheetData>
    <row r="1" spans="1:6" ht="21" x14ac:dyDescent="0.35">
      <c r="A1" s="33" t="s">
        <v>10</v>
      </c>
      <c r="B1" s="36" t="s">
        <v>13</v>
      </c>
      <c r="D1" s="15" t="str" cm="1">
        <f t="array" ref="D1">_xlfn.IFS(OR(B1="",B2="",B3="",B6="",B7="",B8=""),"Incompleto",OR(B11="",B12="",B13="",B14="",B15=""),"OK",TRUE,"Show!")</f>
        <v>OK</v>
      </c>
      <c r="E1" s="16"/>
      <c r="F1" s="16"/>
    </row>
    <row r="2" spans="1:6" ht="21" x14ac:dyDescent="0.35">
      <c r="A2" s="34" t="s">
        <v>17</v>
      </c>
      <c r="B2" s="38" t="str">
        <f>IF('P1-&gt; Jornada do Usuário'!B3&lt;&gt;"",'P1-&gt; Jornada do Usuário'!B3,"")</f>
        <v>Cliente em Potencial</v>
      </c>
      <c r="D2" s="72" cm="1">
        <f t="array" ref="D2">_xlfn.IFS(D1="Incompleto",1,D1="OK",2,TRUE,3)</f>
        <v>2</v>
      </c>
    </row>
    <row r="3" spans="1:6" ht="21.75" thickBot="1" x14ac:dyDescent="0.4">
      <c r="A3" s="35" t="s">
        <v>18</v>
      </c>
      <c r="B3" s="37" t="s">
        <v>33</v>
      </c>
      <c r="D3" s="73"/>
    </row>
    <row r="5" spans="1:6" s="18" customFormat="1" x14ac:dyDescent="0.25">
      <c r="A5" s="40" t="s">
        <v>46</v>
      </c>
      <c r="B5" s="39"/>
    </row>
    <row r="6" spans="1:6" ht="49.5" customHeight="1" x14ac:dyDescent="0.25">
      <c r="A6" s="19" t="s">
        <v>20</v>
      </c>
      <c r="B6" s="7" t="s">
        <v>50</v>
      </c>
    </row>
    <row r="7" spans="1:6" ht="49.5" customHeight="1" x14ac:dyDescent="0.25">
      <c r="A7" s="19" t="s">
        <v>21</v>
      </c>
      <c r="B7" s="7" t="s">
        <v>51</v>
      </c>
    </row>
    <row r="8" spans="1:6" ht="49.5" customHeight="1" x14ac:dyDescent="0.25">
      <c r="A8" s="20" t="s">
        <v>22</v>
      </c>
      <c r="B8" s="21" t="s">
        <v>52</v>
      </c>
    </row>
    <row r="10" spans="1:6" s="18" customFormat="1" x14ac:dyDescent="0.25">
      <c r="A10" s="41" t="s">
        <v>47</v>
      </c>
      <c r="B10" s="42"/>
    </row>
    <row r="11" spans="1:6" ht="49.5" customHeight="1" x14ac:dyDescent="0.25">
      <c r="A11" s="19" t="s">
        <v>25</v>
      </c>
      <c r="B11" s="8"/>
    </row>
    <row r="12" spans="1:6" ht="49.5" customHeight="1" x14ac:dyDescent="0.25">
      <c r="A12" s="19" t="s">
        <v>23</v>
      </c>
      <c r="B12" s="8"/>
    </row>
    <row r="13" spans="1:6" ht="49.5" customHeight="1" x14ac:dyDescent="0.25">
      <c r="A13" s="19" t="s">
        <v>24</v>
      </c>
      <c r="B13" s="8"/>
    </row>
    <row r="14" spans="1:6" ht="49.5" customHeight="1" x14ac:dyDescent="0.25">
      <c r="A14" s="20" t="s">
        <v>26</v>
      </c>
      <c r="B14" s="22"/>
    </row>
    <row r="15" spans="1:6" ht="49.5" customHeight="1" x14ac:dyDescent="0.25">
      <c r="A15" s="20" t="s">
        <v>27</v>
      </c>
      <c r="B15" s="22"/>
    </row>
  </sheetData>
  <mergeCells count="1">
    <mergeCell ref="D2:D3"/>
  </mergeCells>
  <conditionalFormatting sqref="B1:B3">
    <cfRule type="containsBlanks" dxfId="5" priority="9">
      <formula>LEN(TRIM(B1))=0</formula>
    </cfRule>
  </conditionalFormatting>
  <conditionalFormatting sqref="B2">
    <cfRule type="expression" dxfId="4" priority="1">
      <formula>$B$2="Ator / Usuário / Persona Principal"</formula>
    </cfRule>
  </conditionalFormatting>
  <conditionalFormatting sqref="B6:B8">
    <cfRule type="containsBlanks" dxfId="3" priority="5">
      <formula>LEN(TRIM(B6))=0</formula>
    </cfRule>
  </conditionalFormatting>
  <conditionalFormatting sqref="D1:D3">
    <cfRule type="expression" dxfId="2" priority="2">
      <formula>$D$1="Show!"</formula>
    </cfRule>
    <cfRule type="expression" dxfId="1" priority="4">
      <formula>$D$1="OK"</formula>
    </cfRule>
    <cfRule type="expression" dxfId="0" priority="6">
      <formula>$D$1="Incompleto"</formula>
    </cfRule>
  </conditionalFormatting>
  <hyperlinks>
    <hyperlink ref="A3" location="'Persona Principal'!A1" display="Persona Principal:" xr:uid="{9B39E77D-E67C-41C4-821D-09E8831973B0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A95C24C3-572E-4F9F-BC76-235475041317}">
            <x14:iconSet iconSet="3Symbol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" iconId="0"/>
              <x14:cfIcon iconSet="3Symbols" iconId="2"/>
              <x14:cfIcon iconSet="3Stars" iconId="2"/>
            </x14:iconSet>
          </x14:cfRule>
          <xm:sqref>D2:D3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72AEAA-3827-49AE-A7D0-D190979C91DB}">
          <x14:formula1>
            <xm:f>Configurações!$A$2:$A$20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CBDE-0A01-49FA-8AC0-E9C6C865D115}">
  <dimension ref="A1:C20"/>
  <sheetViews>
    <sheetView topLeftCell="A2" workbookViewId="0">
      <selection activeCell="A13" sqref="A13"/>
    </sheetView>
  </sheetViews>
  <sheetFormatPr defaultColWidth="8.85546875" defaultRowHeight="15" x14ac:dyDescent="0.25"/>
  <cols>
    <col min="1" max="1" width="51.28515625" style="6" customWidth="1"/>
    <col min="2" max="3" width="53.7109375" style="6" customWidth="1"/>
    <col min="4" max="16384" width="8.85546875" style="6"/>
  </cols>
  <sheetData>
    <row r="1" spans="1:3" hidden="1" x14ac:dyDescent="0.25">
      <c r="A1" s="74" t="str">
        <f>_xlfn.CONCAT("Considerando a montagem de uma jornada do usuário, para um produto: '", 'P1-&gt; Jornada do Usuário'!B1, "', onde o tema principal da jornada é: '", 'P1-&gt; Jornada do Usuário'!B2, "' e a persona principal foi mapeada como '", 'P1-&gt; Jornada do Usuário'!B3, "'. Onde os passos da jornada mapeada são: (", _xlfn.TEXTJOIN("; ",TRUE,'P1-&gt; Jornada do Usuário'!A5:G5), "), gere uma tabela com as histórias de usuário mais importantes para desenvolver um aplicativo para automatizar essa jornada. Utilize as colunas 'Texto da História', 'Explicação Resumida', 'Possíveis Critérios de Aceite'.")</f>
        <v>Considerando a montagem de uma jornada do usuário, para um produto: 'Empréstimo Pessoal', onde o tema principal da jornada é: 'Solicitação de Novo Empréstimo' e a persona principal foi mapeada como 'Cliente em Potencial'. Onde os passos da jornada mapeada são: (Fazer solicitação de empréstimo; Preencher os documentos necessários; Enviar solicitação ao gerente; Esperar resposta da solicitação;  ;  ), gere uma tabela com as histórias de usuário mais importantes para desenvolver um aplicativo para automatizar essa jornada. Utilize as colunas 'Texto da História', 'Explicação Resumida', 'Possíveis Critérios de Aceite'.</v>
      </c>
      <c r="B1" s="74"/>
      <c r="C1" s="74"/>
    </row>
    <row r="2" spans="1:3" s="44" customFormat="1" ht="18.75" x14ac:dyDescent="0.3">
      <c r="A2" s="44" t="str" cm="1">
        <f t="array" ref="A2:C7">_xlfn.TEXTSPLIT(_xldudf_LABS_GENERATIVEAI(A1),"|",_xlfn.UNICHAR(10), TRUE,0,"")</f>
        <v xml:space="preserve"> Texto da História </v>
      </c>
      <c r="B2" s="44" t="str">
        <v xml:space="preserve"> Explicação Resumida </v>
      </c>
      <c r="C2" s="44" t="str">
        <v xml:space="preserve"> Possíveis Critérios de Aceite </v>
      </c>
    </row>
    <row r="3" spans="1:3" s="45" customFormat="1" ht="18.75" x14ac:dyDescent="0.3">
      <c r="A3" s="45" t="str">
        <v xml:space="preserve"> --- </v>
      </c>
      <c r="B3" s="45" t="str">
        <v xml:space="preserve"> --- </v>
      </c>
      <c r="C3" s="45" t="str">
        <v xml:space="preserve"> --- </v>
      </c>
    </row>
    <row r="4" spans="1:3" s="45" customFormat="1" ht="37.5" x14ac:dyDescent="0.3">
      <c r="A4" s="45" t="str">
        <v xml:space="preserve"> Como um Cliente em Potencial, quero fazer uma solicitação de empréstimo </v>
      </c>
      <c r="B4" s="45" t="str">
        <v xml:space="preserve"> Permitir que o usuário inicie uma nova solicitação de empréstimo </v>
      </c>
      <c r="C4" s="45" t="str">
        <v xml:space="preserve"> O usuário pode iniciar uma nova solicitação; a interface é intuitiva </v>
      </c>
    </row>
    <row r="5" spans="1:3" s="45" customFormat="1" ht="56.25" x14ac:dyDescent="0.3">
      <c r="A5" s="45" t="str">
        <v xml:space="preserve"> Como um Cliente em Potencial, quero preencher os documentos necessários </v>
      </c>
      <c r="B5" s="45" t="str">
        <v xml:space="preserve"> Permitir que o usuário preencha e envie os documentos necessários online </v>
      </c>
      <c r="C5" s="45" t="str">
        <v xml:space="preserve"> O usuário pode preencher todos os campos necessários; os documentos são enviados com sucesso </v>
      </c>
    </row>
    <row r="6" spans="1:3" s="45" customFormat="1" ht="37.5" x14ac:dyDescent="0.3">
      <c r="A6" s="45" t="str">
        <v xml:space="preserve"> Como um Cliente em Potencial, quero enviar minha solicitação ao gerente </v>
      </c>
      <c r="B6" s="45" t="str">
        <v xml:space="preserve"> Permitir que o usuário envie a solicitação preenchida para aprovação </v>
      </c>
      <c r="C6" s="45" t="str">
        <v xml:space="preserve"> A solicitação é enviada com sucesso; o usuário recebe uma confirmação </v>
      </c>
    </row>
    <row r="7" spans="1:3" s="45" customFormat="1" ht="56.25" x14ac:dyDescent="0.3">
      <c r="A7" s="45" t="str">
        <v xml:space="preserve"> Como um Cliente em Potencial, quero esperar pela resposta da minha solicitação </v>
      </c>
      <c r="B7" s="45" t="str">
        <v xml:space="preserve"> Permitir que o usuário acompanhe o status de sua solicitação </v>
      </c>
      <c r="C7" s="45" t="str">
        <v xml:space="preserve"> O usuário pode ver o status atualizado de sua solicitação; o usuário é notificado quando o status muda </v>
      </c>
    </row>
    <row r="8" spans="1:3" s="45" customFormat="1" ht="18.75" x14ac:dyDescent="0.3"/>
    <row r="9" spans="1:3" s="45" customFormat="1" ht="18.75" x14ac:dyDescent="0.3"/>
    <row r="10" spans="1:3" s="45" customFormat="1" ht="18.75" x14ac:dyDescent="0.3"/>
    <row r="11" spans="1:3" s="45" customFormat="1" ht="18.75" x14ac:dyDescent="0.3"/>
    <row r="12" spans="1:3" s="45" customFormat="1" ht="18.75" x14ac:dyDescent="0.3"/>
    <row r="13" spans="1:3" s="45" customFormat="1" ht="18.75" x14ac:dyDescent="0.3"/>
    <row r="14" spans="1:3" s="45" customFormat="1" ht="18.75" x14ac:dyDescent="0.3"/>
    <row r="15" spans="1:3" s="45" customFormat="1" ht="18.75" x14ac:dyDescent="0.3"/>
    <row r="16" spans="1:3" s="45" customFormat="1" ht="18.75" x14ac:dyDescent="0.3"/>
    <row r="17" s="45" customFormat="1" ht="18.75" x14ac:dyDescent="0.3"/>
    <row r="18" s="45" customFormat="1" ht="18.75" x14ac:dyDescent="0.3"/>
    <row r="19" s="45" customFormat="1" ht="18.75" x14ac:dyDescent="0.3"/>
    <row r="20" s="45" customFormat="1" ht="18.75" x14ac:dyDescent="0.3"/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3359-32EF-4DA3-85B7-B114E7083DF4}">
  <dimension ref="A1:G10"/>
  <sheetViews>
    <sheetView showGridLines="0" workbookViewId="0">
      <selection activeCell="A7" sqref="A7"/>
    </sheetView>
  </sheetViews>
  <sheetFormatPr defaultColWidth="9.140625" defaultRowHeight="15" x14ac:dyDescent="0.25"/>
  <cols>
    <col min="1" max="7" width="26.140625" style="6" customWidth="1"/>
    <col min="8" max="16384" width="9.140625" style="6"/>
  </cols>
  <sheetData>
    <row r="1" spans="1:7" s="11" customFormat="1" ht="21" x14ac:dyDescent="0.35">
      <c r="A1" s="10" t="s">
        <v>8</v>
      </c>
      <c r="B1" s="75" t="str">
        <f>'P1-&gt; Jornada do Usuário'!B1</f>
        <v>Empréstimo Pessoal</v>
      </c>
      <c r="C1" s="76"/>
      <c r="D1" s="76"/>
      <c r="E1" s="76"/>
      <c r="F1" s="76"/>
      <c r="G1" s="26" t="str">
        <f>IF(COUNTBLANK(A6:G10)&gt;=35,"Detalhar Atividades","OK")</f>
        <v>OK</v>
      </c>
    </row>
    <row r="2" spans="1:7" s="11" customFormat="1" ht="21" customHeight="1" x14ac:dyDescent="0.35">
      <c r="A2" s="12" t="s">
        <v>0</v>
      </c>
      <c r="B2" s="77" t="str">
        <f>'P1-&gt; Jornada do Usuário'!B2</f>
        <v>Solicitação de Novo Empréstimo</v>
      </c>
      <c r="C2" s="78"/>
      <c r="D2" s="78"/>
      <c r="E2" s="78"/>
      <c r="F2" s="78"/>
      <c r="G2" s="61">
        <f>IF(G1="Detalhar Atividades",0,1)</f>
        <v>1</v>
      </c>
    </row>
    <row r="3" spans="1:7" s="11" customFormat="1" ht="21.75" customHeight="1" thickBot="1" x14ac:dyDescent="0.4">
      <c r="A3" s="12" t="s">
        <v>1</v>
      </c>
      <c r="B3" s="79" t="str">
        <f>'P1-&gt; Jornada do Usuário'!B3</f>
        <v>Cliente em Potencial</v>
      </c>
      <c r="C3" s="80"/>
      <c r="D3" s="80"/>
      <c r="E3" s="80"/>
      <c r="F3" s="80"/>
      <c r="G3" s="62"/>
    </row>
    <row r="4" spans="1:7" ht="18" customHeight="1" thickBot="1" x14ac:dyDescent="0.3">
      <c r="A4" s="13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9</v>
      </c>
    </row>
    <row r="5" spans="1:7" s="14" customFormat="1" ht="62.25" customHeight="1" thickBot="1" x14ac:dyDescent="0.3">
      <c r="A5" s="23" t="str">
        <f>'P1-&gt; Jornada do Usuário'!A5</f>
        <v>Fazer solicitação de empréstimo</v>
      </c>
      <c r="B5" s="23" t="str">
        <f>'P1-&gt; Jornada do Usuário'!B5</f>
        <v>Preencher os documentos necessários</v>
      </c>
      <c r="C5" s="23" t="str">
        <f>'P1-&gt; Jornada do Usuário'!C5</f>
        <v>Enviar solicitação ao gerente</v>
      </c>
      <c r="D5" s="23" t="str">
        <f>'P1-&gt; Jornada do Usuário'!D5</f>
        <v>Esperar resposta da solicitação</v>
      </c>
      <c r="E5" s="23">
        <f>'P1-&gt; Jornada do Usuário'!E5</f>
        <v>0</v>
      </c>
      <c r="F5" s="23" t="str">
        <f>'P1-&gt; Jornada do Usuário'!F5</f>
        <v xml:space="preserve"> </v>
      </c>
      <c r="G5" s="23" t="str">
        <f>'P1-&gt; Jornada do Usuário'!G5</f>
        <v xml:space="preserve"> </v>
      </c>
    </row>
    <row r="6" spans="1:7" ht="33" customHeight="1" x14ac:dyDescent="0.25">
      <c r="A6" s="24" t="s">
        <v>43</v>
      </c>
      <c r="B6" s="24" t="s">
        <v>37</v>
      </c>
      <c r="C6" s="24" t="s">
        <v>38</v>
      </c>
      <c r="D6" s="24" t="s">
        <v>41</v>
      </c>
      <c r="E6" s="24"/>
      <c r="F6" s="24"/>
      <c r="G6" s="24"/>
    </row>
    <row r="7" spans="1:7" ht="33" customHeight="1" x14ac:dyDescent="0.25">
      <c r="A7" s="25" t="s">
        <v>34</v>
      </c>
      <c r="B7" s="25" t="s">
        <v>35</v>
      </c>
      <c r="C7" s="25" t="s">
        <v>39</v>
      </c>
      <c r="D7" s="25" t="s">
        <v>42</v>
      </c>
      <c r="E7" s="25"/>
      <c r="F7" s="25"/>
      <c r="G7" s="25"/>
    </row>
    <row r="8" spans="1:7" ht="33" customHeight="1" x14ac:dyDescent="0.25">
      <c r="A8" s="25"/>
      <c r="B8" s="25" t="s">
        <v>36</v>
      </c>
      <c r="C8" s="25" t="s">
        <v>40</v>
      </c>
      <c r="D8" s="25"/>
      <c r="E8" s="25"/>
      <c r="F8" s="25"/>
      <c r="G8" s="25"/>
    </row>
    <row r="9" spans="1:7" ht="33" customHeight="1" x14ac:dyDescent="0.25">
      <c r="A9" s="25"/>
      <c r="B9" s="25"/>
      <c r="C9" s="25"/>
      <c r="D9" s="25"/>
      <c r="E9" s="25"/>
      <c r="F9" s="25"/>
      <c r="G9" s="25"/>
    </row>
    <row r="10" spans="1:7" ht="33" customHeight="1" x14ac:dyDescent="0.25">
      <c r="A10" s="25"/>
      <c r="B10" s="25"/>
      <c r="C10" s="25"/>
      <c r="D10" s="25"/>
      <c r="E10" s="25"/>
      <c r="F10" s="25"/>
      <c r="G10" s="25"/>
    </row>
  </sheetData>
  <sheetProtection sheet="1" objects="1" scenarios="1"/>
  <mergeCells count="4">
    <mergeCell ref="B1:F1"/>
    <mergeCell ref="B2:F2"/>
    <mergeCell ref="B3:F3"/>
    <mergeCell ref="G2:G3"/>
  </mergeCells>
  <hyperlinks>
    <hyperlink ref="A3" location="'Persona Principal'!A1" display="Persona Principal:" xr:uid="{8C63F6B7-651D-43E3-B977-0A9A8265DF42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0FCDCC3-84F3-4825-8045-7E634CB3F6D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" iconId="0"/>
              <x14:cfIcon iconSet="3Symbols" iconId="2"/>
              <x14:cfIcon iconSet="3Symbols" iconId="2"/>
            </x14:iconSet>
          </x14:cfRule>
          <xm:sqref>G2:G3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5516-B92F-4EC6-A032-AA4E9FE2171F}">
  <dimension ref="A1:G52"/>
  <sheetViews>
    <sheetView showGridLines="0" zoomScaleNormal="100" workbookViewId="0">
      <pane xSplit="7" ySplit="3" topLeftCell="H4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ColWidth="9.140625" defaultRowHeight="15" x14ac:dyDescent="0.25"/>
  <cols>
    <col min="1" max="1" width="26.140625" style="6" customWidth="1"/>
    <col min="2" max="2" width="8.85546875" style="6" customWidth="1"/>
    <col min="3" max="7" width="29.85546875" style="6" customWidth="1"/>
    <col min="8" max="16384" width="9.140625" style="6"/>
  </cols>
  <sheetData>
    <row r="1" spans="1:7" s="11" customFormat="1" ht="21" x14ac:dyDescent="0.35">
      <c r="A1" s="10" t="s">
        <v>8</v>
      </c>
      <c r="B1" s="75" t="str">
        <f>'P1-&gt; Jornada do Usuário'!B1</f>
        <v>Empréstimo Pessoal</v>
      </c>
      <c r="C1" s="76"/>
      <c r="D1" s="76"/>
      <c r="E1" s="76"/>
      <c r="F1" s="84"/>
      <c r="G1" s="29"/>
    </row>
    <row r="2" spans="1:7" s="11" customFormat="1" ht="21" customHeight="1" x14ac:dyDescent="0.35">
      <c r="A2" s="12" t="s">
        <v>0</v>
      </c>
      <c r="B2" s="77" t="str">
        <f>'P1-&gt; Jornada do Usuário'!B2</f>
        <v>Solicitação de Novo Empréstimo</v>
      </c>
      <c r="C2" s="78"/>
      <c r="D2" s="78"/>
      <c r="E2" s="78"/>
      <c r="F2" s="85"/>
      <c r="G2" s="86"/>
    </row>
    <row r="3" spans="1:7" s="11" customFormat="1" ht="21.75" customHeight="1" thickBot="1" x14ac:dyDescent="0.4">
      <c r="A3" s="17" t="s">
        <v>1</v>
      </c>
      <c r="B3" s="79" t="str">
        <f>'P1-&gt; Jornada do Usuário'!B3</f>
        <v>Cliente em Potencial</v>
      </c>
      <c r="C3" s="80"/>
      <c r="D3" s="80"/>
      <c r="E3" s="80"/>
      <c r="F3" s="87"/>
      <c r="G3" s="86"/>
    </row>
    <row r="4" spans="1:7" ht="18" customHeight="1" thickBot="1" x14ac:dyDescent="0.3">
      <c r="A4" s="81" t="s">
        <v>2</v>
      </c>
      <c r="B4" s="81"/>
      <c r="C4" s="13" t="s">
        <v>28</v>
      </c>
      <c r="D4" s="13" t="s">
        <v>29</v>
      </c>
      <c r="E4" s="13" t="s">
        <v>30</v>
      </c>
      <c r="F4" s="13" t="s">
        <v>31</v>
      </c>
      <c r="G4" s="13" t="s">
        <v>32</v>
      </c>
    </row>
    <row r="5" spans="1:7" s="14" customFormat="1" ht="62.25" customHeight="1" thickBot="1" x14ac:dyDescent="0.3">
      <c r="A5" s="82" t="str">
        <f>'P1-&gt; Jornada do Usuário'!A5</f>
        <v>Fazer solicitação de empréstimo</v>
      </c>
      <c r="B5" s="83"/>
      <c r="C5" s="27" t="str">
        <f>IF('P4-&gt; Atividades'!A$6&lt;&gt;"",'P4-&gt; Atividades'!A$6,"")</f>
        <v>Consultar Tipos de Serviço</v>
      </c>
      <c r="D5" s="27" t="str">
        <f>IF('P4-&gt; Atividades'!A$7&lt;&gt;"",'P4-&gt; Atividades'!A$7,"")</f>
        <v>Escolher Atendimento</v>
      </c>
      <c r="E5" s="27" t="str">
        <f>IF('P4-&gt; Atividades'!A$8&lt;&gt;"",'P4-&gt; Atividades'!A$8,"")</f>
        <v/>
      </c>
      <c r="F5" s="27" t="str">
        <f>IF('P4-&gt; Atividades'!A$9&lt;&gt;"",'P4-&gt; Atividades'!A$9,"")</f>
        <v/>
      </c>
      <c r="G5" s="27" t="str">
        <f>IF('P4-&gt; Atividades'!A$10&lt;&gt;"",'P4-&gt; Atividades'!A$10,"")</f>
        <v/>
      </c>
    </row>
    <row r="6" spans="1:7" ht="54.75" customHeight="1" x14ac:dyDescent="0.25">
      <c r="A6" s="28"/>
      <c r="B6" s="28"/>
      <c r="C6" s="30"/>
      <c r="D6" s="30" t="s">
        <v>44</v>
      </c>
      <c r="E6" s="30"/>
      <c r="F6" s="30"/>
      <c r="G6" s="30"/>
    </row>
    <row r="7" spans="1:7" ht="54.75" customHeight="1" x14ac:dyDescent="0.25">
      <c r="A7" s="28"/>
      <c r="B7" s="28"/>
      <c r="C7" s="31"/>
      <c r="D7" s="31"/>
      <c r="E7" s="31"/>
      <c r="F7" s="31"/>
      <c r="G7" s="31"/>
    </row>
    <row r="8" spans="1:7" ht="54.75" customHeight="1" x14ac:dyDescent="0.25">
      <c r="A8" s="28"/>
      <c r="B8" s="28"/>
      <c r="C8" s="31"/>
      <c r="D8" s="31"/>
      <c r="E8" s="31"/>
      <c r="F8" s="31"/>
      <c r="G8" s="31"/>
    </row>
    <row r="9" spans="1:7" ht="54.75" customHeight="1" x14ac:dyDescent="0.25">
      <c r="A9" s="28"/>
      <c r="B9" s="28"/>
      <c r="C9" s="31"/>
      <c r="D9" s="31"/>
      <c r="E9" s="31"/>
      <c r="F9" s="31"/>
      <c r="G9" s="31"/>
    </row>
    <row r="10" spans="1:7" ht="54.75" customHeight="1" x14ac:dyDescent="0.25">
      <c r="A10" s="28"/>
      <c r="B10" s="28"/>
      <c r="C10" s="31"/>
      <c r="D10" s="31"/>
      <c r="E10" s="31"/>
      <c r="F10" s="31"/>
      <c r="G10" s="31"/>
    </row>
    <row r="11" spans="1:7" ht="15.75" thickBot="1" x14ac:dyDescent="0.3">
      <c r="A11" s="81" t="s">
        <v>3</v>
      </c>
      <c r="B11" s="81"/>
      <c r="C11" s="13" t="s">
        <v>28</v>
      </c>
      <c r="D11" s="13" t="s">
        <v>29</v>
      </c>
      <c r="E11" s="13" t="s">
        <v>30</v>
      </c>
      <c r="F11" s="13" t="s">
        <v>31</v>
      </c>
      <c r="G11" s="13" t="s">
        <v>32</v>
      </c>
    </row>
    <row r="12" spans="1:7" s="14" customFormat="1" ht="62.25" customHeight="1" thickBot="1" x14ac:dyDescent="0.3">
      <c r="A12" s="82" t="str">
        <f>'P1-&gt; Jornada do Usuário'!B5</f>
        <v>Preencher os documentos necessários</v>
      </c>
      <c r="B12" s="83"/>
      <c r="C12" s="27" t="str">
        <f>IF('P4-&gt; Atividades'!B$6&lt;&gt;"",'P4-&gt; Atividades'!B$6,"")</f>
        <v>Revisar Fornecedores</v>
      </c>
      <c r="D12" s="27" t="str">
        <f>IF('P4-&gt; Atividades'!B$7&lt;&gt;"",'P4-&gt; Atividades'!B$7,"")</f>
        <v>Verificar disponibilidade</v>
      </c>
      <c r="E12" s="27" t="str">
        <f>IF('P4-&gt; Atividades'!B$8&lt;&gt;"",'P4-&gt; Atividades'!B$8,"")</f>
        <v>Escolher data e Horário</v>
      </c>
      <c r="F12" s="27" t="str">
        <f>IF('P4-&gt; Atividades'!B$9&lt;&gt;"",'P4-&gt; Atividades'!B$9,"")</f>
        <v/>
      </c>
      <c r="G12" s="27" t="str">
        <f>IF('P4-&gt; Atividades'!B$10&lt;&gt;"",'P4-&gt; Atividades'!B$10,"")</f>
        <v/>
      </c>
    </row>
    <row r="13" spans="1:7" ht="54.75" customHeight="1" x14ac:dyDescent="0.25">
      <c r="A13" s="28"/>
      <c r="B13" s="28"/>
      <c r="C13" s="30"/>
      <c r="D13" s="30"/>
      <c r="E13" s="30"/>
      <c r="F13" s="30"/>
      <c r="G13" s="30"/>
    </row>
    <row r="14" spans="1:7" ht="54.75" customHeight="1" x14ac:dyDescent="0.25">
      <c r="A14" s="28"/>
      <c r="B14" s="28"/>
      <c r="C14" s="31"/>
      <c r="D14" s="31"/>
      <c r="E14" s="31"/>
      <c r="F14" s="31"/>
      <c r="G14" s="31"/>
    </row>
    <row r="15" spans="1:7" ht="54.75" customHeight="1" x14ac:dyDescent="0.25">
      <c r="A15" s="28"/>
      <c r="B15" s="28"/>
      <c r="C15" s="31"/>
      <c r="D15" s="31"/>
      <c r="E15" s="31"/>
      <c r="F15" s="31"/>
      <c r="G15" s="31"/>
    </row>
    <row r="16" spans="1:7" ht="54.75" customHeight="1" x14ac:dyDescent="0.25">
      <c r="A16" s="28"/>
      <c r="B16" s="28"/>
      <c r="C16" s="31"/>
      <c r="D16" s="31"/>
      <c r="E16" s="31"/>
      <c r="F16" s="31"/>
      <c r="G16" s="31"/>
    </row>
    <row r="17" spans="1:7" ht="54.75" customHeight="1" x14ac:dyDescent="0.25">
      <c r="A17" s="28"/>
      <c r="B17" s="28"/>
      <c r="C17" s="31"/>
      <c r="D17" s="31"/>
      <c r="E17" s="31"/>
      <c r="F17" s="31"/>
      <c r="G17" s="31"/>
    </row>
    <row r="18" spans="1:7" ht="15.75" thickBot="1" x14ac:dyDescent="0.3">
      <c r="A18" s="81" t="s">
        <v>4</v>
      </c>
      <c r="B18" s="81"/>
      <c r="C18" s="13" t="s">
        <v>28</v>
      </c>
      <c r="D18" s="13" t="s">
        <v>29</v>
      </c>
      <c r="E18" s="13" t="s">
        <v>30</v>
      </c>
      <c r="F18" s="13" t="s">
        <v>31</v>
      </c>
      <c r="G18" s="13" t="s">
        <v>32</v>
      </c>
    </row>
    <row r="19" spans="1:7" s="14" customFormat="1" ht="62.25" customHeight="1" thickBot="1" x14ac:dyDescent="0.3">
      <c r="A19" s="82" t="str">
        <f>'P1-&gt; Jornada do Usuário'!C5</f>
        <v>Enviar solicitação ao gerente</v>
      </c>
      <c r="B19" s="83"/>
      <c r="C19" s="27" t="str">
        <f>IF('P4-&gt; Atividades'!C$6&lt;&gt;"",'P4-&gt; Atividades'!C$6,"")</f>
        <v>Escolher Forma de Disponibilizar</v>
      </c>
      <c r="D19" s="27" t="str">
        <f>IF('P4-&gt; Atividades'!C$7&lt;&gt;"",'P4-&gt; Atividades'!C$7,"")</f>
        <v>Verificar Pertences no veículo</v>
      </c>
      <c r="E19" s="27" t="str">
        <f>IF('P4-&gt; Atividades'!C$8&lt;&gt;"",'P4-&gt; Atividades'!C$8,"")</f>
        <v>Liberar Veículo</v>
      </c>
      <c r="F19" s="27" t="str">
        <f>IF('P4-&gt; Atividades'!C$9&lt;&gt;"",'P4-&gt; Atividades'!C$9,"")</f>
        <v/>
      </c>
      <c r="G19" s="27" t="str">
        <f>IF('P4-&gt; Atividades'!C$10&lt;&gt;"",'P4-&gt; Atividades'!C$10,"")</f>
        <v/>
      </c>
    </row>
    <row r="20" spans="1:7" ht="54.75" customHeight="1" x14ac:dyDescent="0.25">
      <c r="A20" s="28"/>
      <c r="B20" s="28"/>
      <c r="C20" s="30"/>
      <c r="D20" s="30"/>
      <c r="E20" s="30"/>
      <c r="F20" s="30"/>
      <c r="G20" s="30"/>
    </row>
    <row r="21" spans="1:7" ht="54.75" customHeight="1" x14ac:dyDescent="0.25">
      <c r="A21" s="28"/>
      <c r="B21" s="28"/>
      <c r="C21" s="31"/>
      <c r="D21" s="31"/>
      <c r="E21" s="31"/>
      <c r="F21" s="31"/>
      <c r="G21" s="31"/>
    </row>
    <row r="22" spans="1:7" ht="54.75" customHeight="1" x14ac:dyDescent="0.25">
      <c r="A22" s="28"/>
      <c r="B22" s="28"/>
      <c r="C22" s="31"/>
      <c r="D22" s="31"/>
      <c r="E22" s="31"/>
      <c r="F22" s="31"/>
      <c r="G22" s="31"/>
    </row>
    <row r="23" spans="1:7" ht="54.75" customHeight="1" x14ac:dyDescent="0.25">
      <c r="A23" s="28"/>
      <c r="B23" s="28"/>
      <c r="C23" s="31"/>
      <c r="D23" s="31"/>
      <c r="E23" s="31"/>
      <c r="F23" s="31"/>
      <c r="G23" s="31"/>
    </row>
    <row r="24" spans="1:7" ht="54.75" customHeight="1" x14ac:dyDescent="0.25">
      <c r="A24" s="28"/>
      <c r="B24" s="28"/>
      <c r="C24" s="31"/>
      <c r="D24" s="31"/>
      <c r="E24" s="31"/>
      <c r="F24" s="31"/>
      <c r="G24" s="31"/>
    </row>
    <row r="25" spans="1:7" ht="15.75" thickBot="1" x14ac:dyDescent="0.3">
      <c r="A25" s="81" t="s">
        <v>5</v>
      </c>
      <c r="B25" s="81"/>
      <c r="C25" s="13" t="s">
        <v>28</v>
      </c>
      <c r="D25" s="13" t="s">
        <v>29</v>
      </c>
      <c r="E25" s="13" t="s">
        <v>30</v>
      </c>
      <c r="F25" s="13" t="s">
        <v>31</v>
      </c>
      <c r="G25" s="13" t="s">
        <v>32</v>
      </c>
    </row>
    <row r="26" spans="1:7" s="14" customFormat="1" ht="62.25" customHeight="1" thickBot="1" x14ac:dyDescent="0.3">
      <c r="A26" s="82" t="str">
        <f>'P1-&gt; Jornada do Usuário'!D5</f>
        <v>Esperar resposta da solicitação</v>
      </c>
      <c r="B26" s="83"/>
      <c r="C26" s="27" t="str">
        <f>IF('P4-&gt; Atividades'!D$6&lt;&gt;"",'P4-&gt; Atividades'!D$6,"")</f>
        <v>Escolher forma de Receber veículo</v>
      </c>
      <c r="D26" s="27" t="str">
        <f>IF('P4-&gt; Atividades'!D$7&lt;&gt;"",'P4-&gt; Atividades'!D$7,"")</f>
        <v>Avaliar o serviço</v>
      </c>
      <c r="E26" s="27" t="str">
        <f>IF('P4-&gt; Atividades'!D$8&lt;&gt;"",'P4-&gt; Atividades'!D$8,"")</f>
        <v/>
      </c>
      <c r="F26" s="27" t="str">
        <f>IF('P4-&gt; Atividades'!D$9&lt;&gt;"",'P4-&gt; Atividades'!D$9,"")</f>
        <v/>
      </c>
      <c r="G26" s="27" t="str">
        <f>IF('P4-&gt; Atividades'!D$10&lt;&gt;"",'P4-&gt; Atividades'!D$10,"")</f>
        <v/>
      </c>
    </row>
    <row r="27" spans="1:7" ht="54.75" customHeight="1" x14ac:dyDescent="0.25">
      <c r="A27" s="28"/>
      <c r="B27" s="28"/>
      <c r="C27" s="30"/>
      <c r="D27" s="30"/>
      <c r="E27" s="30"/>
      <c r="F27" s="30"/>
      <c r="G27" s="30"/>
    </row>
    <row r="28" spans="1:7" ht="54.75" customHeight="1" x14ac:dyDescent="0.25">
      <c r="A28" s="28"/>
      <c r="B28" s="28"/>
      <c r="C28" s="31"/>
      <c r="D28" s="31"/>
      <c r="E28" s="31"/>
      <c r="F28" s="31"/>
      <c r="G28" s="31"/>
    </row>
    <row r="29" spans="1:7" ht="54.75" customHeight="1" x14ac:dyDescent="0.25">
      <c r="A29" s="28"/>
      <c r="B29" s="28"/>
      <c r="C29" s="31"/>
      <c r="D29" s="31"/>
      <c r="E29" s="31"/>
      <c r="F29" s="31"/>
      <c r="G29" s="31"/>
    </row>
    <row r="30" spans="1:7" ht="54.75" customHeight="1" x14ac:dyDescent="0.25">
      <c r="A30" s="28"/>
      <c r="B30" s="28"/>
      <c r="C30" s="31"/>
      <c r="D30" s="31"/>
      <c r="E30" s="31"/>
      <c r="F30" s="31"/>
      <c r="G30" s="31"/>
    </row>
    <row r="31" spans="1:7" ht="54.75" customHeight="1" x14ac:dyDescent="0.25">
      <c r="A31" s="28"/>
      <c r="B31" s="28"/>
      <c r="C31" s="31"/>
      <c r="D31" s="31"/>
      <c r="E31" s="31"/>
      <c r="F31" s="31"/>
      <c r="G31" s="31"/>
    </row>
    <row r="32" spans="1:7" ht="15.75" thickBot="1" x14ac:dyDescent="0.3">
      <c r="A32" s="81" t="s">
        <v>6</v>
      </c>
      <c r="B32" s="81"/>
      <c r="C32" s="13" t="s">
        <v>28</v>
      </c>
      <c r="D32" s="13" t="s">
        <v>29</v>
      </c>
      <c r="E32" s="13" t="s">
        <v>30</v>
      </c>
      <c r="F32" s="13" t="s">
        <v>31</v>
      </c>
      <c r="G32" s="13" t="s">
        <v>32</v>
      </c>
    </row>
    <row r="33" spans="1:7" s="14" customFormat="1" ht="62.25" customHeight="1" thickBot="1" x14ac:dyDescent="0.3">
      <c r="A33" s="82">
        <f>'P1-&gt; Jornada do Usuário'!E5</f>
        <v>0</v>
      </c>
      <c r="B33" s="83"/>
      <c r="C33" s="27" t="str">
        <f>IF('P4-&gt; Atividades'!E$6&lt;&gt;"",'P4-&gt; Atividades'!E$6,"")</f>
        <v/>
      </c>
      <c r="D33" s="27" t="str">
        <f>IF('P4-&gt; Atividades'!E$7&lt;&gt;"",'P4-&gt; Atividades'!E$7,"")</f>
        <v/>
      </c>
      <c r="E33" s="27" t="str">
        <f>IF('P4-&gt; Atividades'!E$8&lt;&gt;"",'P4-&gt; Atividades'!E$8,"")</f>
        <v/>
      </c>
      <c r="F33" s="27" t="str">
        <f>IF('P4-&gt; Atividades'!E$9&lt;&gt;"",'P4-&gt; Atividades'!E$9,"")</f>
        <v/>
      </c>
      <c r="G33" s="27" t="str">
        <f>IF('P4-&gt; Atividades'!E$10&lt;&gt;"",'P4-&gt; Atividades'!E$10,"")</f>
        <v/>
      </c>
    </row>
    <row r="34" spans="1:7" ht="54.75" customHeight="1" x14ac:dyDescent="0.25">
      <c r="A34" s="28"/>
      <c r="B34" s="28"/>
      <c r="C34" s="30"/>
      <c r="D34" s="30"/>
      <c r="E34" s="30"/>
      <c r="F34" s="30"/>
      <c r="G34" s="30"/>
    </row>
    <row r="35" spans="1:7" ht="54.75" customHeight="1" x14ac:dyDescent="0.25">
      <c r="A35" s="28"/>
      <c r="B35" s="28"/>
      <c r="C35" s="31"/>
      <c r="D35" s="31"/>
      <c r="E35" s="31"/>
      <c r="F35" s="31"/>
      <c r="G35" s="31"/>
    </row>
    <row r="36" spans="1:7" ht="54.75" customHeight="1" x14ac:dyDescent="0.25">
      <c r="A36" s="28"/>
      <c r="B36" s="28"/>
      <c r="C36" s="31"/>
      <c r="D36" s="31"/>
      <c r="E36" s="31"/>
      <c r="F36" s="31"/>
      <c r="G36" s="31"/>
    </row>
    <row r="37" spans="1:7" ht="54.75" customHeight="1" x14ac:dyDescent="0.25">
      <c r="A37" s="28"/>
      <c r="B37" s="28"/>
      <c r="C37" s="31"/>
      <c r="D37" s="31"/>
      <c r="E37" s="31"/>
      <c r="F37" s="31"/>
      <c r="G37" s="31"/>
    </row>
    <row r="38" spans="1:7" ht="54.75" customHeight="1" x14ac:dyDescent="0.25">
      <c r="A38" s="28"/>
      <c r="B38" s="28"/>
      <c r="C38" s="31"/>
      <c r="D38" s="31"/>
      <c r="E38" s="31"/>
      <c r="F38" s="31"/>
      <c r="G38" s="31"/>
    </row>
    <row r="39" spans="1:7" ht="15.75" thickBot="1" x14ac:dyDescent="0.3">
      <c r="A39" s="81" t="s">
        <v>7</v>
      </c>
      <c r="B39" s="81"/>
      <c r="C39" s="13" t="s">
        <v>28</v>
      </c>
      <c r="D39" s="13" t="s">
        <v>29</v>
      </c>
      <c r="E39" s="13" t="s">
        <v>30</v>
      </c>
      <c r="F39" s="13" t="s">
        <v>31</v>
      </c>
      <c r="G39" s="13" t="s">
        <v>32</v>
      </c>
    </row>
    <row r="40" spans="1:7" s="14" customFormat="1" ht="62.25" customHeight="1" thickBot="1" x14ac:dyDescent="0.3">
      <c r="A40" s="82" t="str">
        <f>'P1-&gt; Jornada do Usuário'!F5</f>
        <v xml:space="preserve"> </v>
      </c>
      <c r="B40" s="83"/>
      <c r="C40" s="27" t="str">
        <f>IF('P4-&gt; Atividades'!F$6&lt;&gt;"",'P4-&gt; Atividades'!F$6,"")</f>
        <v/>
      </c>
      <c r="D40" s="27" t="str">
        <f>IF('P4-&gt; Atividades'!F$7&lt;&gt;"",'P4-&gt; Atividades'!F$7,"")</f>
        <v/>
      </c>
      <c r="E40" s="27" t="str">
        <f>IF('P4-&gt; Atividades'!F$8&lt;&gt;"",'P4-&gt; Atividades'!F$8,"")</f>
        <v/>
      </c>
      <c r="F40" s="27" t="str">
        <f>IF('P4-&gt; Atividades'!F$9&lt;&gt;"",'P4-&gt; Atividades'!F$9,"")</f>
        <v/>
      </c>
      <c r="G40" s="27" t="str">
        <f>IF('P4-&gt; Atividades'!F$10&lt;&gt;"",'P4-&gt; Atividades'!F$10,"")</f>
        <v/>
      </c>
    </row>
    <row r="41" spans="1:7" ht="54.75" customHeight="1" x14ac:dyDescent="0.25">
      <c r="A41" s="28"/>
      <c r="B41" s="28"/>
      <c r="C41" s="30"/>
      <c r="D41" s="30"/>
      <c r="E41" s="30"/>
      <c r="F41" s="30"/>
      <c r="G41" s="30"/>
    </row>
    <row r="42" spans="1:7" ht="54.75" customHeight="1" x14ac:dyDescent="0.25">
      <c r="A42" s="28"/>
      <c r="B42" s="28"/>
      <c r="C42" s="31"/>
      <c r="D42" s="31"/>
      <c r="E42" s="31"/>
      <c r="F42" s="31"/>
      <c r="G42" s="31"/>
    </row>
    <row r="43" spans="1:7" ht="54.75" customHeight="1" x14ac:dyDescent="0.25">
      <c r="A43" s="28"/>
      <c r="B43" s="28"/>
      <c r="C43" s="31"/>
      <c r="D43" s="31"/>
      <c r="E43" s="31"/>
      <c r="F43" s="31"/>
      <c r="G43" s="31"/>
    </row>
    <row r="44" spans="1:7" ht="54.75" customHeight="1" x14ac:dyDescent="0.25">
      <c r="A44" s="28"/>
      <c r="B44" s="28"/>
      <c r="C44" s="31"/>
      <c r="D44" s="31"/>
      <c r="E44" s="31"/>
      <c r="F44" s="31"/>
      <c r="G44" s="31"/>
    </row>
    <row r="45" spans="1:7" ht="54.75" customHeight="1" x14ac:dyDescent="0.25">
      <c r="A45" s="28"/>
      <c r="B45" s="28"/>
      <c r="C45" s="31"/>
      <c r="D45" s="31"/>
      <c r="E45" s="31"/>
      <c r="F45" s="31"/>
      <c r="G45" s="31"/>
    </row>
    <row r="46" spans="1:7" ht="15.75" thickBot="1" x14ac:dyDescent="0.3">
      <c r="A46" s="81" t="s">
        <v>9</v>
      </c>
      <c r="B46" s="81"/>
      <c r="C46" s="13" t="s">
        <v>28</v>
      </c>
      <c r="D46" s="13" t="s">
        <v>29</v>
      </c>
      <c r="E46" s="13" t="s">
        <v>30</v>
      </c>
      <c r="F46" s="13" t="s">
        <v>31</v>
      </c>
      <c r="G46" s="13" t="s">
        <v>32</v>
      </c>
    </row>
    <row r="47" spans="1:7" s="14" customFormat="1" ht="62.25" customHeight="1" thickBot="1" x14ac:dyDescent="0.3">
      <c r="A47" s="82" t="str">
        <f>'P1-&gt; Jornada do Usuário'!G5</f>
        <v xml:space="preserve"> </v>
      </c>
      <c r="B47" s="83"/>
      <c r="C47" s="27" t="str">
        <f>IF('P4-&gt; Atividades'!G$6&lt;&gt;"",'P4-&gt; Atividades'!G$6,"")</f>
        <v/>
      </c>
      <c r="D47" s="27" t="str">
        <f>IF('P4-&gt; Atividades'!G$7&lt;&gt;"",'P4-&gt; Atividades'!G$7,"")</f>
        <v/>
      </c>
      <c r="E47" s="27" t="str">
        <f>IF('P4-&gt; Atividades'!G$8&lt;&gt;"",'P4-&gt; Atividades'!G$8,"")</f>
        <v/>
      </c>
      <c r="F47" s="27" t="str">
        <f>IF('P4-&gt; Atividades'!G$9&lt;&gt;"",'P4-&gt; Atividades'!G$9,"")</f>
        <v/>
      </c>
      <c r="G47" s="27" t="str">
        <f>IF('P4-&gt; Atividades'!G$10&lt;&gt;"",'P4-&gt; Atividades'!G$10,"")</f>
        <v/>
      </c>
    </row>
    <row r="48" spans="1:7" ht="54.75" customHeight="1" x14ac:dyDescent="0.25">
      <c r="A48" s="28"/>
      <c r="B48" s="28"/>
      <c r="C48" s="30"/>
      <c r="D48" s="30"/>
      <c r="E48" s="30"/>
      <c r="F48" s="30"/>
      <c r="G48" s="30"/>
    </row>
    <row r="49" spans="1:7" ht="54.75" customHeight="1" x14ac:dyDescent="0.25">
      <c r="A49" s="28"/>
      <c r="B49" s="28"/>
      <c r="C49" s="31"/>
      <c r="D49" s="31"/>
      <c r="E49" s="31"/>
      <c r="F49" s="31"/>
      <c r="G49" s="31"/>
    </row>
    <row r="50" spans="1:7" ht="54.75" customHeight="1" x14ac:dyDescent="0.25">
      <c r="A50" s="28"/>
      <c r="B50" s="28"/>
      <c r="C50" s="31"/>
      <c r="D50" s="31"/>
      <c r="E50" s="31"/>
      <c r="F50" s="31"/>
      <c r="G50" s="31"/>
    </row>
    <row r="51" spans="1:7" ht="54.75" customHeight="1" x14ac:dyDescent="0.25">
      <c r="A51" s="28"/>
      <c r="B51" s="28"/>
      <c r="C51" s="31"/>
      <c r="D51" s="31"/>
      <c r="E51" s="31"/>
      <c r="F51" s="31"/>
      <c r="G51" s="31"/>
    </row>
    <row r="52" spans="1:7" ht="54.75" customHeight="1" x14ac:dyDescent="0.25">
      <c r="A52" s="28"/>
      <c r="B52" s="28"/>
      <c r="C52" s="31"/>
      <c r="D52" s="31"/>
      <c r="E52" s="31"/>
      <c r="F52" s="31"/>
      <c r="G52" s="31"/>
    </row>
  </sheetData>
  <sheetProtection sheet="1" objects="1" scenarios="1"/>
  <mergeCells count="18">
    <mergeCell ref="A26:B26"/>
    <mergeCell ref="B1:F1"/>
    <mergeCell ref="B2:F2"/>
    <mergeCell ref="G2:G3"/>
    <mergeCell ref="B3:F3"/>
    <mergeCell ref="A5:B5"/>
    <mergeCell ref="A4:B4"/>
    <mergeCell ref="A11:B11"/>
    <mergeCell ref="A12:B12"/>
    <mergeCell ref="A18:B18"/>
    <mergeCell ref="A19:B19"/>
    <mergeCell ref="A25:B25"/>
    <mergeCell ref="A46:B46"/>
    <mergeCell ref="A47:B47"/>
    <mergeCell ref="A32:B32"/>
    <mergeCell ref="A33:B33"/>
    <mergeCell ref="A39:B39"/>
    <mergeCell ref="A40:B40"/>
  </mergeCells>
  <hyperlinks>
    <hyperlink ref="A3" location="'Persona Principal'!A1" display="Persona Principal:" xr:uid="{1106D1AE-E807-4946-A585-E95BE96A555D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91C0EC9-F56A-4837-A9BB-DBAA6F26B1A1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" iconId="0"/>
              <x14:cfIcon iconSet="3Symbols" iconId="2"/>
              <x14:cfIcon iconSet="3Symbols" iconId="2"/>
            </x14:iconSet>
          </x14:cfRule>
          <xm:sqref>G2:G3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A44C-F932-41D0-993C-CACF9E53ACBA}">
  <dimension ref="A1:G7"/>
  <sheetViews>
    <sheetView workbookViewId="0">
      <selection activeCell="A5" sqref="A5"/>
    </sheetView>
  </sheetViews>
  <sheetFormatPr defaultColWidth="9.140625" defaultRowHeight="15" x14ac:dyDescent="0.25"/>
  <cols>
    <col min="1" max="7" width="25.42578125" style="1" customWidth="1"/>
  </cols>
  <sheetData>
    <row r="1" spans="1:7" s="2" customFormat="1" ht="16.5" thickBot="1" x14ac:dyDescent="0.3">
      <c r="A1" s="3" t="s">
        <v>11</v>
      </c>
      <c r="B1" s="4"/>
      <c r="C1" s="4"/>
      <c r="D1" s="4"/>
      <c r="E1" s="4"/>
      <c r="F1" s="4"/>
      <c r="G1" s="5"/>
    </row>
    <row r="2" spans="1:7" x14ac:dyDescent="0.25">
      <c r="A2" s="1" t="s">
        <v>14</v>
      </c>
    </row>
    <row r="3" spans="1:7" x14ac:dyDescent="0.25">
      <c r="A3" s="1" t="s">
        <v>13</v>
      </c>
    </row>
    <row r="4" spans="1:7" x14ac:dyDescent="0.25">
      <c r="A4" s="1" t="s">
        <v>12</v>
      </c>
    </row>
    <row r="5" spans="1:7" x14ac:dyDescent="0.25">
      <c r="A5" s="1" t="s">
        <v>15</v>
      </c>
    </row>
    <row r="6" spans="1:7" x14ac:dyDescent="0.25">
      <c r="A6" s="1" t="s">
        <v>19</v>
      </c>
    </row>
    <row r="7" spans="1:7" x14ac:dyDescent="0.25">
      <c r="A7" s="1" t="s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139D6F-FDB7-45EB-8E56-5B6B487BA2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303362-E188-4662-82CF-51B8756CF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Teste de Prompt</vt:lpstr>
      <vt:lpstr>P1-&gt; Jornada do Usuário</vt:lpstr>
      <vt:lpstr>Planilha1</vt:lpstr>
      <vt:lpstr>Planilha2</vt:lpstr>
      <vt:lpstr>P2-&gt; Persona Principal</vt:lpstr>
      <vt:lpstr>P3-&gt; Eleger Histórias</vt:lpstr>
      <vt:lpstr>P4-&gt; Atividades</vt:lpstr>
      <vt:lpstr>P5-&gt; Histórias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dcterms:created xsi:type="dcterms:W3CDTF">2022-07-28T14:54:44Z</dcterms:created>
  <dcterms:modified xsi:type="dcterms:W3CDTF">2024-03-31T12:52:41Z</dcterms:modified>
</cp:coreProperties>
</file>