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EstaPastaDeTrabalho" defaultThemeVersion="166925"/>
  <mc:AlternateContent xmlns:mc="http://schemas.openxmlformats.org/markup-compatibility/2006">
    <mc:Choice Requires="x15">
      <x15ac:absPath xmlns:x15ac="http://schemas.microsoft.com/office/spreadsheetml/2010/11/ac" url="E:\Documents\Henrique\Dio\Alura\Excel\"/>
    </mc:Choice>
  </mc:AlternateContent>
  <xr:revisionPtr revIDLastSave="0" documentId="13_ncr:1_{BFE2EBE2-B769-4582-A3FF-DFD6699CB63A}" xr6:coauthVersionLast="47" xr6:coauthVersionMax="47" xr10:uidLastSave="{00000000-0000-0000-0000-000000000000}"/>
  <bookViews>
    <workbookView xWindow="-120" yWindow="-120" windowWidth="29040" windowHeight="15840" tabRatio="780" xr2:uid="{1CACB706-85D2-475F-96EB-85EC17CEF3C0}"/>
  </bookViews>
  <sheets>
    <sheet name="Contextualização" sheetId="6" r:id="rId1"/>
    <sheet name="SIPOC (Sugerido IA)" sheetId="10" r:id="rId2"/>
    <sheet name="SIPOC (Cliente)" sheetId="2" r:id="rId3"/>
    <sheet name="VSM" sheetId="1" r:id="rId4"/>
    <sheet name="Desperdícios" sheetId="9" r:id="rId5"/>
    <sheet name="Prompts" sheetId="7" r:id="rId6"/>
    <sheet name="Teste de Prompt"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2" l="1"/>
  <c r="F8" i="2"/>
  <c r="F12" i="2"/>
  <c r="F16" i="2"/>
  <c r="F20" i="2"/>
  <c r="F24" i="2"/>
  <c r="L28" i="1" s="1"/>
  <c r="F28" i="2"/>
  <c r="F32" i="2"/>
  <c r="F36" i="2"/>
  <c r="F40" i="2"/>
  <c r="R28" i="1"/>
  <c r="T28" i="1"/>
  <c r="E4" i="2"/>
  <c r="B24" i="1" s="1"/>
  <c r="E5" i="2"/>
  <c r="B25" i="1" s="1"/>
  <c r="E8" i="2"/>
  <c r="E9" i="2"/>
  <c r="E12" i="2"/>
  <c r="F24" i="1" s="1"/>
  <c r="E13" i="2"/>
  <c r="F25" i="1" s="1"/>
  <c r="E16" i="2"/>
  <c r="E17" i="2"/>
  <c r="E20" i="2"/>
  <c r="E21" i="2"/>
  <c r="J25" i="1" s="1"/>
  <c r="E24" i="2"/>
  <c r="E25" i="2"/>
  <c r="E28" i="2"/>
  <c r="N24" i="1" s="1"/>
  <c r="E29" i="2"/>
  <c r="N25" i="1" s="1"/>
  <c r="E32" i="2"/>
  <c r="E33" i="2"/>
  <c r="E36" i="2"/>
  <c r="R24" i="1" s="1"/>
  <c r="E37" i="2"/>
  <c r="R25" i="1" s="1"/>
  <c r="E40" i="2"/>
  <c r="T24" i="1" s="1"/>
  <c r="E41" i="2"/>
  <c r="C4" i="2"/>
  <c r="C5" i="2"/>
  <c r="C8" i="2"/>
  <c r="C9" i="2"/>
  <c r="C12" i="2"/>
  <c r="C13" i="2"/>
  <c r="C16" i="2"/>
  <c r="C17" i="2"/>
  <c r="C20" i="2"/>
  <c r="C21" i="2"/>
  <c r="C24" i="2"/>
  <c r="C25" i="2"/>
  <c r="C28" i="2"/>
  <c r="N8" i="1" s="1"/>
  <c r="C29" i="2"/>
  <c r="C32" i="2"/>
  <c r="P8" i="1" s="1"/>
  <c r="C33" i="2"/>
  <c r="C36" i="2"/>
  <c r="R8" i="1" s="1"/>
  <c r="C37" i="2"/>
  <c r="C40" i="2"/>
  <c r="C41" i="2"/>
  <c r="P9" i="1"/>
  <c r="B4" i="2"/>
  <c r="B8" i="2"/>
  <c r="B12" i="2"/>
  <c r="B16" i="2"/>
  <c r="B20" i="2"/>
  <c r="B24" i="2"/>
  <c r="L4" i="1" s="1"/>
  <c r="B28" i="2"/>
  <c r="B32" i="2"/>
  <c r="B36" i="2"/>
  <c r="B40" i="2"/>
  <c r="T4" i="1" s="1"/>
  <c r="P28" i="1"/>
  <c r="N28" i="1"/>
  <c r="T25" i="1"/>
  <c r="P24" i="1"/>
  <c r="P25" i="1"/>
  <c r="L24" i="1"/>
  <c r="L25" i="1"/>
  <c r="D24" i="1"/>
  <c r="H24" i="1"/>
  <c r="J24" i="1"/>
  <c r="D25" i="1"/>
  <c r="H25" i="1"/>
  <c r="T8" i="1"/>
  <c r="T9" i="1"/>
  <c r="R9" i="1"/>
  <c r="N9" i="1"/>
  <c r="L8" i="1"/>
  <c r="L9" i="1"/>
  <c r="R4" i="1"/>
  <c r="P4" i="1"/>
  <c r="N4" i="1"/>
  <c r="C10" i="9"/>
  <c r="C9" i="9"/>
  <c r="C8" i="9"/>
  <c r="C7" i="9"/>
  <c r="C6" i="9"/>
  <c r="C5" i="9"/>
  <c r="C4" i="9"/>
  <c r="C3" i="9"/>
  <c r="C2" i="9"/>
  <c r="M14" i="1"/>
  <c r="O14" i="1"/>
  <c r="Q14" i="1"/>
  <c r="C6" i="6" l="1"/>
  <c r="C5" i="6"/>
  <c r="C4" i="6"/>
  <c r="C3" i="6"/>
  <c r="C2" i="6"/>
  <c r="C9" i="6" l="1"/>
  <c r="A7" i="6" s="1" a="1"/>
  <c r="J28" i="1"/>
  <c r="H28" i="1"/>
  <c r="F28" i="1"/>
  <c r="D28" i="1"/>
  <c r="B28" i="1"/>
  <c r="J9" i="1"/>
  <c r="J8" i="1"/>
  <c r="H9" i="1"/>
  <c r="H8" i="1"/>
  <c r="F9" i="1"/>
  <c r="F8" i="1"/>
  <c r="D9" i="1"/>
  <c r="J4" i="1"/>
  <c r="H4" i="1"/>
  <c r="F4" i="1"/>
  <c r="D8" i="1"/>
  <c r="D4" i="1"/>
  <c r="B9" i="1"/>
  <c r="B8" i="1"/>
  <c r="B4" i="1"/>
  <c r="S14" i="1"/>
  <c r="K14" i="1"/>
  <c r="I14" i="1"/>
  <c r="G14" i="1"/>
  <c r="E14" i="1"/>
  <c r="C14" i="1"/>
  <c r="V18" i="1"/>
  <c r="D10" i="10" l="1"/>
  <c r="D10" i="2" s="1"/>
  <c r="F10" i="1" s="1"/>
  <c r="B3" i="9"/>
  <c r="B2" i="9"/>
  <c r="A10" i="9"/>
  <c r="A3" i="9"/>
  <c r="D22" i="10"/>
  <c r="D22" i="2" s="1"/>
  <c r="L10" i="1" s="1"/>
  <c r="B4" i="9"/>
  <c r="A2" i="9"/>
  <c r="A9" i="9"/>
  <c r="D34" i="10"/>
  <c r="D34" i="2" s="1"/>
  <c r="B5" i="9"/>
  <c r="A4" i="9"/>
  <c r="D6" i="10"/>
  <c r="D6" i="2" s="1"/>
  <c r="D10" i="1" s="1"/>
  <c r="B8" i="9"/>
  <c r="A7" i="9"/>
  <c r="D18" i="10"/>
  <c r="D18" i="2" s="1"/>
  <c r="J10" i="1" s="1"/>
  <c r="A8" i="9"/>
  <c r="D30" i="10"/>
  <c r="D30" i="2" s="1"/>
  <c r="B10" i="9"/>
  <c r="D14" i="10"/>
  <c r="D14" i="2" s="1"/>
  <c r="H10" i="1" s="1"/>
  <c r="D2" i="10"/>
  <c r="B6" i="9"/>
  <c r="A5" i="9"/>
  <c r="B9" i="9"/>
  <c r="D26" i="10"/>
  <c r="D26" i="2" s="1"/>
  <c r="N10" i="1" s="1"/>
  <c r="B7" i="9"/>
  <c r="A6" i="9"/>
  <c r="D38" i="10"/>
  <c r="D38" i="2" s="1"/>
  <c r="T10" i="1" s="1"/>
  <c r="V15" i="1"/>
  <c r="V21" i="1" s="1"/>
  <c r="A7" i="6"/>
  <c r="H2" i="10" l="1"/>
  <c r="N38" i="10" s="1"/>
  <c r="F38" i="10" s="1" a="1"/>
  <c r="F38" i="10" s="1"/>
  <c r="F38" i="2" s="1"/>
  <c r="D2" i="2"/>
  <c r="F3" i="9" s="1"/>
  <c r="D3" i="9" s="1" a="1"/>
  <c r="D3" i="9" s="1"/>
  <c r="P3" i="1"/>
  <c r="P10" i="1"/>
  <c r="R3" i="1"/>
  <c r="R10" i="1"/>
  <c r="F7" i="9" l="1"/>
  <c r="D7" i="9" s="1" a="1"/>
  <c r="D7" i="9" s="1"/>
  <c r="F6" i="9"/>
  <c r="D6" i="9" s="1" a="1"/>
  <c r="D6" i="9" s="1"/>
  <c r="N2" i="10"/>
  <c r="F2" i="10" s="1" a="1"/>
  <c r="F2" i="10" s="1"/>
  <c r="F2" i="2" s="1"/>
  <c r="J6" i="10"/>
  <c r="K6" i="10" s="1" a="1"/>
  <c r="K6" i="10" s="1"/>
  <c r="C7" i="10" s="1" a="1"/>
  <c r="C7" i="10" s="1"/>
  <c r="C7" i="2" s="1"/>
  <c r="N18" i="10"/>
  <c r="F18" i="10" s="1" a="1"/>
  <c r="F18" i="10" s="1"/>
  <c r="F18" i="2" s="1"/>
  <c r="I34" i="10"/>
  <c r="B34" i="10" s="1" a="1"/>
  <c r="B34" i="10" s="1"/>
  <c r="B34" i="2" s="1"/>
  <c r="M22" i="10"/>
  <c r="L22" i="10" s="1" a="1"/>
  <c r="L22" i="10" s="1"/>
  <c r="N14" i="10"/>
  <c r="F14" i="10" s="1" a="1"/>
  <c r="F14" i="10" s="1"/>
  <c r="F14" i="2" s="1"/>
  <c r="I30" i="10"/>
  <c r="B30" i="10" s="1" a="1"/>
  <c r="B30" i="10" s="1"/>
  <c r="B30" i="2" s="1"/>
  <c r="M14" i="10"/>
  <c r="L14" i="10" s="1" a="1"/>
  <c r="L14" i="10" s="1"/>
  <c r="E14" i="10" s="1" a="1"/>
  <c r="E14" i="10" s="1"/>
  <c r="E14" i="2" s="1"/>
  <c r="M34" i="10"/>
  <c r="L34" i="10" s="1" a="1"/>
  <c r="L34" i="10" s="1"/>
  <c r="F8" i="9"/>
  <c r="D8" i="9" s="1" a="1"/>
  <c r="D8" i="9" s="1"/>
  <c r="N10" i="10"/>
  <c r="F10" i="10" s="1" a="1"/>
  <c r="F10" i="10" s="1"/>
  <c r="F10" i="2" s="1"/>
  <c r="I10" i="10"/>
  <c r="B10" i="10" s="1" a="1"/>
  <c r="B10" i="10" s="1"/>
  <c r="B10" i="2" s="1"/>
  <c r="I14" i="10"/>
  <c r="B14" i="10" s="1" a="1"/>
  <c r="B14" i="10" s="1"/>
  <c r="B14" i="2" s="1"/>
  <c r="N6" i="10"/>
  <c r="F6" i="10" s="1" a="1"/>
  <c r="F6" i="10" s="1"/>
  <c r="F6" i="2" s="1"/>
  <c r="N26" i="10"/>
  <c r="F26" i="10" s="1" a="1"/>
  <c r="F26" i="10" s="1"/>
  <c r="F26" i="2" s="1"/>
  <c r="F5" i="9"/>
  <c r="D5" i="9" s="1" a="1"/>
  <c r="D5" i="9" s="1"/>
  <c r="J14" i="10"/>
  <c r="K14" i="10" s="1" a="1"/>
  <c r="K14" i="10" s="1"/>
  <c r="C14" i="10" s="1" a="1"/>
  <c r="C14" i="10" s="1"/>
  <c r="C14" i="2" s="1"/>
  <c r="I6" i="10"/>
  <c r="B6" i="10" s="1" a="1"/>
  <c r="B6" i="10" s="1"/>
  <c r="B6" i="2" s="1"/>
  <c r="I2" i="10"/>
  <c r="B2" i="10" s="1" a="1"/>
  <c r="B2" i="10" s="1"/>
  <c r="B2" i="2" s="1"/>
  <c r="I38" i="10"/>
  <c r="B38" i="10" s="1" a="1"/>
  <c r="B38" i="10" s="1"/>
  <c r="B38" i="2" s="1"/>
  <c r="F4" i="9"/>
  <c r="D4" i="9" s="1" a="1"/>
  <c r="D4" i="9" s="1"/>
  <c r="M30" i="10"/>
  <c r="L30" i="10" s="1" a="1"/>
  <c r="L30" i="10" s="1"/>
  <c r="M26" i="10"/>
  <c r="L26" i="10" s="1" a="1"/>
  <c r="L26" i="10" s="1"/>
  <c r="E26" i="10" s="1" a="1"/>
  <c r="E26" i="10" s="1"/>
  <c r="E26" i="2" s="1"/>
  <c r="I26" i="10"/>
  <c r="B26" i="10" s="1" a="1"/>
  <c r="B26" i="10" s="1"/>
  <c r="B26" i="2" s="1"/>
  <c r="N3" i="1" s="1"/>
  <c r="F10" i="9"/>
  <c r="D10" i="9" s="1" a="1"/>
  <c r="D10" i="9" s="1"/>
  <c r="N22" i="10"/>
  <c r="F22" i="10" s="1" a="1"/>
  <c r="F22" i="10" s="1"/>
  <c r="F22" i="2" s="1"/>
  <c r="J18" i="10"/>
  <c r="K18" i="10" s="1" a="1"/>
  <c r="K18" i="10" s="1"/>
  <c r="J22" i="10"/>
  <c r="K22" i="10" s="1" a="1"/>
  <c r="K22" i="10" s="1"/>
  <c r="C22" i="10" s="1" a="1"/>
  <c r="C22" i="10" s="1"/>
  <c r="C22" i="2" s="1"/>
  <c r="M10" i="10"/>
  <c r="L10" i="10" s="1" a="1"/>
  <c r="L10" i="10" s="1"/>
  <c r="E11" i="10" s="1" a="1"/>
  <c r="E11" i="10" s="1"/>
  <c r="E11" i="2" s="1"/>
  <c r="J26" i="10"/>
  <c r="K26" i="10" s="1" a="1"/>
  <c r="K26" i="10" s="1"/>
  <c r="C26" i="10" s="1" a="1"/>
  <c r="C26" i="10" s="1"/>
  <c r="C26" i="2" s="1"/>
  <c r="J34" i="10"/>
  <c r="K34" i="10" s="1" a="1"/>
  <c r="K34" i="10" s="1"/>
  <c r="C34" i="10" s="1" a="1"/>
  <c r="C34" i="10" s="1"/>
  <c r="C34" i="2" s="1"/>
  <c r="N30" i="10"/>
  <c r="F30" i="10" s="1" a="1"/>
  <c r="F30" i="10" s="1"/>
  <c r="F30" i="2" s="1"/>
  <c r="M6" i="10"/>
  <c r="L6" i="10" s="1" a="1"/>
  <c r="L6" i="10" s="1"/>
  <c r="E7" i="10" s="1" a="1"/>
  <c r="E7" i="10" s="1"/>
  <c r="E7" i="2" s="1"/>
  <c r="J30" i="10"/>
  <c r="K30" i="10" s="1" a="1"/>
  <c r="K30" i="10" s="1"/>
  <c r="F9" i="9"/>
  <c r="D9" i="9" s="1" a="1"/>
  <c r="D9" i="9" s="1"/>
  <c r="F2" i="9"/>
  <c r="D2" i="9" s="1" a="1"/>
  <c r="D2" i="9" s="1"/>
  <c r="A2" i="8" s="1"/>
  <c r="J2" i="10"/>
  <c r="K2" i="10" s="1" a="1"/>
  <c r="K2" i="10" s="1"/>
  <c r="C3" i="10" s="1" a="1"/>
  <c r="C3" i="10" s="1"/>
  <c r="C3" i="2" s="1"/>
  <c r="M38" i="10"/>
  <c r="L38" i="10" s="1" a="1"/>
  <c r="L38" i="10" s="1"/>
  <c r="E38" i="10" s="1" a="1"/>
  <c r="E38" i="10" s="1"/>
  <c r="E38" i="2" s="1"/>
  <c r="I22" i="10"/>
  <c r="B22" i="10" s="1" a="1"/>
  <c r="B22" i="10" s="1"/>
  <c r="B22" i="2" s="1"/>
  <c r="L3" i="1" s="1"/>
  <c r="M18" i="10"/>
  <c r="L18" i="10" s="1" a="1"/>
  <c r="L18" i="10" s="1"/>
  <c r="E18" i="10" s="1" a="1"/>
  <c r="E18" i="10" s="1"/>
  <c r="E18" i="2" s="1"/>
  <c r="I18" i="10"/>
  <c r="B18" i="10" s="1" a="1"/>
  <c r="B18" i="10" s="1"/>
  <c r="B18" i="2" s="1"/>
  <c r="J3" i="1" s="1"/>
  <c r="N34" i="10"/>
  <c r="F34" i="10" s="1" a="1"/>
  <c r="F34" i="10" s="1"/>
  <c r="F34" i="2" s="1"/>
  <c r="J38" i="10"/>
  <c r="K38" i="10" s="1" a="1"/>
  <c r="K38" i="10" s="1"/>
  <c r="C39" i="10" s="1" a="1"/>
  <c r="C39" i="10" s="1"/>
  <c r="C39" i="2" s="1"/>
  <c r="M2" i="10"/>
  <c r="L2" i="10" s="1" a="1"/>
  <c r="L2" i="10" s="1"/>
  <c r="E2" i="10" s="1" a="1"/>
  <c r="E2" i="10" s="1"/>
  <c r="E2" i="2" s="1"/>
  <c r="J10" i="10"/>
  <c r="K10" i="10" s="1" a="1"/>
  <c r="K10" i="10" s="1"/>
  <c r="B10" i="1"/>
  <c r="E27" i="10" l="1" a="1"/>
  <c r="E27" i="10" s="1"/>
  <c r="E27" i="2" s="1"/>
  <c r="C6" i="10" a="1"/>
  <c r="C6" i="10" s="1"/>
  <c r="C6" i="2" s="1"/>
  <c r="E30" i="10" a="1"/>
  <c r="E30" i="10" s="1"/>
  <c r="E30" i="2" s="1"/>
  <c r="E31" i="10" a="1"/>
  <c r="E31" i="10" s="1"/>
  <c r="E31" i="2" s="1"/>
  <c r="E34" i="10" a="1"/>
  <c r="E34" i="10" s="1"/>
  <c r="E34" i="2" s="1"/>
  <c r="E35" i="10" a="1"/>
  <c r="E35" i="10" s="1"/>
  <c r="E35" i="2" s="1"/>
  <c r="E22" i="10" a="1"/>
  <c r="E22" i="10" s="1"/>
  <c r="E22" i="2" s="1"/>
  <c r="E23" i="10" a="1"/>
  <c r="E23" i="10" s="1"/>
  <c r="E23" i="2" s="1"/>
  <c r="C19" i="10" a="1"/>
  <c r="C19" i="10" s="1"/>
  <c r="C19" i="2" s="1"/>
  <c r="C18" i="10" a="1"/>
  <c r="C18" i="10" s="1"/>
  <c r="C18" i="2" s="1"/>
  <c r="C23" i="10" a="1"/>
  <c r="C23" i="10" s="1"/>
  <c r="C23" i="2" s="1"/>
  <c r="C11" i="10" a="1"/>
  <c r="C11" i="10" s="1"/>
  <c r="C11" i="2" s="1"/>
  <c r="C10" i="10" a="1"/>
  <c r="C10" i="10" s="1"/>
  <c r="C10" i="2" s="1"/>
  <c r="C30" i="10" a="1"/>
  <c r="C30" i="10" s="1"/>
  <c r="C30" i="2" s="1"/>
  <c r="C31" i="10" a="1"/>
  <c r="C31" i="10" s="1"/>
  <c r="C31" i="2" s="1"/>
  <c r="P7" i="1" s="1"/>
  <c r="E3" i="10" a="1"/>
  <c r="E3" i="10" s="1"/>
  <c r="E3" i="2" s="1"/>
  <c r="C2" i="10" a="1"/>
  <c r="C2" i="10" s="1"/>
  <c r="C2" i="2" s="1"/>
  <c r="E10" i="10" a="1"/>
  <c r="E10" i="10" s="1"/>
  <c r="E10" i="2" s="1"/>
  <c r="C27" i="10" a="1"/>
  <c r="C27" i="10" s="1"/>
  <c r="C27" i="2" s="1"/>
  <c r="E19" i="10" a="1"/>
  <c r="E19" i="10" s="1"/>
  <c r="E19" i="2" s="1"/>
  <c r="C38" i="10" a="1"/>
  <c r="C38" i="10" s="1"/>
  <c r="C38" i="2" s="1"/>
  <c r="T6" i="1" s="1"/>
  <c r="C35" i="10" a="1"/>
  <c r="C35" i="10" s="1"/>
  <c r="C35" i="2" s="1"/>
  <c r="R7" i="1" s="1"/>
  <c r="E39" i="10" a="1"/>
  <c r="E39" i="10" s="1"/>
  <c r="E39" i="2" s="1"/>
  <c r="C15" i="10" a="1"/>
  <c r="C15" i="10" s="1"/>
  <c r="C15" i="2" s="1"/>
  <c r="E6" i="10" a="1"/>
  <c r="E6" i="10" s="1"/>
  <c r="E6" i="2" s="1"/>
  <c r="E15" i="10" a="1"/>
  <c r="E15" i="10" s="1"/>
  <c r="E15" i="2" s="1"/>
  <c r="T3" i="1"/>
  <c r="R6" i="1"/>
  <c r="D3" i="1"/>
  <c r="B7" i="1"/>
  <c r="B3" i="1"/>
  <c r="F3" i="1"/>
  <c r="H3" i="1"/>
  <c r="T7" i="1" l="1"/>
  <c r="P6" i="1"/>
  <c r="J7" i="1"/>
  <c r="J6" i="1"/>
  <c r="L7" i="1"/>
  <c r="L6" i="1"/>
  <c r="N7" i="1"/>
  <c r="N6" i="1"/>
  <c r="D7" i="1"/>
  <c r="D6" i="1"/>
  <c r="B22" i="1"/>
  <c r="B6" i="1"/>
  <c r="H7" i="1"/>
  <c r="H6" i="1"/>
  <c r="F6" i="1"/>
  <c r="F7" i="1"/>
  <c r="B23" i="1" l="1"/>
  <c r="B27" i="1" l="1"/>
  <c r="N23" i="1" l="1"/>
  <c r="N27" i="1"/>
  <c r="T22" i="1"/>
  <c r="T27" i="1"/>
  <c r="P23" i="1"/>
  <c r="P27" i="1"/>
  <c r="L22" i="1"/>
  <c r="L27" i="1"/>
  <c r="R23" i="1"/>
  <c r="R27" i="1"/>
  <c r="H23" i="1"/>
  <c r="H22" i="1"/>
  <c r="J23" i="1"/>
  <c r="J22" i="1"/>
  <c r="D22" i="1"/>
  <c r="D23" i="1"/>
  <c r="F23" i="1"/>
  <c r="F22" i="1"/>
  <c r="J27" i="1"/>
  <c r="H27" i="1"/>
  <c r="F27" i="1"/>
  <c r="D27" i="1"/>
  <c r="T23" i="1" l="1"/>
  <c r="L23" i="1"/>
  <c r="P22" i="1"/>
  <c r="N22" i="1"/>
  <c r="R2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<sst xmlns="http://schemas.openxmlformats.org/spreadsheetml/2006/main" count="81" uniqueCount="40">
  <si>
    <t>Desperdícios</t>
  </si>
  <si>
    <t>Valor</t>
  </si>
  <si>
    <t>Cliente</t>
  </si>
  <si>
    <t>Entradas</t>
  </si>
  <si>
    <t>Saídas</t>
  </si>
  <si>
    <t>Fornecedor</t>
  </si>
  <si>
    <r>
      <t xml:space="preserve">S
</t>
    </r>
    <r>
      <rPr>
        <b/>
        <sz val="11"/>
        <color theme="1"/>
        <rFont val="Calibri"/>
        <family val="2"/>
        <scheme val="minor"/>
      </rPr>
      <t>(Supplier - Fornecedor)</t>
    </r>
  </si>
  <si>
    <r>
      <t xml:space="preserve">I
</t>
    </r>
    <r>
      <rPr>
        <b/>
        <sz val="11"/>
        <color theme="1"/>
        <rFont val="Calibri"/>
        <family val="2"/>
        <scheme val="minor"/>
      </rPr>
      <t>(Inputs - Entradas)</t>
    </r>
  </si>
  <si>
    <r>
      <t xml:space="preserve">P
</t>
    </r>
    <r>
      <rPr>
        <b/>
        <sz val="11"/>
        <color theme="1"/>
        <rFont val="Calibri"/>
        <family val="2"/>
        <scheme val="minor"/>
      </rPr>
      <t>(Process - Processos)</t>
    </r>
  </si>
  <si>
    <r>
      <t xml:space="preserve">O
</t>
    </r>
    <r>
      <rPr>
        <b/>
        <sz val="11"/>
        <color theme="1"/>
        <rFont val="Calibri"/>
        <family val="2"/>
        <scheme val="minor"/>
      </rPr>
      <t>(Outputs - Saídas)</t>
    </r>
  </si>
  <si>
    <t>Lead Time</t>
  </si>
  <si>
    <r>
      <t xml:space="preserve">C
</t>
    </r>
    <r>
      <rPr>
        <b/>
        <sz val="11"/>
        <color theme="1"/>
        <rFont val="Calibri"/>
        <family val="2"/>
        <scheme val="minor"/>
      </rPr>
      <t>(Customers - Clientes)</t>
    </r>
  </si>
  <si>
    <t>Qual o nível de formalização do mapeamento de processos?</t>
  </si>
  <si>
    <t>Qual o ramo de atuação da empresa?</t>
  </si>
  <si>
    <t>Qual a área que deseja mapear o processo?</t>
  </si>
  <si>
    <t>Qual o principal tema desse processo?</t>
  </si>
  <si>
    <r>
      <t xml:space="preserve">Descrição dos passos do processo 
</t>
    </r>
    <r>
      <rPr>
        <sz val="12"/>
        <color theme="1"/>
        <rFont val="Calibri"/>
        <family val="2"/>
        <scheme val="minor"/>
      </rPr>
      <t>(somente texto)</t>
    </r>
  </si>
  <si>
    <r>
      <t xml:space="preserve">Prompt para gerar FORNECEDOR
</t>
    </r>
    <r>
      <rPr>
        <sz val="12"/>
        <color theme="1"/>
        <rFont val="Calibri"/>
        <family val="2"/>
        <scheme val="minor"/>
      </rPr>
      <t>(somente texto)</t>
    </r>
  </si>
  <si>
    <r>
      <rPr>
        <sz val="11"/>
        <color theme="1"/>
        <rFont val="Calibri"/>
        <family val="2"/>
        <scheme val="minor"/>
      </rPr>
      <t>Principais Perguntas sobre o</t>
    </r>
    <r>
      <rPr>
        <b/>
        <sz val="11"/>
        <color theme="1"/>
        <rFont val="Calibri"/>
        <family val="2"/>
        <scheme val="minor"/>
      </rPr>
      <t xml:space="preserve"> "Contexto da Empresa"</t>
    </r>
  </si>
  <si>
    <r>
      <t xml:space="preserve">Respostas </t>
    </r>
    <r>
      <rPr>
        <b/>
        <sz val="11"/>
        <color theme="1"/>
        <rFont val="Calibri"/>
        <family val="2"/>
        <scheme val="minor"/>
      </rPr>
      <t>"Preenchidas pelo Analista"</t>
    </r>
  </si>
  <si>
    <t>Prompt Utilizado</t>
  </si>
  <si>
    <t>Prompt Melhorado</t>
  </si>
  <si>
    <t>quais são as perguntas mais importantes que eu deveria fazer em uma reunião de mapeamento de processos?</t>
  </si>
  <si>
    <t>Estou começando em uma área nova na empresa onde trabalho... Sempre trabalhei com projetos de tecnologia e agora fui para uma área de mapeamento de processos. Não estou muito a vontade com essa nova posição. Amanhã terei minha primeira reunião com uma equipe de negócios para mapear processos e não sei muito bem como conduzir essa reunião. Quais as principais perguntas eu deveria fazer?</t>
  </si>
  <si>
    <t>Quantos funcionários diretos a empresa possui?</t>
  </si>
  <si>
    <t>Financeiro</t>
  </si>
  <si>
    <t>Gere uma TABELA com apenas uma coluna, com no máximo 10 linhas (podendo ter menos de 10 linhas), representando os passos de um processo, considerando as seguintes informações:</t>
  </si>
  <si>
    <r>
      <t xml:space="preserve">Prompt para gerar ENTRADAS
</t>
    </r>
    <r>
      <rPr>
        <sz val="12"/>
        <color theme="1"/>
        <rFont val="Calibri"/>
        <family val="2"/>
        <scheme val="minor"/>
      </rPr>
      <t>(somente texto)</t>
    </r>
  </si>
  <si>
    <r>
      <t xml:space="preserve">Função para gerar as ENTRADAS
</t>
    </r>
    <r>
      <rPr>
        <sz val="12"/>
        <color theme="1"/>
        <rFont val="Calibri"/>
        <family val="2"/>
        <scheme val="minor"/>
      </rPr>
      <t>(função de tabela)</t>
    </r>
  </si>
  <si>
    <r>
      <t xml:space="preserve">Prompt para gerar CLIENTE
</t>
    </r>
    <r>
      <rPr>
        <sz val="12"/>
        <color theme="1"/>
        <rFont val="Calibri"/>
        <family val="2"/>
        <scheme val="minor"/>
      </rPr>
      <t>(somente texto)</t>
    </r>
  </si>
  <si>
    <r>
      <t xml:space="preserve">Função para gerar as SAÍDAS
</t>
    </r>
    <r>
      <rPr>
        <sz val="12"/>
        <color theme="1"/>
        <rFont val="Calibri"/>
        <family val="2"/>
        <scheme val="minor"/>
      </rPr>
      <t>(função de tabela)</t>
    </r>
  </si>
  <si>
    <t>Teste resultado:</t>
  </si>
  <si>
    <r>
      <t xml:space="preserve">Prompt para gerar SAÍDAS
</t>
    </r>
    <r>
      <rPr>
        <sz val="12"/>
        <color theme="1"/>
        <rFont val="Calibri"/>
        <family val="2"/>
        <scheme val="minor"/>
      </rPr>
      <t>(somente texto)</t>
    </r>
  </si>
  <si>
    <t>Alto</t>
  </si>
  <si>
    <t>Desperdícios mais comuns</t>
  </si>
  <si>
    <t>Passo Final</t>
  </si>
  <si>
    <t>Passo Inicial</t>
  </si>
  <si>
    <t>Tempo</t>
  </si>
  <si>
    <t>Empréstimo Pessoal</t>
  </si>
  <si>
    <t>Solicitação de um novo empréstimo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</si>
</sst>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x14ac:knownFonts="1">
    <font>
      <sz val="11"/>
      <color theme="1"/>
      <name val="Calibri"/>
      <family val="2"/>
      <scheme val="minor"/>
    </font>
    <font>
      <b/>
      <sz val="11"/>
      <color theme="1"/>
      <name val="Calibri"/>
      <family val="2"/>
      <scheme val="minor"/>
    </font>
    <font>
      <sz val="16"/>
      <color theme="1"/>
      <name val="Calibri"/>
      <family val="2"/>
      <scheme val="minor"/>
    </font>
    <font>
      <b/>
      <sz val="26"/>
      <color theme="1"/>
      <name val="Calibri"/>
      <family val="2"/>
      <scheme val="minor"/>
    </font>
    <font>
      <b/>
      <sz val="16"/>
      <color theme="1"/>
      <name val="Calibri"/>
      <family val="2"/>
      <scheme val="minor"/>
    </font>
    <font>
      <b/>
      <sz val="12"/>
      <color theme="1"/>
      <name val="Calibri"/>
      <family val="2"/>
      <scheme val="minor"/>
    </font>
    <font>
      <b/>
      <sz val="28"/>
      <color theme="1"/>
      <name val="Calibri"/>
      <family val="2"/>
      <scheme val="minor"/>
    </font>
    <font>
      <b/>
      <sz val="14"/>
      <color theme="1"/>
      <name val="Calibri"/>
      <family val="2"/>
      <scheme val="minor"/>
    </font>
    <font>
      <sz val="9"/>
      <color theme="1"/>
      <name val="Calibri"/>
      <family val="2"/>
      <scheme val="minor"/>
    </font>
    <font>
      <sz val="11"/>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bgColor indexed="64"/>
      </patternFill>
    </fill>
  </fills>
  <borders count="3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43" fontId="9" fillId="0" borderId="0" applyFont="0" applyFill="0" applyBorder="0" applyAlignment="0" applyProtection="0"/>
  </cellStyleXfs>
  <cellXfs count="79">
    <xf numFmtId="0" fontId="0" fillId="0" borderId="0" xfId="0"/>
    <xf numFmtId="0" fontId="6" fillId="0" borderId="0" xfId="0" applyFont="1" applyAlignment="1">
      <alignment vertical="center"/>
    </xf>
    <xf numFmtId="0" fontId="6" fillId="4" borderId="16"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6" fillId="4" borderId="18" xfId="0" applyFont="1" applyFill="1" applyBorder="1" applyAlignment="1">
      <alignment horizontal="center" vertical="center" wrapText="1"/>
    </xf>
    <xf numFmtId="0" fontId="1" fillId="2" borderId="1" xfId="0" applyFont="1" applyFill="1" applyBorder="1" applyAlignment="1">
      <alignment horizontal="center"/>
    </xf>
    <xf numFmtId="0" fontId="0" fillId="0" borderId="0" xfId="0" applyAlignment="1">
      <alignment horizontal="center"/>
    </xf>
    <xf numFmtId="0" fontId="8" fillId="3" borderId="2" xfId="0" applyFont="1" applyFill="1" applyBorder="1" applyAlignment="1" applyProtection="1">
      <alignment horizontal="center"/>
      <protection locked="0"/>
    </xf>
    <xf numFmtId="0" fontId="8" fillId="3" borderId="3" xfId="0" applyFont="1" applyFill="1" applyBorder="1" applyAlignment="1" applyProtection="1">
      <alignment horizontal="center"/>
      <protection locked="0"/>
    </xf>
    <xf numFmtId="0" fontId="8" fillId="3" borderId="0" xfId="0" applyFont="1" applyFill="1" applyAlignment="1" applyProtection="1">
      <alignment horizontal="center"/>
      <protection locked="0"/>
    </xf>
    <xf numFmtId="0" fontId="1" fillId="2" borderId="1" xfId="0" applyFont="1" applyFill="1" applyBorder="1" applyAlignment="1">
      <alignment horizontal="center" vertical="center"/>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0" fillId="3" borderId="0" xfId="0" applyFill="1"/>
    <xf numFmtId="0" fontId="0" fillId="0" borderId="0" xfId="0" applyAlignment="1">
      <alignment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10" fillId="0" borderId="0" xfId="0" applyFont="1" applyAlignment="1">
      <alignment vertical="center" wrapText="1"/>
    </xf>
    <xf numFmtId="0" fontId="10" fillId="0" borderId="0" xfId="0" applyFont="1" applyAlignment="1">
      <alignment vertical="center"/>
    </xf>
    <xf numFmtId="0" fontId="5" fillId="0" borderId="0" xfId="0" applyFont="1" applyAlignment="1">
      <alignment horizontal="center" vertical="center" wrapText="1"/>
    </xf>
    <xf numFmtId="0" fontId="0" fillId="4" borderId="16" xfId="0" applyFill="1" applyBorder="1" applyAlignment="1">
      <alignment horizontal="center" vertical="center" wrapText="1"/>
    </xf>
    <xf numFmtId="0" fontId="4" fillId="0" borderId="0" xfId="0" applyFont="1" applyAlignment="1">
      <alignment horizontal="center" vertical="center" wrapText="1"/>
    </xf>
    <xf numFmtId="0" fontId="4" fillId="4" borderId="31" xfId="0" applyFont="1" applyFill="1" applyBorder="1" applyAlignment="1">
      <alignment horizontal="center" vertical="center" wrapText="1"/>
    </xf>
    <xf numFmtId="0" fontId="0" fillId="0" borderId="32"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vertical="center" wrapText="1"/>
    </xf>
    <xf numFmtId="0" fontId="0" fillId="0" borderId="33" xfId="0" applyBorder="1" applyAlignment="1">
      <alignment horizontal="left" vertical="center" wrapText="1"/>
    </xf>
    <xf numFmtId="0" fontId="0" fillId="0" borderId="13" xfId="0" applyBorder="1" applyAlignment="1">
      <alignment horizontal="left" vertical="center" wrapText="1"/>
    </xf>
    <xf numFmtId="0" fontId="0" fillId="0" borderId="34" xfId="0" applyBorder="1" applyAlignment="1">
      <alignment horizontal="left" vertical="center" wrapText="1"/>
    </xf>
    <xf numFmtId="0" fontId="0" fillId="0" borderId="15" xfId="0" applyBorder="1" applyAlignment="1">
      <alignment horizontal="left" vertical="center" wrapText="1"/>
    </xf>
    <xf numFmtId="0" fontId="2" fillId="0" borderId="0" xfId="0" applyFont="1" applyAlignment="1">
      <alignment horizontal="center" vertical="center" wrapText="1"/>
    </xf>
    <xf numFmtId="0" fontId="2" fillId="4" borderId="3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9" xfId="0" applyBorder="1" applyAlignment="1">
      <alignment wrapText="1"/>
    </xf>
    <xf numFmtId="1" fontId="0" fillId="0" borderId="35" xfId="1" applyNumberFormat="1" applyFont="1" applyBorder="1" applyAlignment="1" applyProtection="1">
      <alignment horizontal="left" wrapText="1"/>
      <protection locked="0"/>
    </xf>
    <xf numFmtId="0" fontId="0" fillId="0" borderId="36" xfId="0" applyBorder="1" applyAlignment="1" applyProtection="1">
      <alignment wrapText="1"/>
      <protection locked="0"/>
    </xf>
    <xf numFmtId="0" fontId="0" fillId="0" borderId="37" xfId="0" applyBorder="1" applyAlignment="1" applyProtection="1">
      <alignment wrapText="1"/>
      <protection locked="0"/>
    </xf>
    <xf numFmtId="0" fontId="0" fillId="3" borderId="32" xfId="0" applyFill="1" applyBorder="1" applyAlignment="1">
      <alignment wrapText="1"/>
    </xf>
    <xf numFmtId="0" fontId="0" fillId="3" borderId="33" xfId="0" applyFill="1" applyBorder="1" applyAlignment="1">
      <alignment wrapText="1"/>
    </xf>
    <xf numFmtId="0" fontId="0" fillId="3" borderId="34" xfId="0" applyFill="1" applyBorder="1" applyAlignment="1">
      <alignment wrapText="1"/>
    </xf>
    <xf numFmtId="0" fontId="0" fillId="3" borderId="0" xfId="0" applyFill="1" applyAlignment="1">
      <alignment wrapText="1"/>
    </xf>
    <xf numFmtId="0" fontId="0" fillId="3" borderId="9" xfId="0" applyFill="1" applyBorder="1" applyAlignment="1">
      <alignment wrapText="1"/>
    </xf>
    <xf numFmtId="0" fontId="0" fillId="5" borderId="0" xfId="0" applyFill="1"/>
    <xf numFmtId="0" fontId="1" fillId="5" borderId="0" xfId="0" applyFont="1" applyFill="1"/>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7" fillId="5" borderId="24"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7" fillId="5" borderId="28" xfId="0" applyFont="1" applyFill="1" applyBorder="1" applyAlignment="1">
      <alignment horizontal="center"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7" fillId="3" borderId="19"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7" fillId="3" borderId="23" xfId="0" applyFont="1" applyFill="1" applyBorder="1" applyAlignment="1">
      <alignment horizontal="center" vertical="center" wrapText="1"/>
    </xf>
    <xf numFmtId="0" fontId="0" fillId="0" borderId="28" xfId="0" applyBorder="1" applyAlignment="1">
      <alignment horizontal="center" vertical="center" wrapText="1"/>
    </xf>
    <xf numFmtId="0" fontId="0" fillId="0" borderId="26" xfId="0" applyBorder="1" applyAlignment="1">
      <alignment horizontal="center" vertical="center" wrapText="1"/>
    </xf>
    <xf numFmtId="0" fontId="0" fillId="0" borderId="21" xfId="0" applyBorder="1" applyAlignment="1">
      <alignment horizontal="center" vertical="center" wrapText="1"/>
    </xf>
    <xf numFmtId="0" fontId="0" fillId="0" borderId="27" xfId="0" applyBorder="1" applyAlignment="1">
      <alignment horizontal="center" vertical="center" wrapText="1"/>
    </xf>
    <xf numFmtId="0" fontId="0" fillId="0" borderId="22" xfId="0" applyBorder="1" applyAlignment="1">
      <alignment horizontal="center" vertical="center" wrapText="1"/>
    </xf>
    <xf numFmtId="0" fontId="0" fillId="0" borderId="29" xfId="0"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3" fillId="0" borderId="5" xfId="0" applyFont="1" applyBorder="1" applyAlignment="1" applyProtection="1">
      <alignment horizontal="center" vertical="center"/>
      <protection locked="0"/>
    </xf>
    <xf numFmtId="0" fontId="3" fillId="0" borderId="6" xfId="0" applyFont="1" applyBorder="1" applyAlignment="1" applyProtection="1">
      <alignment horizontal="center" vertical="center"/>
      <protection locked="0"/>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3" fillId="0" borderId="8" xfId="0" applyFont="1" applyBorder="1" applyAlignment="1" applyProtection="1">
      <alignment horizontal="center" vertical="center"/>
      <protection locked="0"/>
    </xf>
    <xf numFmtId="0" fontId="3" fillId="0" borderId="7" xfId="0" applyFont="1" applyBorder="1" applyAlignment="1" applyProtection="1">
      <alignment horizontal="center" vertical="center"/>
      <protection locked="0"/>
    </xf>
    <xf numFmtId="0" fontId="2" fillId="3" borderId="0" xfId="0" applyFont="1" applyFill="1" applyAlignment="1">
      <alignment horizontal="center" vertical="center"/>
    </xf>
    <xf numFmtId="0" fontId="2" fillId="3" borderId="9" xfId="0" applyFont="1" applyFill="1" applyBorder="1" applyAlignment="1">
      <alignment horizontal="center" vertical="center"/>
    </xf>
    <xf numFmtId="0" fontId="0" fillId="3" borderId="16" xfId="0" applyFill="1" applyBorder="1" applyAlignment="1">
      <alignment horizontal="left" vertical="top" wrapText="1"/>
    </xf>
    <xf numFmtId="0" fontId="0" fillId="3" borderId="38" xfId="0" applyFill="1" applyBorder="1" applyAlignment="1">
      <alignment horizontal="left" vertical="top" wrapText="1"/>
    </xf>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8</xdr:row>
      <xdr:rowOff>219069</xdr:rowOff>
    </xdr:from>
    <xdr:to>
      <xdr:col>2</xdr:col>
      <xdr:colOff>935355</xdr:colOff>
      <xdr:row>12</xdr:row>
      <xdr:rowOff>188165</xdr:rowOff>
    </xdr:to>
    <xdr:pic>
      <xdr:nvPicPr>
        <xdr:cNvPr id="3" name="Gráfico 2" descr="Seta: reta com preenchimento sólido">
          <a:extLst>
            <a:ext uri="{FF2B5EF4-FFF2-40B4-BE49-F238E27FC236}">
              <a16:creationId xmlns:a16="http://schemas.microsoft.com/office/drawing/2014/main" id="{C701A318-66A7-9ABC-220B-FBAEC2E7A7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1086908" y="2515652"/>
          <a:ext cx="914400" cy="984250"/>
        </a:xfrm>
        <a:prstGeom prst="rect">
          <a:avLst/>
        </a:prstGeom>
      </xdr:spPr>
    </xdr:pic>
    <xdr:clientData/>
  </xdr:twoCellAnchor>
  <xdr:twoCellAnchor editAs="oneCell">
    <xdr:from>
      <xdr:col>4</xdr:col>
      <xdr:colOff>36195</xdr:colOff>
      <xdr:row>8</xdr:row>
      <xdr:rowOff>219069</xdr:rowOff>
    </xdr:from>
    <xdr:to>
      <xdr:col>4</xdr:col>
      <xdr:colOff>950595</xdr:colOff>
      <xdr:row>12</xdr:row>
      <xdr:rowOff>188165</xdr:rowOff>
    </xdr:to>
    <xdr:pic>
      <xdr:nvPicPr>
        <xdr:cNvPr id="4" name="Gráfico 3" descr="Seta: reta com preenchimento sólido">
          <a:extLst>
            <a:ext uri="{FF2B5EF4-FFF2-40B4-BE49-F238E27FC236}">
              <a16:creationId xmlns:a16="http://schemas.microsoft.com/office/drawing/2014/main" id="{4D68651E-91CC-432A-B0E8-39BAD6B0D00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3052445" y="2515652"/>
          <a:ext cx="914400" cy="984250"/>
        </a:xfrm>
        <a:prstGeom prst="rect">
          <a:avLst/>
        </a:prstGeom>
      </xdr:spPr>
    </xdr:pic>
    <xdr:clientData/>
  </xdr:twoCellAnchor>
  <xdr:twoCellAnchor editAs="oneCell">
    <xdr:from>
      <xdr:col>6</xdr:col>
      <xdr:colOff>43815</xdr:colOff>
      <xdr:row>8</xdr:row>
      <xdr:rowOff>219070</xdr:rowOff>
    </xdr:from>
    <xdr:to>
      <xdr:col>6</xdr:col>
      <xdr:colOff>971550</xdr:colOff>
      <xdr:row>12</xdr:row>
      <xdr:rowOff>188166</xdr:rowOff>
    </xdr:to>
    <xdr:pic>
      <xdr:nvPicPr>
        <xdr:cNvPr id="5" name="Gráfico 4" descr="Seta: reta com preenchimento sólido">
          <a:extLst>
            <a:ext uri="{FF2B5EF4-FFF2-40B4-BE49-F238E27FC236}">
              <a16:creationId xmlns:a16="http://schemas.microsoft.com/office/drawing/2014/main" id="{F94C24E1-211C-4A54-8147-973F0FD4F7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5017982" y="2515653"/>
          <a:ext cx="914400" cy="984250"/>
        </a:xfrm>
        <a:prstGeom prst="rect">
          <a:avLst/>
        </a:prstGeom>
      </xdr:spPr>
    </xdr:pic>
    <xdr:clientData/>
  </xdr:twoCellAnchor>
  <xdr:twoCellAnchor editAs="oneCell">
    <xdr:from>
      <xdr:col>8</xdr:col>
      <xdr:colOff>51435</xdr:colOff>
      <xdr:row>8</xdr:row>
      <xdr:rowOff>219069</xdr:rowOff>
    </xdr:from>
    <xdr:to>
      <xdr:col>8</xdr:col>
      <xdr:colOff>969645</xdr:colOff>
      <xdr:row>12</xdr:row>
      <xdr:rowOff>188165</xdr:rowOff>
    </xdr:to>
    <xdr:pic>
      <xdr:nvPicPr>
        <xdr:cNvPr id="6" name="Gráfico 5" descr="Seta: reta com preenchimento sólido">
          <a:extLst>
            <a:ext uri="{FF2B5EF4-FFF2-40B4-BE49-F238E27FC236}">
              <a16:creationId xmlns:a16="http://schemas.microsoft.com/office/drawing/2014/main" id="{B4C27CF8-CA55-40A6-AB1C-C84DF0BBCF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6983518" y="2515652"/>
          <a:ext cx="914400" cy="984250"/>
        </a:xfrm>
        <a:prstGeom prst="rect">
          <a:avLst/>
        </a:prstGeom>
      </xdr:spPr>
    </xdr:pic>
    <xdr:clientData/>
  </xdr:twoCellAnchor>
  <xdr:twoCellAnchor editAs="oneCell">
    <xdr:from>
      <xdr:col>10</xdr:col>
      <xdr:colOff>59055</xdr:colOff>
      <xdr:row>8</xdr:row>
      <xdr:rowOff>219069</xdr:rowOff>
    </xdr:from>
    <xdr:to>
      <xdr:col>10</xdr:col>
      <xdr:colOff>969645</xdr:colOff>
      <xdr:row>12</xdr:row>
      <xdr:rowOff>188165</xdr:rowOff>
    </xdr:to>
    <xdr:pic>
      <xdr:nvPicPr>
        <xdr:cNvPr id="7" name="Gráfico 6" descr="Seta: reta com preenchimento sólido">
          <a:extLst>
            <a:ext uri="{FF2B5EF4-FFF2-40B4-BE49-F238E27FC236}">
              <a16:creationId xmlns:a16="http://schemas.microsoft.com/office/drawing/2014/main" id="{2064928D-9390-460D-8FCD-003C332C7A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8949055" y="2515652"/>
          <a:ext cx="914400" cy="984250"/>
        </a:xfrm>
        <a:prstGeom prst="rect">
          <a:avLst/>
        </a:prstGeom>
      </xdr:spPr>
    </xdr:pic>
    <xdr:clientData/>
  </xdr:twoCellAnchor>
  <xdr:twoCellAnchor editAs="oneCell">
    <xdr:from>
      <xdr:col>18</xdr:col>
      <xdr:colOff>66675</xdr:colOff>
      <xdr:row>8</xdr:row>
      <xdr:rowOff>219069</xdr:rowOff>
    </xdr:from>
    <xdr:to>
      <xdr:col>19</xdr:col>
      <xdr:colOff>0</xdr:colOff>
      <xdr:row>12</xdr:row>
      <xdr:rowOff>188165</xdr:rowOff>
    </xdr:to>
    <xdr:pic>
      <xdr:nvPicPr>
        <xdr:cNvPr id="8" name="Gráfico 7" descr="Seta: reta com preenchimento sólido">
          <a:extLst>
            <a:ext uri="{FF2B5EF4-FFF2-40B4-BE49-F238E27FC236}">
              <a16:creationId xmlns:a16="http://schemas.microsoft.com/office/drawing/2014/main" id="{9F16CA99-4499-4BD1-8BA5-80777D01F0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10914592" y="2515652"/>
          <a:ext cx="917575" cy="984250"/>
        </a:xfrm>
        <a:prstGeom prst="rect">
          <a:avLst/>
        </a:prstGeom>
      </xdr:spPr>
    </xdr:pic>
    <xdr:clientData/>
  </xdr:twoCellAnchor>
  <xdr:twoCellAnchor editAs="oneCell">
    <xdr:from>
      <xdr:col>20</xdr:col>
      <xdr:colOff>0</xdr:colOff>
      <xdr:row>8</xdr:row>
      <xdr:rowOff>321939</xdr:rowOff>
    </xdr:from>
    <xdr:to>
      <xdr:col>21</xdr:col>
      <xdr:colOff>796290</xdr:colOff>
      <xdr:row>13</xdr:row>
      <xdr:rowOff>16715</xdr:rowOff>
    </xdr:to>
    <xdr:pic>
      <xdr:nvPicPr>
        <xdr:cNvPr id="9" name="Gráfico 8" descr="Seta: girar para a direita com preenchimento sólido">
          <a:extLst>
            <a:ext uri="{FF2B5EF4-FFF2-40B4-BE49-F238E27FC236}">
              <a16:creationId xmlns:a16="http://schemas.microsoft.com/office/drawing/2014/main" id="{96AE412E-88E3-FDA9-5FCD-9EB4EE5DF5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1183600" y="2893689"/>
          <a:ext cx="948690" cy="936836"/>
        </a:xfrm>
        <a:prstGeom prst="rect">
          <a:avLst/>
        </a:prstGeom>
      </xdr:spPr>
    </xdr:pic>
    <xdr:clientData/>
  </xdr:twoCellAnchor>
  <xdr:oneCellAnchor>
    <xdr:from>
      <xdr:col>16</xdr:col>
      <xdr:colOff>59055</xdr:colOff>
      <xdr:row>8</xdr:row>
      <xdr:rowOff>219069</xdr:rowOff>
    </xdr:from>
    <xdr:ext cx="918210" cy="999701"/>
    <xdr:pic>
      <xdr:nvPicPr>
        <xdr:cNvPr id="2" name="Gráfico 1" descr="Seta: reta com preenchimento sólido">
          <a:extLst>
            <a:ext uri="{FF2B5EF4-FFF2-40B4-BE49-F238E27FC236}">
              <a16:creationId xmlns:a16="http://schemas.microsoft.com/office/drawing/2014/main" id="{DE903A85-6AD8-4BAC-95F4-33BBB333F3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10189845" y="2788914"/>
          <a:ext cx="918210" cy="999701"/>
        </a:xfrm>
        <a:prstGeom prst="rect">
          <a:avLst/>
        </a:prstGeom>
      </xdr:spPr>
    </xdr:pic>
    <xdr:clientData/>
  </xdr:oneCellAnchor>
  <xdr:oneCellAnchor>
    <xdr:from>
      <xdr:col>14</xdr:col>
      <xdr:colOff>59055</xdr:colOff>
      <xdr:row>8</xdr:row>
      <xdr:rowOff>219069</xdr:rowOff>
    </xdr:from>
    <xdr:ext cx="918210" cy="999701"/>
    <xdr:pic>
      <xdr:nvPicPr>
        <xdr:cNvPr id="10" name="Gráfico 9" descr="Seta: reta com preenchimento sólido">
          <a:extLst>
            <a:ext uri="{FF2B5EF4-FFF2-40B4-BE49-F238E27FC236}">
              <a16:creationId xmlns:a16="http://schemas.microsoft.com/office/drawing/2014/main" id="{E994DCFD-2EA4-44A2-8ABE-351A0F33E1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10189845" y="2788914"/>
          <a:ext cx="918210" cy="999701"/>
        </a:xfrm>
        <a:prstGeom prst="rect">
          <a:avLst/>
        </a:prstGeom>
      </xdr:spPr>
    </xdr:pic>
    <xdr:clientData/>
  </xdr:oneCellAnchor>
  <xdr:oneCellAnchor>
    <xdr:from>
      <xdr:col>12</xdr:col>
      <xdr:colOff>59055</xdr:colOff>
      <xdr:row>8</xdr:row>
      <xdr:rowOff>219069</xdr:rowOff>
    </xdr:from>
    <xdr:ext cx="918210" cy="999701"/>
    <xdr:pic>
      <xdr:nvPicPr>
        <xdr:cNvPr id="11" name="Gráfico 10" descr="Seta: reta com preenchimento sólido">
          <a:extLst>
            <a:ext uri="{FF2B5EF4-FFF2-40B4-BE49-F238E27FC236}">
              <a16:creationId xmlns:a16="http://schemas.microsoft.com/office/drawing/2014/main" id="{E8719C3A-376C-46FA-9F52-96F879D04B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14418945" y="2788914"/>
          <a:ext cx="918210" cy="999701"/>
        </a:xfrm>
        <a:prstGeom prst="rect">
          <a:avLst/>
        </a:prstGeom>
      </xdr:spPr>
    </xdr:pic>
    <xdr:clientData/>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DBA8975-80E7-4540-8B8D-85D90EBD92CE}">
  <we:reference id="wa200003696" version="1.2.0.0" store="pt-BR" storeType="OMEX"/>
  <we:alternateReferences>
    <we:reference id="wa200003696" version="1.2.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9B6C3-79A9-467A-8F3B-ED6159041817}">
  <sheetPr codeName="Planilha3"/>
  <dimension ref="A1:C18"/>
  <sheetViews>
    <sheetView showGridLines="0" tabSelected="1" topLeftCell="A3" zoomScale="120" zoomScaleNormal="120" workbookViewId="0">
      <selection activeCell="A7" sqref="A7"/>
    </sheetView>
  </sheetViews>
  <sheetFormatPr defaultColWidth="8.85546875" defaultRowHeight="15" x14ac:dyDescent="0.25"/>
  <cols>
    <col min="1" max="1" width="56.5703125" style="15" customWidth="1"/>
    <col min="2" max="2" width="44.28515625" style="15" customWidth="1"/>
    <col min="3" max="3" width="57.140625" style="15" hidden="1" customWidth="1"/>
    <col min="4" max="16384" width="8.85546875" style="15"/>
  </cols>
  <sheetData>
    <row r="1" spans="1:3" ht="60.75" thickBot="1" x14ac:dyDescent="0.3">
      <c r="A1" s="34" t="s">
        <v>18</v>
      </c>
      <c r="B1" s="34" t="s">
        <v>19</v>
      </c>
      <c r="C1" s="22" t="s">
        <v>26</v>
      </c>
    </row>
    <row r="2" spans="1:3" x14ac:dyDescent="0.25">
      <c r="A2" s="39" t="s">
        <v>24</v>
      </c>
      <c r="B2" s="36">
        <v>1000</v>
      </c>
      <c r="C2" s="15" t="str">
        <f>_xlfn.CONCAT("Uma empresa de mais ou menos ", B2, " funcionários")</f>
        <v>Uma empresa de mais ou menos 1000 funcionários</v>
      </c>
    </row>
    <row r="3" spans="1:3" x14ac:dyDescent="0.25">
      <c r="A3" s="40" t="s">
        <v>12</v>
      </c>
      <c r="B3" s="37" t="s">
        <v>33</v>
      </c>
      <c r="C3" s="15" t="str">
        <f>_xlfn.CONCAT(" com um nível de formalização de processos ",B3)</f>
        <v xml:space="preserve"> com um nível de formalização de processos Alto</v>
      </c>
    </row>
    <row r="4" spans="1:3" x14ac:dyDescent="0.25">
      <c r="A4" s="40" t="s">
        <v>13</v>
      </c>
      <c r="B4" s="37" t="s">
        <v>25</v>
      </c>
      <c r="C4" s="15" t="str">
        <f>_xlfn.CONCAT(" atuante no ramo ",B4)</f>
        <v xml:space="preserve"> atuante no ramo Financeiro</v>
      </c>
    </row>
    <row r="5" spans="1:3" x14ac:dyDescent="0.25">
      <c r="A5" s="40" t="s">
        <v>14</v>
      </c>
      <c r="B5" s="37" t="s">
        <v>38</v>
      </c>
      <c r="C5" s="15" t="str">
        <f>_xlfn.CONCAT(" deseja mapear um processo da área de ",B5)</f>
        <v xml:space="preserve"> deseja mapear um processo da área de Empréstimo Pessoal</v>
      </c>
    </row>
    <row r="6" spans="1:3" ht="30.75" thickBot="1" x14ac:dyDescent="0.3">
      <c r="A6" s="41" t="s">
        <v>15</v>
      </c>
      <c r="B6" s="38" t="s">
        <v>39</v>
      </c>
      <c r="C6" s="15" t="str">
        <f>_xlfn.CONCAT(" que represente o fluxo de ",B6)</f>
        <v xml:space="preserve"> que represente o fluxo de Solicitação de um novo empréstimo</v>
      </c>
    </row>
    <row r="7" spans="1:3" x14ac:dyDescent="0.25">
      <c r="A7" s="15" t="str" cm="1">
        <f t="array" ref="A7:A18">_xlfn.TEXTSPLIT(_xldudf_LABS_GENERATIVEAI(C9),"|",_xlfn.UNICHAR(10), TRUE,0,"")</f>
        <v xml:space="preserve"> Passos do Processo de Solicitação de Empréstimo Pessoal </v>
      </c>
    </row>
    <row r="8" spans="1:3" ht="15.75" thickBot="1" x14ac:dyDescent="0.3">
      <c r="A8" s="35" t="str">
        <v xml:space="preserve"> -------------------------------------------------------- </v>
      </c>
      <c r="B8" s="35"/>
    </row>
    <row r="9" spans="1:3" ht="14.45" customHeight="1" x14ac:dyDescent="0.25">
      <c r="A9" s="42" t="str">
        <v xml:space="preserve"> 1. Cliente solicita novo empréstimo pessoal              </v>
      </c>
      <c r="B9" s="42"/>
      <c r="C9" s="15" t="str">
        <f>_xlfn.CONCAT(C1:C7)</f>
        <v>Gere uma TABELA com apenas uma coluna, com no máximo 10 linhas (podendo ter menos de 10 linhas), representando os passos de um processo, considerando as seguintes informações:Uma empresa de mais ou menos 1000 funcionários com um nível de formalização de processos Alto atuante no ramo Financeiro deseja mapear um processo da área de Empréstimo Pessoal que represente o fluxo de Solicitação de um novo empréstimo</v>
      </c>
    </row>
    <row r="10" spans="1:3" ht="14.45" customHeight="1" x14ac:dyDescent="0.25">
      <c r="A10" s="42" t="str">
        <v xml:space="preserve"> 2. Avaliação inicial da solicitação pelo agente de crédito </v>
      </c>
      <c r="B10" s="42"/>
    </row>
    <row r="11" spans="1:3" ht="14.45" customHeight="1" x14ac:dyDescent="0.25">
      <c r="A11" s="42" t="str">
        <v xml:space="preserve"> 3. Verificação de crédito e análise de risco             </v>
      </c>
      <c r="B11" s="42"/>
    </row>
    <row r="12" spans="1:3" ht="14.45" customHeight="1" x14ac:dyDescent="0.25">
      <c r="A12" s="42" t="str">
        <v xml:space="preserve"> 4. Aprovação ou rejeição inicial da solicitação          </v>
      </c>
      <c r="B12" s="42"/>
    </row>
    <row r="13" spans="1:3" ht="14.45" customHeight="1" x14ac:dyDescent="0.25">
      <c r="A13" s="42" t="str">
        <v xml:space="preserve"> 5. Informação ao cliente sobre a decisão inicial         </v>
      </c>
      <c r="B13" s="42"/>
    </row>
    <row r="14" spans="1:3" ht="14.45" customHeight="1" x14ac:dyDescent="0.25">
      <c r="A14" s="42" t="str">
        <v xml:space="preserve"> 6. Se aprovado, discussão dos termos do empréstimo       </v>
      </c>
      <c r="B14" s="42"/>
    </row>
    <row r="15" spans="1:3" ht="14.45" customHeight="1" x14ac:dyDescent="0.25">
      <c r="A15" s="42" t="str">
        <v xml:space="preserve"> 7. Preparação e assinatura do contrato de empréstimo     </v>
      </c>
      <c r="B15" s="42"/>
    </row>
    <row r="16" spans="1:3" ht="14.45" customHeight="1" x14ac:dyDescent="0.25">
      <c r="A16" s="42" t="str">
        <v xml:space="preserve"> 8. Liberação dos fundos para o cliente                   </v>
      </c>
      <c r="B16" s="42"/>
    </row>
    <row r="17" spans="1:2" ht="14.45" customHeight="1" x14ac:dyDescent="0.25">
      <c r="A17" s="42" t="str">
        <v xml:space="preserve"> 9. Configuração do plano de reembolso                    </v>
      </c>
      <c r="B17" s="42"/>
    </row>
    <row r="18" spans="1:2" ht="14.45" customHeight="1" thickBot="1" x14ac:dyDescent="0.3">
      <c r="A18" s="43" t="str">
        <v xml:space="preserve">10. Monitoramento do reembolso e manutenção do empréstimo </v>
      </c>
      <c r="B18" s="43"/>
    </row>
  </sheetData>
  <sheetProtection selectLockedCells="1"/>
  <dataValidations disablePrompts="1" count="1">
    <dataValidation type="list" allowBlank="1" showInputMessage="1" showErrorMessage="1" sqref="B3" xr:uid="{4B3E076D-0148-41EF-AC46-5FECA3FC77AB}">
      <formula1>"Muito Baixo,Baixo,Médio,Alto,Muito Alto"</formula1>
    </dataValidation>
  </dataValidation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81191-402A-4045-9F1E-1A93E4CB4214}">
  <sheetPr codeName="Planilha4"/>
  <dimension ref="B1:AU52"/>
  <sheetViews>
    <sheetView zoomScaleNormal="100" workbookViewId="0">
      <selection activeCell="C7" sqref="C7"/>
    </sheetView>
  </sheetViews>
  <sheetFormatPr defaultColWidth="9.140625" defaultRowHeight="15" x14ac:dyDescent="0.25"/>
  <cols>
    <col min="1" max="1" width="2.28515625" customWidth="1"/>
    <col min="2" max="3" width="34" customWidth="1"/>
    <col min="4" max="4" width="41.42578125" customWidth="1"/>
    <col min="5" max="6" width="34" customWidth="1"/>
    <col min="7" max="7" width="5.7109375" style="15" customWidth="1"/>
    <col min="8" max="8" width="41.85546875" style="15" hidden="1" customWidth="1"/>
    <col min="9" max="14" width="48.7109375" style="15" hidden="1" customWidth="1"/>
    <col min="15" max="42" width="9.140625" style="15"/>
  </cols>
  <sheetData>
    <row r="1" spans="2:47" s="1" customFormat="1" ht="51.75" thickBot="1" x14ac:dyDescent="0.3">
      <c r="B1" s="2" t="s">
        <v>6</v>
      </c>
      <c r="C1" s="3" t="s">
        <v>7</v>
      </c>
      <c r="D1" s="3" t="s">
        <v>8</v>
      </c>
      <c r="E1" s="3" t="s">
        <v>9</v>
      </c>
      <c r="F1" s="4" t="s">
        <v>11</v>
      </c>
      <c r="G1" s="19"/>
      <c r="H1" s="21" t="s">
        <v>16</v>
      </c>
      <c r="I1" s="21" t="s">
        <v>17</v>
      </c>
      <c r="J1" s="21" t="s">
        <v>27</v>
      </c>
      <c r="K1" s="21" t="s">
        <v>28</v>
      </c>
      <c r="L1" s="21" t="s">
        <v>30</v>
      </c>
      <c r="M1" s="21" t="s">
        <v>32</v>
      </c>
      <c r="N1" s="21" t="s">
        <v>29</v>
      </c>
      <c r="O1" s="21"/>
      <c r="P1" s="21"/>
      <c r="Q1" s="21"/>
      <c r="R1" s="21"/>
      <c r="S1" s="21"/>
      <c r="T1" s="21"/>
      <c r="U1" s="19"/>
      <c r="V1" s="19"/>
      <c r="W1" s="19"/>
      <c r="X1" s="19"/>
      <c r="Y1" s="19"/>
      <c r="Z1" s="19"/>
      <c r="AA1" s="19"/>
      <c r="AB1" s="19"/>
      <c r="AC1" s="19"/>
      <c r="AD1" s="19"/>
      <c r="AE1" s="19"/>
      <c r="AF1" s="19"/>
      <c r="AG1" s="19"/>
      <c r="AH1" s="19"/>
      <c r="AI1" s="19"/>
      <c r="AJ1" s="19"/>
      <c r="AK1" s="19"/>
      <c r="AL1" s="19"/>
      <c r="AM1" s="19"/>
      <c r="AN1" s="19"/>
      <c r="AO1" s="19"/>
      <c r="AP1" s="19"/>
      <c r="AQ1" s="20"/>
      <c r="AR1" s="20"/>
      <c r="AS1" s="20"/>
      <c r="AT1" s="20"/>
      <c r="AU1" s="20"/>
    </row>
    <row r="2" spans="2:47" ht="27.6" customHeight="1" x14ac:dyDescent="0.25">
      <c r="B2" s="55" t="str" cm="1">
        <f t="array" ref="B2">_xldudf_LABS_GENERATIVEAI(I2)</f>
        <v>Cliente</v>
      </c>
      <c r="C2" s="16" t="str" cm="1">
        <f t="array" ref="C2">_xlfn.IFS(COUNTA(K2:K5)=4,K4,COUNTA(K2:K5)=3,K3,COUNTA(K2:K5)=2,K2)</f>
        <v>1. Detalhes pessoais e financeiros do cliente</v>
      </c>
      <c r="D2" s="57" t="str">
        <f>IF(Contextualização!A9&lt;&gt;"",Contextualização!A9,"")</f>
        <v xml:space="preserve"> 1. Cliente solicita novo empréstimo pessoal              </v>
      </c>
      <c r="E2" s="16" t="str" cm="1">
        <f t="array" ref="E2">_xlfn.IFS(COUNTA(L2:L5)=4,L4,COUNTA(L2:L5)=3,L3,COUNTA(L2:L5)=2,L2)</f>
        <v>1. Formulário de solicitação de empréstimo preenchido</v>
      </c>
      <c r="F2" s="60" t="str" cm="1">
        <f t="array" ref="F2">_xldudf_LABS_GENERATIVEAI(N2)</f>
        <v>Cliente</v>
      </c>
      <c r="H2" s="15" t="str">
        <f>_xlfn.CONCAT("Considere um processo com os seguintes passos: (",_xlfn.TEXTJOIN(",",TRUE,$D$2:$D$41), ")")</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v>
      </c>
      <c r="I2" s="15" t="str">
        <f>_xlfn.CONCAT("Responda da forma mais sucinta possível: ",$H$2,". Aponte o principal fornecedor do passo '",$D2,"' desse processo. Responda apenas o nome desse fornecedor, nada mais")</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principal fornecedor do passo ' 1. Cliente solicita novo empréstimo pessoal              ' desse processo. Responda apenas o nome desse fornecedor, nada mais</v>
      </c>
      <c r="J2" s="15" t="str">
        <f>_xlfn.CONCAT($H$2, ". Gere uma tabela com apenas uma coluna (e sem cabeçalho) onde estejam listadas as principais entradas do passo '",$D2,"' do processo. Liste no máximo 2 entradas.")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entradas do passo ' 1. Cliente solicita novo empréstimo pessoal              ' do processo. Liste no máximo 2 entradas.</v>
      </c>
      <c r="K2" s="15" t="str" cm="1">
        <f t="array" ref="K2:K3">_xlfn.TEXTSPLIT(_xldudf_LABS_GENERATIVEAI(J2),"|",_xlfn.UNICHAR(10), TRUE,0,"")</f>
        <v>1. Detalhes pessoais e financeiros do cliente</v>
      </c>
      <c r="L2" s="15" t="str" cm="1">
        <f t="array" ref="L2:L3">_xlfn.TEXTSPLIT(_xldudf_LABS_GENERATIVEAI(M2),"|",_xlfn.UNICHAR(10), TRUE,0,"")</f>
        <v>1. Formulário de solicitação de empréstimo preenchido</v>
      </c>
      <c r="M2" s="15" t="str">
        <f>_xlfn.CONCAT($H$2, ". Gere uma tabela com apenas uma coluna (e sem cabeçalho) onde estejam listadas as principais saídas do passo '",$D2,"' do processo. Liste no máximo 2 saídas.")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saídas do passo ' 1. Cliente solicita novo empréstimo pessoal              ' do processo. Liste no máximo 2 saídas.</v>
      </c>
      <c r="N2" s="15" t="str">
        <f>_xlfn.CONCAT("Responda da forma mais sucinta possível: ",$H$2,". Aponte o stakeholder mais provável do resultado do passo '",$D2,"' desse processo. Responda apenas o nome desse possível stakeholder, nada mais. Caso não haja um stakeholder provável, responda apenas 'indefinido'")</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stakeholder mais provável do resultado do passo ' 1. Cliente solicita novo empréstimo pessoal              ' desse processo. Responda apenas o nome desse possível stakeholder, nada mais. Caso não haja um stakeholder provável, responda apenas 'indefinido'</v>
      </c>
    </row>
    <row r="3" spans="2:47" ht="27.6" customHeight="1" x14ac:dyDescent="0.25">
      <c r="B3" s="56"/>
      <c r="C3" s="17" t="str" cm="1">
        <f t="array" ref="C3">_xlfn.IFS(COUNTA(K2:K5)=4,K5,COUNTA(K2:K5)=3,K4,COUNTA(K2:K5)=2,K3)</f>
        <v>2. Quantidade desejada para o empréstimo</v>
      </c>
      <c r="D3" s="58"/>
      <c r="E3" s="17" t="str" cm="1">
        <f t="array" ref="E3">_xlfn.IFS(COUNTA(L2:L5)=4,L5,COUNTA(L2:L5)=3,L4,COUNTA(L2:L5)=2,L3)</f>
        <v>2. Documentação do cliente necessária para o empréstimo</v>
      </c>
      <c r="F3" s="61"/>
      <c r="K3" s="15" t="str">
        <v>2. Quantidade desejada para o empréstimo</v>
      </c>
      <c r="L3" s="15" t="str">
        <v>2. Documentação do cliente necessária para o empréstimo</v>
      </c>
    </row>
    <row r="4" spans="2:47" ht="27.6" customHeight="1" x14ac:dyDescent="0.25">
      <c r="B4" s="62"/>
      <c r="C4" s="17"/>
      <c r="D4" s="58"/>
      <c r="E4" s="17"/>
      <c r="F4" s="64"/>
    </row>
    <row r="5" spans="2:47" ht="27.6" customHeight="1" thickBot="1" x14ac:dyDescent="0.3">
      <c r="B5" s="63"/>
      <c r="C5" s="18"/>
      <c r="D5" s="59"/>
      <c r="E5" s="18"/>
      <c r="F5" s="65"/>
    </row>
    <row r="6" spans="2:47" ht="27.6" customHeight="1" x14ac:dyDescent="0.25">
      <c r="B6" s="55" t="str" cm="1">
        <f t="array" ref="B6">_xldudf_LABS_GENERATIVEAI(I6)</f>
        <v>Agente de crédito</v>
      </c>
      <c r="C6" s="16" t="str" cm="1">
        <f t="array" ref="C6">_xlfn.IFS(COUNTA(K6:K9)=4,K8,COUNTA(K6:K9)=3,K7,COUNTA(K6:K9)=2,K6)</f>
        <v>1. Solicitação de empréstimo pessoal do cliente</v>
      </c>
      <c r="D6" s="57" t="str">
        <f>IF(Contextualização!A10&lt;&gt;"",Contextualização!A10,"")</f>
        <v xml:space="preserve"> 2. Avaliação inicial da solicitação pelo agente de crédito </v>
      </c>
      <c r="E6" s="16" t="str" cm="1">
        <f t="array" ref="E6">_xlfn.IFS(COUNTA(L6:L9)=4,L8,COUNTA(L6:L9)=3,L7,COUNTA(L6:L9)=2,L6)</f>
        <v>1. Relatório de avaliação inicial</v>
      </c>
      <c r="F6" s="60" t="str" cm="1">
        <f t="array" ref="F6">_xldudf_LABS_GENERATIVEAI(N6)</f>
        <v>Agente de crédito</v>
      </c>
      <c r="I6" s="15" t="str">
        <f>_xlfn.CONCAT("Responda da forma mais sucinta possível: ",$H$2,". Aponte o principal fornecedor do passo '",$D6,"' desse processo. Responda apenas o nome desse fornecedor, nada mais")</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principal fornecedor do passo ' 2. Avaliação inicial da solicitação pelo agente de crédito ' desse processo. Responda apenas o nome desse fornecedor, nada mais</v>
      </c>
      <c r="J6" s="15" t="str">
        <f>_xlfn.CONCAT($H$2, ". Gere uma tabela com apenas uma coluna (e sem cabeçalho) onde estejam listadas as principais entradas do passo '",$D6,"' do processo. Liste no máximo 2 entradas.")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entradas do passo ' 2. Avaliação inicial da solicitação pelo agente de crédito ' do processo. Liste no máximo 2 entradas.</v>
      </c>
      <c r="K6" s="15" t="str" cm="1">
        <f t="array" ref="K6:K7">_xlfn.TEXTSPLIT(_xldudf_LABS_GENERATIVEAI(J6),"|",_xlfn.UNICHAR(10), TRUE,0,"")</f>
        <v>1. Solicitação de empréstimo pessoal do cliente</v>
      </c>
      <c r="L6" s="15" t="str" cm="1">
        <f t="array" ref="L6:L7">_xlfn.TEXTSPLIT(_xldudf_LABS_GENERATIVEAI(M6),"|",_xlfn.UNICHAR(10), TRUE,0,"")</f>
        <v>1. Relatório de avaliação inicial</v>
      </c>
      <c r="M6" s="15" t="str">
        <f>_xlfn.CONCAT($H$2, ". Gere uma tabela com apenas uma coluna (e sem cabeçalho) onde estejam listadas as principais saídas do passo '",$D6,"' do processo. Liste no máximo 2 saídas.")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saídas do passo ' 2. Avaliação inicial da solicitação pelo agente de crédito ' do processo. Liste no máximo 2 saídas.</v>
      </c>
      <c r="N6" s="15" t="str">
        <f>_xlfn.CONCAT("Responda da forma mais sucinta possível: ",$H$2,". Aponte o stakeholder mais provável do resultado do passo '",$D6,"' desse processo. Responda apenas o nome desse possível stakeholder, nada mais. Caso não haja um stakeholder provável, responda apenas 'indefinido'")</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stakeholder mais provável do resultado do passo ' 2. Avaliação inicial da solicitação pelo agente de crédito ' desse processo. Responda apenas o nome desse possível stakeholder, nada mais. Caso não haja um stakeholder provável, responda apenas 'indefinido'</v>
      </c>
    </row>
    <row r="7" spans="2:47" ht="27.6" customHeight="1" x14ac:dyDescent="0.25">
      <c r="B7" s="56"/>
      <c r="C7" s="17" t="str" cm="1">
        <f t="array" ref="C7">_xlfn.IFS(COUNTA(K6:K9)=4,K9,COUNTA(K6:K9)=3,K8,COUNTA(K6:K9)=2,K7)</f>
        <v>2. Histórico de crédito do cliente</v>
      </c>
      <c r="D7" s="58"/>
      <c r="E7" s="17" t="str" cm="1">
        <f t="array" ref="E7">_xlfn.IFS(COUNTA(L6:L9)=4,L9,COUNTA(L6:L9)=3,L8,COUNTA(L6:L9)=2,L7)</f>
        <v>2. Decisão preliminar (aprovação ou rejeição)</v>
      </c>
      <c r="F7" s="61"/>
      <c r="K7" s="15" t="str">
        <v>2. Histórico de crédito do cliente</v>
      </c>
      <c r="L7" s="15" t="str">
        <v>2. Decisão preliminar (aprovação ou rejeição)</v>
      </c>
    </row>
    <row r="8" spans="2:47" ht="27.6" customHeight="1" x14ac:dyDescent="0.25">
      <c r="B8" s="62"/>
      <c r="C8" s="17"/>
      <c r="D8" s="58"/>
      <c r="E8" s="17"/>
      <c r="F8" s="64"/>
    </row>
    <row r="9" spans="2:47" ht="27.6" customHeight="1" thickBot="1" x14ac:dyDescent="0.3">
      <c r="B9" s="63"/>
      <c r="C9" s="18"/>
      <c r="D9" s="59"/>
      <c r="E9" s="18"/>
      <c r="F9" s="65"/>
    </row>
    <row r="10" spans="2:47" ht="27.6" customHeight="1" x14ac:dyDescent="0.25">
      <c r="B10" s="55" t="str" cm="1">
        <f t="array" ref="B10">_xldudf_LABS_GENERATIVEAI(I10)</f>
        <v>Agente de crédito</v>
      </c>
      <c r="C10" s="16" t="str" cm="1">
        <f t="array" ref="C10">_xlfn.IFS(COUNTA(K10:K13)=4,K12,COUNTA(K10:K13)=3,K11,COUNTA(K10:K13)=2,K10)</f>
        <v>1. Informações de crédito do cliente</v>
      </c>
      <c r="D10" s="57" t="str">
        <f>IF(Contextualização!A11&lt;&gt;"",Contextualização!A11,"")</f>
        <v xml:space="preserve"> 3. Verificação de crédito e análise de risco             </v>
      </c>
      <c r="E10" s="16" t="str" cm="1">
        <f t="array" ref="E10">_xlfn.IFS(COUNTA(L10:L13)=4,L12,COUNTA(L10:L13)=3,L11,COUNTA(L10:L13)=2,L10)</f>
        <v>1. Relatório de pontuação de crédito</v>
      </c>
      <c r="F10" s="60" t="str" cm="1">
        <f t="array" ref="F10">_xldudf_LABS_GENERATIVEAI(N10)</f>
        <v>Agente de crédito</v>
      </c>
      <c r="I10" s="15" t="str">
        <f>_xlfn.CONCAT("Responda da forma mais sucinta possível: ",$H$2,". Aponte o principal fornecedor do passo '",$D10,"' desse processo. Responda apenas o nome desse fornecedor, nada mais")</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principal fornecedor do passo ' 3. Verificação de crédito e análise de risco             ' desse processo. Responda apenas o nome desse fornecedor, nada mais</v>
      </c>
      <c r="J10" s="15" t="str">
        <f>_xlfn.CONCAT($H$2, ". Gere uma tabela com apenas uma coluna (e sem cabeçalho) onde estejam listadas as principais entradas do passo '",$D10,"' do processo. Liste no máximo 2 entradas.")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entradas do passo ' 3. Verificação de crédito e análise de risco             ' do processo. Liste no máximo 2 entradas.</v>
      </c>
      <c r="K10" s="15" t="str" cm="1">
        <f t="array" ref="K10:K11">_xlfn.TEXTSPLIT(_xldudf_LABS_GENERATIVEAI(J10),"|",_xlfn.UNICHAR(10), TRUE,0,"")</f>
        <v>1. Informações de crédito do cliente</v>
      </c>
      <c r="L10" s="15" t="str" cm="1">
        <f t="array" ref="L10:L11">_xlfn.TEXTSPLIT(_xldudf_LABS_GENERATIVEAI(M10),"|",_xlfn.UNICHAR(10), TRUE,0,"")</f>
        <v>1. Relatório de pontuação de crédito</v>
      </c>
      <c r="M10" s="15" t="str">
        <f>_xlfn.CONCAT($H$2, ". Gere uma tabela com apenas uma coluna (e sem cabeçalho) onde estejam listadas as principais saídas do passo '",$D10,"' do processo. Liste no máximo 2 saídas.")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saídas do passo ' 3. Verificação de crédito e análise de risco             ' do processo. Liste no máximo 2 saídas.</v>
      </c>
      <c r="N10" s="15" t="str">
        <f>_xlfn.CONCAT("Responda da forma mais sucinta possível: ",$H$2,". Aponte o stakeholder mais provável do resultado do passo '",$D10,"' desse processo. Responda apenas o nome desse possível stakeholder, nada mais. Caso não haja um stakeholder provável, responda apenas 'indefinido'")</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stakeholder mais provável do resultado do passo ' 3. Verificação de crédito e análise de risco             ' desse processo. Responda apenas o nome desse possível stakeholder, nada mais. Caso não haja um stakeholder provável, responda apenas 'indefinido'</v>
      </c>
    </row>
    <row r="11" spans="2:47" ht="27.6" customHeight="1" x14ac:dyDescent="0.25">
      <c r="B11" s="56"/>
      <c r="C11" s="17" t="str" cm="1">
        <f t="array" ref="C11">_xlfn.IFS(COUNTA(K10:K13)=4,K13,COUNTA(K10:K13)=3,K12,COUNTA(K10:K13)=2,K11)</f>
        <v>2. Histórico de pagamento de dívidas do cliente</v>
      </c>
      <c r="D11" s="58"/>
      <c r="E11" s="17" t="str" cm="1">
        <f t="array" ref="E11">_xlfn.IFS(COUNTA(L10:L13)=4,L13,COUNTA(L10:L13)=3,L12,COUNTA(L10:L13)=2,L11)</f>
        <v>2. Análise de risco detalhada</v>
      </c>
      <c r="F11" s="61"/>
      <c r="K11" s="15" t="str">
        <v>2. Histórico de pagamento de dívidas do cliente</v>
      </c>
      <c r="L11" s="15" t="str">
        <v>2. Análise de risco detalhada</v>
      </c>
    </row>
    <row r="12" spans="2:47" ht="27.6" customHeight="1" x14ac:dyDescent="0.25">
      <c r="B12" s="62"/>
      <c r="C12" s="17"/>
      <c r="D12" s="58"/>
      <c r="E12" s="17"/>
      <c r="F12" s="64"/>
    </row>
    <row r="13" spans="2:47" ht="27.6" customHeight="1" thickBot="1" x14ac:dyDescent="0.3">
      <c r="B13" s="63"/>
      <c r="C13" s="18"/>
      <c r="D13" s="59"/>
      <c r="E13" s="18"/>
      <c r="F13" s="65"/>
    </row>
    <row r="14" spans="2:47" ht="27.6" customHeight="1" x14ac:dyDescent="0.25">
      <c r="B14" s="55" t="str" cm="1">
        <f t="array" ref="B14">_xldudf_LABS_GENERATIVEAI(I14)</f>
        <v>Agente de crédito</v>
      </c>
      <c r="C14" s="16" t="str" cm="1">
        <f t="array" ref="C14">_xlfn.IFS(COUNTA(K14:K17)=4,K16,COUNTA(K14:K17)=3,K15,COUNTA(K14:K17)=2,K14)</f>
        <v>1. Avaliação inicial da solicitação pelo agente de crédito</v>
      </c>
      <c r="D14" s="57" t="str">
        <f>IF(Contextualização!A12&lt;&gt;"",Contextualização!A12,"")</f>
        <v xml:space="preserve"> 4. Aprovação ou rejeição inicial da solicitação          </v>
      </c>
      <c r="E14" s="16" t="str" cm="1">
        <f t="array" ref="E14">_xlfn.IFS(COUNTA(L14:L17)=4,L16,COUNTA(L14:L17)=3,L15,COUNTA(L14:L17)=2,L14)</f>
        <v>1. Solicitação de empréstimo aprovada</v>
      </c>
      <c r="F14" s="60" t="str" cm="1">
        <f t="array" ref="F14">_xldudf_LABS_GENERATIVEAI(N14)</f>
        <v>Agente de crédito</v>
      </c>
      <c r="I14" s="15" t="str">
        <f>_xlfn.CONCAT("Responda da forma mais sucinta possível: ",$H$2,". Aponte o principal fornecedor do passo '",$D14,"' desse processo. Responda apenas o nome desse fornecedor, nada mais")</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principal fornecedor do passo ' 4. Aprovação ou rejeição inicial da solicitação          ' desse processo. Responda apenas o nome desse fornecedor, nada mais</v>
      </c>
      <c r="J14" s="15" t="str">
        <f>_xlfn.CONCAT($H$2, ". Gere uma tabela com apenas uma coluna (e sem cabeçalho) onde estejam listadas as principais entradas do passo '",$D14,"' do processo. Liste no máximo 2 entradas.")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entradas do passo ' 4. Aprovação ou rejeição inicial da solicitação          ' do processo. Liste no máximo 2 entradas.</v>
      </c>
      <c r="K14" s="15" t="str" cm="1">
        <f t="array" ref="K14:K15">_xlfn.TEXTSPLIT(_xldudf_LABS_GENERATIVEAI(J14),"|",_xlfn.UNICHAR(10), TRUE,0,"")</f>
        <v>1. Avaliação inicial da solicitação pelo agente de crédito</v>
      </c>
      <c r="L14" s="15" t="str" cm="1">
        <f t="array" ref="L14:L15">_xlfn.TEXTSPLIT(_xldudf_LABS_GENERATIVEAI(M14),"|",_xlfn.UNICHAR(10), TRUE,0,"")</f>
        <v>1. Solicitação de empréstimo aprovada</v>
      </c>
      <c r="M14" s="15" t="str">
        <f>_xlfn.CONCAT($H$2, ". Gere uma tabela com apenas uma coluna (e sem cabeçalho) onde estejam listadas as principais saídas do passo '",$D14,"' do processo. Liste no máximo 2 saídas.")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saídas do passo ' 4. Aprovação ou rejeição inicial da solicitação          ' do processo. Liste no máximo 2 saídas.</v>
      </c>
      <c r="N14" s="15" t="str">
        <f>_xlfn.CONCAT("Responda da forma mais sucinta possível: ",$H$2,". Aponte o stakeholder mais provável do resultado do passo '",$D14,"' desse processo. Responda apenas o nome desse possível stakeholder, nada mais. Caso não haja um stakeholder provável, responda apenas 'indefinido'")</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stakeholder mais provável do resultado do passo ' 4. Aprovação ou rejeição inicial da solicitação          ' desse processo. Responda apenas o nome desse possível stakeholder, nada mais. Caso não haja um stakeholder provável, responda apenas 'indefinido'</v>
      </c>
    </row>
    <row r="15" spans="2:47" ht="27.6" customHeight="1" x14ac:dyDescent="0.25">
      <c r="B15" s="56"/>
      <c r="C15" s="17" t="str" cm="1">
        <f t="array" ref="C15">_xlfn.IFS(COUNTA(K14:K17)=4,K17,COUNTA(K14:K17)=3,K16,COUNTA(K14:K17)=2,K15)</f>
        <v>2. Verificação de crédito e análise de risco</v>
      </c>
      <c r="D15" s="58"/>
      <c r="E15" s="17" t="str" cm="1">
        <f t="array" ref="E15">_xlfn.IFS(COUNTA(L14:L17)=4,L17,COUNTA(L14:L17)=3,L16,COUNTA(L14:L17)=2,L15)</f>
        <v>2. Solicitação de empréstimo rejeitada</v>
      </c>
      <c r="F15" s="61"/>
      <c r="K15" s="15" t="str">
        <v>2. Verificação de crédito e análise de risco</v>
      </c>
      <c r="L15" s="15" t="str">
        <v>2. Solicitação de empréstimo rejeitada</v>
      </c>
    </row>
    <row r="16" spans="2:47" ht="27.6" customHeight="1" x14ac:dyDescent="0.25">
      <c r="B16" s="62"/>
      <c r="C16" s="17"/>
      <c r="D16" s="58"/>
      <c r="E16" s="17"/>
      <c r="F16" s="64"/>
    </row>
    <row r="17" spans="2:14" ht="27.6" customHeight="1" thickBot="1" x14ac:dyDescent="0.3">
      <c r="B17" s="63"/>
      <c r="C17" s="18"/>
      <c r="D17" s="59"/>
      <c r="E17" s="18"/>
      <c r="F17" s="65"/>
    </row>
    <row r="18" spans="2:14" ht="27.6" customHeight="1" x14ac:dyDescent="0.25">
      <c r="B18" s="55" t="str" cm="1">
        <f t="array" ref="B18">_xldudf_LABS_GENERATIVEAI(I18)</f>
        <v>Agente de crédito</v>
      </c>
      <c r="C18" s="16" t="str" cm="1">
        <f t="array" ref="C18">_xlfn.IFS(COUNTA(K18:K21)=4,K20,COUNTA(K18:K21)=3,K19,COUNTA(K18:K21)=2,K18)</f>
        <v>1. Decisão inicial de aprovação ou rejeição do empréstimo</v>
      </c>
      <c r="D18" s="57" t="str">
        <f>IF(Contextualização!A13&lt;&gt;"",Contextualização!A13,"")</f>
        <v xml:space="preserve"> 5. Informação ao cliente sobre a decisão inicial         </v>
      </c>
      <c r="E18" s="16" t="str" cm="1">
        <f t="array" ref="E18">_xlfn.IFS(COUNTA(L18:L21)=4,L20,COUNTA(L18:L21)=3,L19,COUNTA(L18:L21)=2,L18)</f>
        <v>1. Comunicação de aprovação do empréstimo</v>
      </c>
      <c r="F18" s="60" t="str" cm="1">
        <f t="array" ref="F18">_xldudf_LABS_GENERATIVEAI(N18)</f>
        <v>Cliente</v>
      </c>
      <c r="I18" s="15" t="str">
        <f>_xlfn.CONCAT("Responda da forma mais sucinta possível: ",$H$2,". Aponte o principal fornecedor do passo '",$D18,"' desse processo. Responda apenas o nome desse fornecedor, nada mais")</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principal fornecedor do passo ' 5. Informação ao cliente sobre a decisão inicial         ' desse processo. Responda apenas o nome desse fornecedor, nada mais</v>
      </c>
      <c r="J18" s="15" t="str">
        <f>_xlfn.CONCAT($H$2, ". Gere uma tabela com apenas uma coluna (e sem cabeçalho) onde estejam listadas as principais entradas do passo '",$D18,"' do processo. Liste no máximo 2 entradas.")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entradas do passo ' 5. Informação ao cliente sobre a decisão inicial         ' do processo. Liste no máximo 2 entradas.</v>
      </c>
      <c r="K18" s="15" t="str" cm="1">
        <f t="array" ref="K18:K19">_xlfn.TEXTSPLIT(_xldudf_LABS_GENERATIVEAI(J18),"|",_xlfn.UNICHAR(10), TRUE,0,"")</f>
        <v>1. Decisão inicial de aprovação ou rejeição do empréstimo</v>
      </c>
      <c r="L18" s="15" t="str" cm="1">
        <f t="array" ref="L18:L19">_xlfn.TEXTSPLIT(_xldudf_LABS_GENERATIVEAI(M18),"|",_xlfn.UNICHAR(10), TRUE,0,"")</f>
        <v>1. Comunicação de aprovação do empréstimo</v>
      </c>
      <c r="M18" s="15" t="str">
        <f>_xlfn.CONCAT($H$2, ". Gere uma tabela com apenas uma coluna (e sem cabeçalho) onde estejam listadas as principais saídas do passo '",$D18,"' do processo. Liste no máximo 2 saídas.")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saídas do passo ' 5. Informação ao cliente sobre a decisão inicial         ' do processo. Liste no máximo 2 saídas.</v>
      </c>
      <c r="N18" s="15" t="str">
        <f>_xlfn.CONCAT("Responda da forma mais sucinta possível: ",$H$2,". Aponte o stakeholder mais provável do resultado do passo '",$D18,"' desse processo. Responda apenas o nome desse possível stakeholder, nada mais. Caso não haja um stakeholder provável, responda apenas 'indefinido'")</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stakeholder mais provável do resultado do passo ' 5. Informação ao cliente sobre a decisão inicial         ' desse processo. Responda apenas o nome desse possível stakeholder, nada mais. Caso não haja um stakeholder provável, responda apenas 'indefinido'</v>
      </c>
    </row>
    <row r="19" spans="2:14" ht="27.6" customHeight="1" x14ac:dyDescent="0.25">
      <c r="B19" s="56"/>
      <c r="C19" s="17" t="str" cm="1">
        <f t="array" ref="C19">_xlfn.IFS(COUNTA(K18:K21)=4,K21,COUNTA(K18:K21)=3,K20,COUNTA(K18:K21)=2,K19)</f>
        <v>2. Informações do cliente para contato (ex: e-mail, telefone)</v>
      </c>
      <c r="D19" s="58"/>
      <c r="E19" s="17" t="str" cm="1">
        <f t="array" ref="E19">_xlfn.IFS(COUNTA(L18:L21)=4,L21,COUNTA(L18:L21)=3,L20,COUNTA(L18:L21)=2,L19)</f>
        <v>2. Comunicação de rejeição do empréstimo</v>
      </c>
      <c r="F19" s="61"/>
      <c r="K19" s="15" t="str">
        <v>2. Informações do cliente para contato (ex: e-mail, telefone)</v>
      </c>
      <c r="L19" s="15" t="str">
        <v>2. Comunicação de rejeição do empréstimo</v>
      </c>
    </row>
    <row r="20" spans="2:14" ht="27.6" customHeight="1" x14ac:dyDescent="0.25">
      <c r="B20" s="62"/>
      <c r="C20" s="17"/>
      <c r="D20" s="58"/>
      <c r="E20" s="17"/>
      <c r="F20" s="64"/>
    </row>
    <row r="21" spans="2:14" ht="27.6" customHeight="1" thickBot="1" x14ac:dyDescent="0.3">
      <c r="B21" s="63"/>
      <c r="C21" s="18"/>
      <c r="D21" s="59"/>
      <c r="E21" s="18"/>
      <c r="F21" s="65"/>
    </row>
    <row r="22" spans="2:14" ht="27.6" customHeight="1" x14ac:dyDescent="0.25">
      <c r="B22" s="55" t="str" cm="1">
        <f t="array" ref="B22">_xldudf_LABS_GENERATIVEAI(I22)</f>
        <v>Agente de crédito</v>
      </c>
      <c r="C22" s="16" t="str" cm="1">
        <f t="array" ref="C22">_xlfn.IFS(COUNTA(K22:K25)=4,K24,COUNTA(K22:K25)=3,K23,COUNTA(K22:K25)=2,K22)</f>
        <v>1. Decisão de aprovação do empréstimo</v>
      </c>
      <c r="D22" s="57" t="str">
        <f>IF(Contextualização!A14&lt;&gt;"",Contextualização!A14,"")</f>
        <v xml:space="preserve"> 6. Se aprovado, discussão dos termos do empréstimo       </v>
      </c>
      <c r="E22" s="16" t="str" cm="1">
        <f t="array" ref="E22">_xlfn.IFS(COUNTA(L22:L25)=4,L24,COUNTA(L22:L25)=3,L23,COUNTA(L22:L25)=2,L22)</f>
        <v>1. Termos e condições acordados do empréstimo</v>
      </c>
      <c r="F22" s="60" t="str" cm="1">
        <f t="array" ref="F22">_xldudf_LABS_GENERATIVEAI(N22)</f>
        <v>Cliente</v>
      </c>
      <c r="I22" s="15" t="str">
        <f>_xlfn.CONCAT("Responda da forma mais sucinta possível: ",$H$2,". Aponte o principal fornecedor do passo '",$D22,"' desse processo. Responda apenas o nome desse fornecedor, nada mais")</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principal fornecedor do passo ' 6. Se aprovado, discussão dos termos do empréstimo       ' desse processo. Responda apenas o nome desse fornecedor, nada mais</v>
      </c>
      <c r="J22" s="15" t="str">
        <f>_xlfn.CONCAT($H$2, ". Gere uma tabela com apenas uma coluna (e sem cabeçalho) onde estejam listadas as principais entradas do passo '",$D22,"' do processo. Liste no máximo 2 entradas.")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entradas do passo ' 6. Se aprovado, discussão dos termos do empréstimo       ' do processo. Liste no máximo 2 entradas.</v>
      </c>
      <c r="K22" s="15" t="str" cm="1">
        <f t="array" ref="K22:K23">_xlfn.TEXTSPLIT(_xldudf_LABS_GENERATIVEAI(J22),"|",_xlfn.UNICHAR(10), TRUE,0,"")</f>
        <v>1. Decisão de aprovação do empréstimo</v>
      </c>
      <c r="L22" s="15" t="str" cm="1">
        <f t="array" ref="L22:L23">_xlfn.TEXTSPLIT(_xldudf_LABS_GENERATIVEAI(M22),"|",_xlfn.UNICHAR(10), TRUE,0,"")</f>
        <v>1. Termos e condições acordados do empréstimo</v>
      </c>
      <c r="M22" s="15" t="str">
        <f>_xlfn.CONCAT($H$2, ". Gere uma tabela com apenas uma coluna (e sem cabeçalho) onde estejam listadas as principais saídas do passo '",$D22,"' do processo. Liste no máximo 2 saídas.")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saídas do passo ' 6. Se aprovado, discussão dos termos do empréstimo       ' do processo. Liste no máximo 2 saídas.</v>
      </c>
      <c r="N22" s="15" t="str">
        <f>_xlfn.CONCAT("Responda da forma mais sucinta possível: ",$H$2,". Aponte o stakeholder mais provável do resultado do passo '",$D22,"' desse processo. Responda apenas o nome desse possível stakeholder, nada mais. Caso não haja um stakeholder provável, responda apenas 'indefinido'")</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stakeholder mais provável do resultado do passo ' 6. Se aprovado, discussão dos termos do empréstimo       ' desse processo. Responda apenas o nome desse possível stakeholder, nada mais. Caso não haja um stakeholder provável, responda apenas 'indefinido'</v>
      </c>
    </row>
    <row r="23" spans="2:14" ht="27.6" customHeight="1" x14ac:dyDescent="0.25">
      <c r="B23" s="56"/>
      <c r="C23" s="17" t="str" cm="1">
        <f t="array" ref="C23">_xlfn.IFS(COUNTA(K22:K25)=4,K25,COUNTA(K22:K25)=3,K24,COUNTA(K22:K25)=2,K23)</f>
        <v>2. Informações financeiras do cliente</v>
      </c>
      <c r="D23" s="58"/>
      <c r="E23" s="17" t="str" cm="1">
        <f t="array" ref="E23">_xlfn.IFS(COUNTA(L22:L25)=4,L25,COUNTA(L22:L25)=3,L24,COUNTA(L22:L25)=2,L23)</f>
        <v>2. Documento final do empréstimo para revisão do cliente</v>
      </c>
      <c r="F23" s="61"/>
      <c r="K23" s="15" t="str">
        <v>2. Informações financeiras do cliente</v>
      </c>
      <c r="L23" s="15" t="str">
        <v>2. Documento final do empréstimo para revisão do cliente</v>
      </c>
    </row>
    <row r="24" spans="2:14" ht="27.6" customHeight="1" x14ac:dyDescent="0.25">
      <c r="B24" s="62"/>
      <c r="C24" s="17"/>
      <c r="D24" s="58"/>
      <c r="E24" s="17"/>
      <c r="F24" s="64"/>
    </row>
    <row r="25" spans="2:14" ht="27.6" customHeight="1" thickBot="1" x14ac:dyDescent="0.3">
      <c r="B25" s="63"/>
      <c r="C25" s="18"/>
      <c r="D25" s="59"/>
      <c r="E25" s="18"/>
      <c r="F25" s="65"/>
    </row>
    <row r="26" spans="2:14" ht="27.6" customHeight="1" x14ac:dyDescent="0.25">
      <c r="B26" s="55" t="str" cm="1">
        <f t="array" ref="B26">_xldudf_LABS_GENERATIVEAI(I26)</f>
        <v>O agente de crédito.</v>
      </c>
      <c r="C26" s="16" t="str" cm="1">
        <f t="array" ref="C26">_xlfn.IFS(COUNTA(K26:K29)=4,K28,COUNTA(K26:K29)=3,K27,COUNTA(K26:K29)=2,K26)</f>
        <v>1. Detalhes do empréstimo aprovado</v>
      </c>
      <c r="D26" s="57" t="str">
        <f>IF(Contextualização!A15&lt;&gt;"",Contextualização!A15,"")</f>
        <v xml:space="preserve"> 7. Preparação e assinatura do contrato de empréstimo     </v>
      </c>
      <c r="E26" s="16" t="str" cm="1">
        <f t="array" ref="E26">_xlfn.IFS(COUNTA(L26:L29)=4,L28,COUNTA(L26:L29)=3,L27,COUNTA(L26:L29)=2,L26)</f>
        <v>1. Contrato de empréstimo assinado</v>
      </c>
      <c r="F26" s="60" t="str" cm="1">
        <f t="array" ref="F26">_xldudf_LABS_GENERATIVEAI(N26)</f>
        <v>Cliente</v>
      </c>
      <c r="I26" s="15" t="str">
        <f>_xlfn.CONCAT("Responda da forma mais sucinta possível: ",$H$2,". Aponte o principal fornecedor do passo '",$D26,"' desse processo. Responda apenas o nome desse fornecedor, nada mais")</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principal fornecedor do passo ' 7. Preparação e assinatura do contrato de empréstimo     ' desse processo. Responda apenas o nome desse fornecedor, nada mais</v>
      </c>
      <c r="J26" s="15" t="str">
        <f>_xlfn.CONCAT($H$2, ". Gere uma tabela com apenas uma coluna (e sem cabeçalho) onde estejam listadas as principais entradas do passo '",$D26,"' do processo. Liste no máximo 2 entradas.")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entradas do passo ' 7. Preparação e assinatura do contrato de empréstimo     ' do processo. Liste no máximo 2 entradas.</v>
      </c>
      <c r="K26" s="15" t="str" cm="1">
        <f t="array" ref="K26:K27">_xlfn.TEXTSPLIT(_xldudf_LABS_GENERATIVEAI(J26),"|",_xlfn.UNICHAR(10), TRUE,0,"")</f>
        <v>1. Detalhes do empréstimo aprovado</v>
      </c>
      <c r="L26" s="15" t="str" cm="1">
        <f t="array" ref="L26:L27">_xlfn.TEXTSPLIT(_xldudf_LABS_GENERATIVEAI(M26),"|",_xlfn.UNICHAR(10), TRUE,0,"")</f>
        <v>1. Contrato de empréstimo assinado</v>
      </c>
      <c r="M26" s="15" t="str">
        <f>_xlfn.CONCAT($H$2, ". Gere uma tabela com apenas uma coluna (e sem cabeçalho) onde estejam listadas as principais saídas do passo '",$D26,"' do processo. Liste no máximo 2 saídas.")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saídas do passo ' 7. Preparação e assinatura do contrato de empréstimo     ' do processo. Liste no máximo 2 saídas.</v>
      </c>
      <c r="N26" s="15" t="str">
        <f>_xlfn.CONCAT("Responda da forma mais sucinta possível: ",$H$2,". Aponte o stakeholder mais provável do resultado do passo '",$D26,"' desse processo. Responda apenas o nome desse possível stakeholder, nada mais. Caso não haja um stakeholder provável, responda apenas 'indefinido'")</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stakeholder mais provável do resultado do passo ' 7. Preparação e assinatura do contrato de empréstimo     ' desse processo. Responda apenas o nome desse possível stakeholder, nada mais. Caso não haja um stakeholder provável, responda apenas 'indefinido'</v>
      </c>
    </row>
    <row r="27" spans="2:14" ht="27.6" customHeight="1" x14ac:dyDescent="0.25">
      <c r="B27" s="56"/>
      <c r="C27" s="17" t="str" cm="1">
        <f t="array" ref="C27">_xlfn.IFS(COUNTA(K26:K29)=4,K29,COUNTA(K26:K29)=3,K28,COUNTA(K26:K29)=2,K27)</f>
        <v>2. Informações pessoais do cliente</v>
      </c>
      <c r="D27" s="58"/>
      <c r="E27" s="17" t="str" cm="1">
        <f t="array" ref="E27">_xlfn.IFS(COUNTA(L26:L29)=4,L29,COUNTA(L26:L29)=3,L28,COUNTA(L26:L29)=2,L27)</f>
        <v>2. Cópia do contrato para o cliente e para o arquivo da instituição financeira</v>
      </c>
      <c r="F27" s="61"/>
      <c r="K27" s="15" t="str">
        <v>2. Informações pessoais do cliente</v>
      </c>
      <c r="L27" s="15" t="str">
        <v>2. Cópia do contrato para o cliente e para o arquivo da instituição financeira</v>
      </c>
    </row>
    <row r="28" spans="2:14" ht="27.6" customHeight="1" x14ac:dyDescent="0.25">
      <c r="B28" s="62"/>
      <c r="C28" s="17"/>
      <c r="D28" s="58"/>
      <c r="E28" s="17"/>
      <c r="F28" s="64"/>
    </row>
    <row r="29" spans="2:14" ht="27.6" customHeight="1" thickBot="1" x14ac:dyDescent="0.3">
      <c r="B29" s="63"/>
      <c r="C29" s="18"/>
      <c r="D29" s="59"/>
      <c r="E29" s="18"/>
      <c r="F29" s="65"/>
    </row>
    <row r="30" spans="2:14" ht="27.6" customHeight="1" x14ac:dyDescent="0.25">
      <c r="B30" s="55" t="str" cm="1">
        <f t="array" ref="B30">_xldudf_LABS_GENERATIVEAI(I30)</f>
        <v>Banco ou instituição financeira.</v>
      </c>
      <c r="C30" s="16" t="str" cm="1">
        <f t="array" ref="C30">_xlfn.IFS(COUNTA(K30:K33)=4,K32,COUNTA(K30:K33)=3,K31,COUNTA(K30:K33)=2,K30)</f>
        <v>1. Contrato de empréstimo assinado</v>
      </c>
      <c r="D30" s="57" t="str">
        <f>IF(Contextualização!A16&lt;&gt;"",Contextualização!A16,"")</f>
        <v xml:space="preserve"> 8. Liberação dos fundos para o cliente                   </v>
      </c>
      <c r="E30" s="16" t="str" cm="1">
        <f t="array" ref="E30">_xlfn.IFS(COUNTA(L30:L33)=4,L32,COUNTA(L30:L33)=3,L31,COUNTA(L30:L33)=2,L30)</f>
        <v>1. Fundos transferidos para a conta do cliente</v>
      </c>
      <c r="F30" s="60" t="str" cm="1">
        <f t="array" ref="F30">_xldudf_LABS_GENERATIVEAI(N30)</f>
        <v>Cliente</v>
      </c>
      <c r="I30" s="15" t="str">
        <f>_xlfn.CONCAT("Responda da forma mais sucinta possível: ",$H$2,". Aponte o principal fornecedor do passo '",$D30,"' desse processo. Responda apenas o nome desse fornecedor, nada mais")</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principal fornecedor do passo ' 8. Liberação dos fundos para o cliente                   ' desse processo. Responda apenas o nome desse fornecedor, nada mais</v>
      </c>
      <c r="J30" s="15" t="str">
        <f>_xlfn.CONCAT($H$2, ". Gere uma tabela com apenas uma coluna (e sem cabeçalho) onde estejam listadas as principais entradas do passo '",$D30,"' do processo. Liste no máximo 2 entradas.")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entradas do passo ' 8. Liberação dos fundos para o cliente                   ' do processo. Liste no máximo 2 entradas.</v>
      </c>
      <c r="K30" s="15" t="str" cm="1">
        <f t="array" ref="K30:K31">_xlfn.TEXTSPLIT(_xldudf_LABS_GENERATIVEAI(J30),"|",_xlfn.UNICHAR(10), TRUE,0,"")</f>
        <v>1. Contrato de empréstimo assinado</v>
      </c>
      <c r="L30" s="15" t="str" cm="1">
        <f t="array" ref="L30:L31">_xlfn.TEXTSPLIT(_xldudf_LABS_GENERATIVEAI(M30),"|",_xlfn.UNICHAR(10), TRUE,0,"")</f>
        <v>1. Fundos transferidos para a conta do cliente</v>
      </c>
      <c r="M30" s="15" t="str">
        <f>_xlfn.CONCAT($H$2, ". Gere uma tabela com apenas uma coluna (e sem cabeçalho) onde estejam listadas as principais saídas do passo '",$D30,"' do processo. Liste no máximo 2 saídas.")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saídas do passo ' 8. Liberação dos fundos para o cliente                   ' do processo. Liste no máximo 2 saídas.</v>
      </c>
      <c r="N30" s="15" t="str">
        <f>_xlfn.CONCAT("Responda da forma mais sucinta possível: ",$H$2,". Aponte o stakeholder mais provável do resultado do passo '",$D30,"' desse processo. Responda apenas o nome desse possível stakeholder, nada mais. Caso não haja um stakeholder provável, responda apenas 'indefinido'")</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stakeholder mais provável do resultado do passo ' 8. Liberação dos fundos para o cliente                   ' desse processo. Responda apenas o nome desse possível stakeholder, nada mais. Caso não haja um stakeholder provável, responda apenas 'indefinido'</v>
      </c>
    </row>
    <row r="31" spans="2:14" ht="27.6" customHeight="1" x14ac:dyDescent="0.25">
      <c r="B31" s="56"/>
      <c r="C31" s="17" t="str" cm="1">
        <f t="array" ref="C31">_xlfn.IFS(COUNTA(K30:K33)=4,K33,COUNTA(K30:K33)=3,K32,COUNTA(K30:K33)=2,K31)</f>
        <v>2. Informação bancária do cliente para transferência de fundos</v>
      </c>
      <c r="D31" s="58"/>
      <c r="E31" s="17" t="str" cm="1">
        <f t="array" ref="E31">_xlfn.IFS(COUNTA(L30:L33)=4,L33,COUNTA(L30:L33)=3,L32,COUNTA(L30:L33)=2,L31)</f>
        <v>2. Confirmação de transferência de fundos enviada ao cliente</v>
      </c>
      <c r="F31" s="61"/>
      <c r="K31" s="15" t="str">
        <v>2. Informação bancária do cliente para transferência de fundos</v>
      </c>
      <c r="L31" s="15" t="str">
        <v>2. Confirmação de transferência de fundos enviada ao cliente</v>
      </c>
    </row>
    <row r="32" spans="2:14" ht="27.6" customHeight="1" x14ac:dyDescent="0.25">
      <c r="B32" s="62"/>
      <c r="C32" s="17"/>
      <c r="D32" s="58"/>
      <c r="E32" s="17"/>
      <c r="F32" s="64"/>
    </row>
    <row r="33" spans="2:14" ht="27.6" customHeight="1" thickBot="1" x14ac:dyDescent="0.3">
      <c r="B33" s="63"/>
      <c r="C33" s="18"/>
      <c r="D33" s="59"/>
      <c r="E33" s="18"/>
      <c r="F33" s="65"/>
    </row>
    <row r="34" spans="2:14" ht="27.6" customHeight="1" x14ac:dyDescent="0.25">
      <c r="B34" s="55" t="str" cm="1">
        <f t="array" ref="B34">_xldudf_LABS_GENERATIVEAI(I34)</f>
        <v>O fornecedor principal do passo '9. Configuração do plano de reembolso' seria a instituição financeira ou banco que fornece o empréstimo.</v>
      </c>
      <c r="C34" s="16" t="str" cm="1">
        <f t="array" ref="C34">_xlfn.IFS(COUNTA(K34:K37)=4,K36,COUNTA(K34:K37)=3,K35,COUNTA(K34:K37)=2,K34)</f>
        <v>1. Detalhes do empréstimo aprovado</v>
      </c>
      <c r="D34" s="57" t="str">
        <f>IF(Contextualização!A17&lt;&gt;"",Contextualização!A17,"")</f>
        <v xml:space="preserve"> 9. Configuração do plano de reembolso                    </v>
      </c>
      <c r="E34" s="16" t="str" cm="1">
        <f t="array" ref="E34">_xlfn.IFS(COUNTA(L34:L37)=4,L36,COUNTA(L34:L37)=3,L35,COUNTA(L34:L37)=2,L34)</f>
        <v>1. Plano de reembolso detalhado</v>
      </c>
      <c r="F34" s="60" t="str" cm="1">
        <f t="array" ref="F34">_xldudf_LABS_GENERATIVEAI(N34)</f>
        <v>Cliente</v>
      </c>
      <c r="I34" s="15" t="str">
        <f>_xlfn.CONCAT("Responda da forma mais sucinta possível: ",$H$2,". Aponte o principal fornecedor do passo '",$D34,"' desse processo. Responda apenas o nome desse fornecedor, nada mais")</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principal fornecedor do passo ' 9. Configuração do plano de reembolso                    ' desse processo. Responda apenas o nome desse fornecedor, nada mais</v>
      </c>
      <c r="J34" s="15" t="str">
        <f>_xlfn.CONCAT($H$2, ". Gere uma tabela com apenas uma coluna (e sem cabeçalho) onde estejam listadas as principais entradas do passo '",$D34,"' do processo. Liste no máximo 2 entradas.")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entradas do passo ' 9. Configuração do plano de reembolso                    ' do processo. Liste no máximo 2 entradas.</v>
      </c>
      <c r="K34" s="15" t="str" cm="1">
        <f t="array" ref="K34:K35">_xlfn.TEXTSPLIT(_xldudf_LABS_GENERATIVEAI(J34),"|",_xlfn.UNICHAR(10), TRUE,0,"")</f>
        <v>1. Detalhes do empréstimo aprovado</v>
      </c>
      <c r="L34" s="15" t="str" cm="1">
        <f t="array" ref="L34:L35">_xlfn.TEXTSPLIT(_xldudf_LABS_GENERATIVEAI(M34),"|",_xlfn.UNICHAR(10), TRUE,0,"")</f>
        <v>1. Plano de reembolso detalhado</v>
      </c>
      <c r="M34" s="15" t="str">
        <f>_xlfn.CONCAT($H$2, ". Gere uma tabela com apenas uma coluna (e sem cabeçalho) onde estejam listadas as principais saídas do passo '",$D34,"' do processo. Liste no máximo 2 saídas.")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saídas do passo ' 9. Configuração do plano de reembolso                    ' do processo. Liste no máximo 2 saídas.</v>
      </c>
      <c r="N34" s="15" t="str">
        <f>_xlfn.CONCAT("Responda da forma mais sucinta possível: ",$H$2,". Aponte o stakeholder mais provável do resultado do passo '",$D34,"' desse processo. Responda apenas o nome desse possível stakeholder, nada mais. Caso não haja um stakeholder provável, responda apenas 'indefinido'")</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stakeholder mais provável do resultado do passo ' 9. Configuração do plano de reembolso                    ' desse processo. Responda apenas o nome desse possível stakeholder, nada mais. Caso não haja um stakeholder provável, responda apenas 'indefinido'</v>
      </c>
    </row>
    <row r="35" spans="2:14" ht="27.6" customHeight="1" x14ac:dyDescent="0.25">
      <c r="B35" s="56"/>
      <c r="C35" s="17" t="str" cm="1">
        <f t="array" ref="C35">_xlfn.IFS(COUNTA(K34:K37)=4,K37,COUNTA(K34:K37)=3,K36,COUNTA(K34:K37)=2,K35)</f>
        <v>2. Condições de reembolso acordadas com o cliente</v>
      </c>
      <c r="D35" s="58"/>
      <c r="E35" s="17" t="str" cm="1">
        <f t="array" ref="E35">_xlfn.IFS(COUNTA(L34:L37)=4,L37,COUNTA(L34:L37)=3,L36,COUNTA(L34:L37)=2,L35)</f>
        <v>2. Cronograma de pagamento do empréstimo</v>
      </c>
      <c r="F35" s="61"/>
      <c r="K35" s="15" t="str">
        <v>2. Condições de reembolso acordadas com o cliente</v>
      </c>
      <c r="L35" s="15" t="str">
        <v>2. Cronograma de pagamento do empréstimo</v>
      </c>
    </row>
    <row r="36" spans="2:14" ht="27.6" customHeight="1" x14ac:dyDescent="0.25">
      <c r="B36" s="62"/>
      <c r="C36" s="17"/>
      <c r="D36" s="58"/>
      <c r="E36" s="17"/>
      <c r="F36" s="64"/>
    </row>
    <row r="37" spans="2:14" ht="27.6" customHeight="1" thickBot="1" x14ac:dyDescent="0.3">
      <c r="B37" s="63"/>
      <c r="C37" s="18"/>
      <c r="D37" s="59"/>
      <c r="E37" s="18"/>
      <c r="F37" s="65"/>
    </row>
    <row r="38" spans="2:14" ht="27.6" customHeight="1" x14ac:dyDescent="0.25">
      <c r="B38" s="55" t="str" cm="1">
        <f t="array" ref="B38">_xldudf_LABS_GENERATIVEAI(I38)</f>
        <v>Como assistente, não tenho acesso a informações específicas sobre fornecedores em processos de negócios.</v>
      </c>
      <c r="C38" s="16" t="str" cm="1">
        <f t="array" ref="C38">_xlfn.IFS(COUNTA(K38:K41)=4,K40,COUNTA(K38:K41)=3,K39,COUNTA(K38:K41)=2,K38)</f>
        <v>1. Histórico de pagamentos do cliente</v>
      </c>
      <c r="D38" s="57" t="str">
        <f>IF(Contextualização!A18&lt;&gt;"",Contextualização!A18,"")</f>
        <v xml:space="preserve">10. Monitoramento do reembolso e manutenção do empréstimo </v>
      </c>
      <c r="E38" s="16" t="str" cm="1">
        <f t="array" ref="E38">_xlfn.IFS(COUNTA(L38:L41)=4,L40,COUNTA(L38:L41)=3,L39,COUNTA(L38:L41)=2,L38)</f>
        <v>1. Relatórios de status de reembolso</v>
      </c>
      <c r="F38" s="60" t="str" cm="1">
        <f t="array" ref="F38">_xldudf_LABS_GENERATIVEAI(N38)</f>
        <v>Agente de crédito</v>
      </c>
      <c r="I38" s="15" t="str">
        <f>_xlfn.CONCAT("Responda da forma mais sucinta possível: ",$H$2,". Aponte o principal fornecedor do passo '",$D38,"' desse processo. Responda apenas o nome desse fornecedor, nada mais")</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principal fornecedor do passo '10. Monitoramento do reembolso e manutenção do empréstimo ' desse processo. Responda apenas o nome desse fornecedor, nada mais</v>
      </c>
      <c r="J38" s="15" t="str">
        <f>_xlfn.CONCAT($H$2, ". Gere uma tabela com apenas uma coluna (e sem cabeçalho) onde estejam listadas as principais entradas do passo '",$D38,"' do processo. Liste no máximo 2 entradas.")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entradas do passo '10. Monitoramento do reembolso e manutenção do empréstimo ' do processo. Liste no máximo 2 entradas.</v>
      </c>
      <c r="K38" s="15" t="str" cm="1">
        <f t="array" ref="K38:K39">_xlfn.TEXTSPLIT(_xldudf_LABS_GENERATIVEAI(J38),"|",_xlfn.UNICHAR(10), TRUE,0,"")</f>
        <v>1. Histórico de pagamentos do cliente</v>
      </c>
      <c r="L38" s="15" t="str" cm="1">
        <f t="array" ref="L38:L39">_xlfn.TEXTSPLIT(_xldudf_LABS_GENERATIVEAI(M38),"|",_xlfn.UNICHAR(10), TRUE,0,"")</f>
        <v>1. Relatórios de status de reembolso</v>
      </c>
      <c r="M38" s="15" t="str">
        <f>_xlfn.CONCAT($H$2, ". Gere uma tabela com apenas uma coluna (e sem cabeçalho) onde estejam listadas as principais saídas do passo '",$D38,"' do processo. Liste no máximo 2 saídas.")</f>
        <v>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Gere uma tabela com apenas uma coluna (e sem cabeçalho) onde estejam listadas as principais saídas do passo '10. Monitoramento do reembolso e manutenção do empréstimo ' do processo. Liste no máximo 2 saídas.</v>
      </c>
      <c r="N38" s="15" t="str">
        <f>_xlfn.CONCAT("Responda da forma mais sucinta possível: ",$H$2,". Aponte o stakeholder mais provável do resultado do passo '",$D38,"' desse processo. Responda apenas o nome desse possível stakeholder, nada mais. Caso não haja um stakeholder provável, responda apenas 'indefinido'")</f>
        <v>Responda da forma mais sucinta possível: Considere um processo com os seguintes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Aponte o stakeholder mais provável do resultado do passo '10. Monitoramento do reembolso e manutenção do empréstimo ' desse processo. Responda apenas o nome desse possível stakeholder, nada mais. Caso não haja um stakeholder provável, responda apenas 'indefinido'</v>
      </c>
    </row>
    <row r="39" spans="2:14" ht="27.6" customHeight="1" x14ac:dyDescent="0.25">
      <c r="B39" s="56"/>
      <c r="C39" s="17" t="str" cm="1">
        <f t="array" ref="C39">_xlfn.IFS(COUNTA(K38:K41)=4,K41,COUNTA(K38:K41)=3,K40,COUNTA(K38:K41)=2,K39)</f>
        <v>2. Detalhes do contrato de empréstimo</v>
      </c>
      <c r="D39" s="58"/>
      <c r="E39" s="17" t="str" cm="1">
        <f t="array" ref="E39">_xlfn.IFS(COUNTA(L38:L41)=4,L41,COUNTA(L38:L41)=3,L40,COUNTA(L38:L41)=2,L39)</f>
        <v>2. Notificações de manutenção de empréstimo</v>
      </c>
      <c r="F39" s="61"/>
      <c r="K39" s="15" t="str">
        <v>2. Detalhes do contrato de empréstimo</v>
      </c>
      <c r="L39" s="15" t="str">
        <v>2. Notificações de manutenção de empréstimo</v>
      </c>
    </row>
    <row r="40" spans="2:14" ht="27.6" customHeight="1" x14ac:dyDescent="0.25">
      <c r="B40" s="62"/>
      <c r="C40" s="17"/>
      <c r="D40" s="58"/>
      <c r="E40" s="17"/>
      <c r="F40" s="64"/>
    </row>
    <row r="41" spans="2:14" ht="27.6" customHeight="1" thickBot="1" x14ac:dyDescent="0.3">
      <c r="B41" s="63"/>
      <c r="C41" s="18"/>
      <c r="D41" s="59"/>
      <c r="E41" s="18"/>
      <c r="F41" s="65"/>
    </row>
    <row r="42" spans="2:14" ht="18.600000000000001" customHeight="1" x14ac:dyDescent="0.25"/>
    <row r="43" spans="2:14" ht="18.600000000000001" customHeight="1" x14ac:dyDescent="0.25"/>
    <row r="44" spans="2:14" ht="18.600000000000001" customHeight="1" x14ac:dyDescent="0.25"/>
    <row r="45" spans="2:14" ht="18.600000000000001" customHeight="1" x14ac:dyDescent="0.25"/>
    <row r="46" spans="2:14" ht="18.600000000000001" customHeight="1" x14ac:dyDescent="0.25"/>
    <row r="47" spans="2:14" ht="18.600000000000001" customHeight="1" x14ac:dyDescent="0.25"/>
    <row r="48" spans="2:14" ht="18.600000000000001" customHeight="1" x14ac:dyDescent="0.25"/>
    <row r="49" ht="18.600000000000001" customHeight="1" x14ac:dyDescent="0.25"/>
    <row r="50" ht="18.600000000000001" customHeight="1" x14ac:dyDescent="0.25"/>
    <row r="51" ht="18.600000000000001" customHeight="1" x14ac:dyDescent="0.25"/>
    <row r="52" ht="18.600000000000001" customHeight="1" x14ac:dyDescent="0.25"/>
  </sheetData>
  <sheetProtection sheet="1" selectLockedCells="1"/>
  <mergeCells count="50">
    <mergeCell ref="B6:B7"/>
    <mergeCell ref="D6:D9"/>
    <mergeCell ref="F6:F7"/>
    <mergeCell ref="B8:B9"/>
    <mergeCell ref="F8:F9"/>
    <mergeCell ref="B2:B3"/>
    <mergeCell ref="D2:D5"/>
    <mergeCell ref="F2:F3"/>
    <mergeCell ref="B4:B5"/>
    <mergeCell ref="F4:F5"/>
    <mergeCell ref="B14:B15"/>
    <mergeCell ref="D14:D17"/>
    <mergeCell ref="F14:F15"/>
    <mergeCell ref="B16:B17"/>
    <mergeCell ref="F16:F17"/>
    <mergeCell ref="B10:B11"/>
    <mergeCell ref="D10:D13"/>
    <mergeCell ref="F10:F11"/>
    <mergeCell ref="B12:B13"/>
    <mergeCell ref="F12:F13"/>
    <mergeCell ref="B22:B23"/>
    <mergeCell ref="D22:D25"/>
    <mergeCell ref="F22:F23"/>
    <mergeCell ref="B24:B25"/>
    <mergeCell ref="F24:F25"/>
    <mergeCell ref="B18:B19"/>
    <mergeCell ref="D18:D21"/>
    <mergeCell ref="F18:F19"/>
    <mergeCell ref="B20:B21"/>
    <mergeCell ref="F20:F21"/>
    <mergeCell ref="B30:B31"/>
    <mergeCell ref="D30:D33"/>
    <mergeCell ref="F30:F31"/>
    <mergeCell ref="B32:B33"/>
    <mergeCell ref="F32:F33"/>
    <mergeCell ref="B26:B27"/>
    <mergeCell ref="D26:D29"/>
    <mergeCell ref="F26:F27"/>
    <mergeCell ref="B28:B29"/>
    <mergeCell ref="F28:F29"/>
    <mergeCell ref="B38:B39"/>
    <mergeCell ref="D38:D41"/>
    <mergeCell ref="F38:F39"/>
    <mergeCell ref="B40:B41"/>
    <mergeCell ref="F40:F41"/>
    <mergeCell ref="B34:B35"/>
    <mergeCell ref="D34:D37"/>
    <mergeCell ref="F34:F35"/>
    <mergeCell ref="B36:B37"/>
    <mergeCell ref="F36:F37"/>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9A074-8271-499C-BD98-96CDDADEDB13}">
  <sheetPr codeName="Planilha1"/>
  <dimension ref="B1:AK52"/>
  <sheetViews>
    <sheetView zoomScaleNormal="100" workbookViewId="0">
      <selection activeCell="C7" sqref="C7"/>
    </sheetView>
  </sheetViews>
  <sheetFormatPr defaultColWidth="9.140625" defaultRowHeight="15" x14ac:dyDescent="0.25"/>
  <cols>
    <col min="1" max="1" width="2.28515625" customWidth="1"/>
    <col min="2" max="3" width="34" customWidth="1"/>
    <col min="4" max="4" width="41.42578125" customWidth="1"/>
    <col min="5" max="6" width="34" customWidth="1"/>
    <col min="7" max="7" width="5.7109375" style="15" customWidth="1"/>
    <col min="8" max="32" width="9.140625" style="15"/>
  </cols>
  <sheetData>
    <row r="1" spans="2:37" s="1" customFormat="1" ht="51.75" thickBot="1" x14ac:dyDescent="0.3">
      <c r="B1" s="2" t="s">
        <v>6</v>
      </c>
      <c r="C1" s="3" t="s">
        <v>7</v>
      </c>
      <c r="D1" s="3" t="s">
        <v>8</v>
      </c>
      <c r="E1" s="3" t="s">
        <v>9</v>
      </c>
      <c r="F1" s="4" t="s">
        <v>11</v>
      </c>
      <c r="G1" s="19"/>
      <c r="H1" s="21"/>
      <c r="I1" s="21"/>
      <c r="J1" s="21"/>
      <c r="K1" s="19"/>
      <c r="L1" s="19"/>
      <c r="M1" s="19"/>
      <c r="N1" s="19"/>
      <c r="O1" s="19"/>
      <c r="P1" s="19"/>
      <c r="Q1" s="19"/>
      <c r="R1" s="19"/>
      <c r="S1" s="19"/>
      <c r="T1" s="19"/>
      <c r="U1" s="19"/>
      <c r="V1" s="19"/>
      <c r="W1" s="19"/>
      <c r="X1" s="19"/>
      <c r="Y1" s="19"/>
      <c r="Z1" s="19"/>
      <c r="AA1" s="19"/>
      <c r="AB1" s="19"/>
      <c r="AC1" s="19"/>
      <c r="AD1" s="19"/>
      <c r="AE1" s="19"/>
      <c r="AF1" s="19"/>
      <c r="AG1" s="20"/>
      <c r="AH1" s="20"/>
      <c r="AI1" s="20"/>
      <c r="AJ1" s="20"/>
      <c r="AK1" s="20"/>
    </row>
    <row r="2" spans="2:37" ht="27.6" customHeight="1" x14ac:dyDescent="0.25">
      <c r="B2" s="55" t="str">
        <f>IF('SIPOC (Sugerido IA)'!B2&lt;&gt;"",'SIPOC (Sugerido IA)'!B2,"")</f>
        <v>Cliente</v>
      </c>
      <c r="C2" s="16" t="str">
        <f>IF('SIPOC (Sugerido IA)'!C2&lt;&gt;"",'SIPOC (Sugerido IA)'!C2,"")</f>
        <v>1. Detalhes pessoais e financeiros do cliente</v>
      </c>
      <c r="D2" s="57" t="str">
        <f>IF('SIPOC (Sugerido IA)'!D2&lt;&gt;"",'SIPOC (Sugerido IA)'!D2,"")</f>
        <v xml:space="preserve"> 1. Cliente solicita novo empréstimo pessoal              </v>
      </c>
      <c r="E2" s="16" t="str">
        <f>IF('SIPOC (Sugerido IA)'!E2&lt;&gt;"",'SIPOC (Sugerido IA)'!E2,"")</f>
        <v>1. Formulário de solicitação de empréstimo preenchido</v>
      </c>
      <c r="F2" s="60" t="str">
        <f>IF('SIPOC (Sugerido IA)'!F2&lt;&gt;"",'SIPOC (Sugerido IA)'!F2,"")</f>
        <v>Cliente</v>
      </c>
    </row>
    <row r="3" spans="2:37" ht="27.6" customHeight="1" x14ac:dyDescent="0.25">
      <c r="B3" s="56"/>
      <c r="C3" s="17" t="str">
        <f>IF('SIPOC (Sugerido IA)'!C3&lt;&gt;"",'SIPOC (Sugerido IA)'!C3,"")</f>
        <v>2. Quantidade desejada para o empréstimo</v>
      </c>
      <c r="D3" s="58"/>
      <c r="E3" s="17" t="str">
        <f>IF('SIPOC (Sugerido IA)'!E3&lt;&gt;"",'SIPOC (Sugerido IA)'!E3,"")</f>
        <v>2. Documentação do cliente necessária para o empréstimo</v>
      </c>
      <c r="F3" s="61"/>
    </row>
    <row r="4" spans="2:37" ht="27.6" customHeight="1" x14ac:dyDescent="0.25">
      <c r="B4" s="62" t="str">
        <f>IF('SIPOC (Sugerido IA)'!B4&lt;&gt;"",'SIPOC (Sugerido IA)'!B4,"")</f>
        <v/>
      </c>
      <c r="C4" s="17" t="str">
        <f>IF('SIPOC (Sugerido IA)'!C4&lt;&gt;"",'SIPOC (Sugerido IA)'!C4,"")</f>
        <v/>
      </c>
      <c r="D4" s="58"/>
      <c r="E4" s="17" t="str">
        <f>IF('SIPOC (Sugerido IA)'!E4&lt;&gt;"",'SIPOC (Sugerido IA)'!E4,"")</f>
        <v/>
      </c>
      <c r="F4" s="64" t="str">
        <f>IF('SIPOC (Sugerido IA)'!F4&lt;&gt;"",'SIPOC (Sugerido IA)'!F4,"")</f>
        <v/>
      </c>
    </row>
    <row r="5" spans="2:37" ht="27.6" customHeight="1" thickBot="1" x14ac:dyDescent="0.3">
      <c r="B5" s="63"/>
      <c r="C5" s="18" t="str">
        <f>IF('SIPOC (Sugerido IA)'!C5&lt;&gt;"",'SIPOC (Sugerido IA)'!C5,"")</f>
        <v/>
      </c>
      <c r="D5" s="59"/>
      <c r="E5" s="18" t="str">
        <f>IF('SIPOC (Sugerido IA)'!E5&lt;&gt;"",'SIPOC (Sugerido IA)'!E5,"")</f>
        <v/>
      </c>
      <c r="F5" s="65"/>
    </row>
    <row r="6" spans="2:37" ht="27.6" customHeight="1" x14ac:dyDescent="0.25">
      <c r="B6" s="55" t="str">
        <f>IF('SIPOC (Sugerido IA)'!B6&lt;&gt;"",'SIPOC (Sugerido IA)'!B6,"")</f>
        <v>Agente de crédito</v>
      </c>
      <c r="C6" s="16" t="str">
        <f>IF('SIPOC (Sugerido IA)'!C6&lt;&gt;"",'SIPOC (Sugerido IA)'!C6,"")</f>
        <v>1. Solicitação de empréstimo pessoal do cliente</v>
      </c>
      <c r="D6" s="57" t="str">
        <f>IF('SIPOC (Sugerido IA)'!D6&lt;&gt;"",'SIPOC (Sugerido IA)'!D6,"")</f>
        <v xml:space="preserve"> 2. Avaliação inicial da solicitação pelo agente de crédito </v>
      </c>
      <c r="E6" s="16" t="str">
        <f>IF('SIPOC (Sugerido IA)'!E6&lt;&gt;"",'SIPOC (Sugerido IA)'!E6,"")</f>
        <v>1. Relatório de avaliação inicial</v>
      </c>
      <c r="F6" s="60" t="str">
        <f>IF('SIPOC (Sugerido IA)'!F6&lt;&gt;"",'SIPOC (Sugerido IA)'!F6,"")</f>
        <v>Agente de crédito</v>
      </c>
    </row>
    <row r="7" spans="2:37" ht="27.6" customHeight="1" x14ac:dyDescent="0.25">
      <c r="B7" s="56"/>
      <c r="C7" s="17" t="str">
        <f>IF('SIPOC (Sugerido IA)'!C7&lt;&gt;"",'SIPOC (Sugerido IA)'!C7,"")</f>
        <v>2. Histórico de crédito do cliente</v>
      </c>
      <c r="D7" s="58"/>
      <c r="E7" s="17" t="str">
        <f>IF('SIPOC (Sugerido IA)'!E7&lt;&gt;"",'SIPOC (Sugerido IA)'!E7,"")</f>
        <v>2. Decisão preliminar (aprovação ou rejeição)</v>
      </c>
      <c r="F7" s="61"/>
    </row>
    <row r="8" spans="2:37" ht="27.6" customHeight="1" x14ac:dyDescent="0.25">
      <c r="B8" s="62" t="str">
        <f>IF('SIPOC (Sugerido IA)'!B8&lt;&gt;"",'SIPOC (Sugerido IA)'!B8,"")</f>
        <v/>
      </c>
      <c r="C8" s="17" t="str">
        <f>IF('SIPOC (Sugerido IA)'!C8&lt;&gt;"",'SIPOC (Sugerido IA)'!C8,"")</f>
        <v/>
      </c>
      <c r="D8" s="58"/>
      <c r="E8" s="17" t="str">
        <f>IF('SIPOC (Sugerido IA)'!E8&lt;&gt;"",'SIPOC (Sugerido IA)'!E8,"")</f>
        <v/>
      </c>
      <c r="F8" s="64" t="str">
        <f>IF('SIPOC (Sugerido IA)'!F8&lt;&gt;"",'SIPOC (Sugerido IA)'!F8,"")</f>
        <v/>
      </c>
    </row>
    <row r="9" spans="2:37" ht="27.6" customHeight="1" thickBot="1" x14ac:dyDescent="0.3">
      <c r="B9" s="63"/>
      <c r="C9" s="18" t="str">
        <f>IF('SIPOC (Sugerido IA)'!C9&lt;&gt;"",'SIPOC (Sugerido IA)'!C9,"")</f>
        <v/>
      </c>
      <c r="D9" s="59"/>
      <c r="E9" s="18" t="str">
        <f>IF('SIPOC (Sugerido IA)'!E9&lt;&gt;"",'SIPOC (Sugerido IA)'!E9,"")</f>
        <v/>
      </c>
      <c r="F9" s="65"/>
    </row>
    <row r="10" spans="2:37" ht="27.6" customHeight="1" x14ac:dyDescent="0.25">
      <c r="B10" s="55" t="str">
        <f>IF('SIPOC (Sugerido IA)'!B10&lt;&gt;"",'SIPOC (Sugerido IA)'!B10,"")</f>
        <v>Agente de crédito</v>
      </c>
      <c r="C10" s="16" t="str">
        <f>IF('SIPOC (Sugerido IA)'!C10&lt;&gt;"",'SIPOC (Sugerido IA)'!C10,"")</f>
        <v>1. Informações de crédito do cliente</v>
      </c>
      <c r="D10" s="57" t="str">
        <f>IF('SIPOC (Sugerido IA)'!D10&lt;&gt;"",'SIPOC (Sugerido IA)'!D10,"")</f>
        <v xml:space="preserve"> 3. Verificação de crédito e análise de risco             </v>
      </c>
      <c r="E10" s="16" t="str">
        <f>IF('SIPOC (Sugerido IA)'!E10&lt;&gt;"",'SIPOC (Sugerido IA)'!E10,"")</f>
        <v>1. Relatório de pontuação de crédito</v>
      </c>
      <c r="F10" s="60" t="str">
        <f>IF('SIPOC (Sugerido IA)'!F10&lt;&gt;"",'SIPOC (Sugerido IA)'!F10,"")</f>
        <v>Agente de crédito</v>
      </c>
    </row>
    <row r="11" spans="2:37" ht="27.6" customHeight="1" x14ac:dyDescent="0.25">
      <c r="B11" s="56"/>
      <c r="C11" s="17" t="str">
        <f>IF('SIPOC (Sugerido IA)'!C11&lt;&gt;"",'SIPOC (Sugerido IA)'!C11,"")</f>
        <v>2. Histórico de pagamento de dívidas do cliente</v>
      </c>
      <c r="D11" s="58"/>
      <c r="E11" s="17" t="str">
        <f>IF('SIPOC (Sugerido IA)'!E11&lt;&gt;"",'SIPOC (Sugerido IA)'!E11,"")</f>
        <v>2. Análise de risco detalhada</v>
      </c>
      <c r="F11" s="61"/>
    </row>
    <row r="12" spans="2:37" ht="27.6" customHeight="1" x14ac:dyDescent="0.25">
      <c r="B12" s="62" t="str">
        <f>IF('SIPOC (Sugerido IA)'!B12&lt;&gt;"",'SIPOC (Sugerido IA)'!B12,"")</f>
        <v/>
      </c>
      <c r="C12" s="17" t="str">
        <f>IF('SIPOC (Sugerido IA)'!C12&lt;&gt;"",'SIPOC (Sugerido IA)'!C12,"")</f>
        <v/>
      </c>
      <c r="D12" s="58"/>
      <c r="E12" s="17" t="str">
        <f>IF('SIPOC (Sugerido IA)'!E12&lt;&gt;"",'SIPOC (Sugerido IA)'!E12,"")</f>
        <v/>
      </c>
      <c r="F12" s="64" t="str">
        <f>IF('SIPOC (Sugerido IA)'!F12&lt;&gt;"",'SIPOC (Sugerido IA)'!F12,"")</f>
        <v/>
      </c>
    </row>
    <row r="13" spans="2:37" ht="27.6" customHeight="1" thickBot="1" x14ac:dyDescent="0.3">
      <c r="B13" s="63"/>
      <c r="C13" s="18" t="str">
        <f>IF('SIPOC (Sugerido IA)'!C13&lt;&gt;"",'SIPOC (Sugerido IA)'!C13,"")</f>
        <v/>
      </c>
      <c r="D13" s="59"/>
      <c r="E13" s="18" t="str">
        <f>IF('SIPOC (Sugerido IA)'!E13&lt;&gt;"",'SIPOC (Sugerido IA)'!E13,"")</f>
        <v/>
      </c>
      <c r="F13" s="65"/>
    </row>
    <row r="14" spans="2:37" ht="27.6" customHeight="1" x14ac:dyDescent="0.25">
      <c r="B14" s="55" t="str">
        <f>IF('SIPOC (Sugerido IA)'!B14&lt;&gt;"",'SIPOC (Sugerido IA)'!B14,"")</f>
        <v>Agente de crédito</v>
      </c>
      <c r="C14" s="16" t="str">
        <f>IF('SIPOC (Sugerido IA)'!C14&lt;&gt;"",'SIPOC (Sugerido IA)'!C14,"")</f>
        <v>1. Avaliação inicial da solicitação pelo agente de crédito</v>
      </c>
      <c r="D14" s="57" t="str">
        <f>IF('SIPOC (Sugerido IA)'!D14&lt;&gt;"",'SIPOC (Sugerido IA)'!D14,"")</f>
        <v xml:space="preserve"> 4. Aprovação ou rejeição inicial da solicitação          </v>
      </c>
      <c r="E14" s="16" t="str">
        <f>IF('SIPOC (Sugerido IA)'!E14&lt;&gt;"",'SIPOC (Sugerido IA)'!E14,"")</f>
        <v>1. Solicitação de empréstimo aprovada</v>
      </c>
      <c r="F14" s="60" t="str">
        <f>IF('SIPOC (Sugerido IA)'!F14&lt;&gt;"",'SIPOC (Sugerido IA)'!F14,"")</f>
        <v>Agente de crédito</v>
      </c>
    </row>
    <row r="15" spans="2:37" ht="27.6" customHeight="1" x14ac:dyDescent="0.25">
      <c r="B15" s="56"/>
      <c r="C15" s="17" t="str">
        <f>IF('SIPOC (Sugerido IA)'!C15&lt;&gt;"",'SIPOC (Sugerido IA)'!C15,"")</f>
        <v>2. Verificação de crédito e análise de risco</v>
      </c>
      <c r="D15" s="58"/>
      <c r="E15" s="17" t="str">
        <f>IF('SIPOC (Sugerido IA)'!E15&lt;&gt;"",'SIPOC (Sugerido IA)'!E15,"")</f>
        <v>2. Solicitação de empréstimo rejeitada</v>
      </c>
      <c r="F15" s="61"/>
    </row>
    <row r="16" spans="2:37" ht="27.6" customHeight="1" x14ac:dyDescent="0.25">
      <c r="B16" s="62" t="str">
        <f>IF('SIPOC (Sugerido IA)'!B16&lt;&gt;"",'SIPOC (Sugerido IA)'!B16,"")</f>
        <v/>
      </c>
      <c r="C16" s="17" t="str">
        <f>IF('SIPOC (Sugerido IA)'!C16&lt;&gt;"",'SIPOC (Sugerido IA)'!C16,"")</f>
        <v/>
      </c>
      <c r="D16" s="58"/>
      <c r="E16" s="17" t="str">
        <f>IF('SIPOC (Sugerido IA)'!E16&lt;&gt;"",'SIPOC (Sugerido IA)'!E16,"")</f>
        <v/>
      </c>
      <c r="F16" s="64" t="str">
        <f>IF('SIPOC (Sugerido IA)'!F16&lt;&gt;"",'SIPOC (Sugerido IA)'!F16,"")</f>
        <v/>
      </c>
    </row>
    <row r="17" spans="2:6" ht="27.6" customHeight="1" thickBot="1" x14ac:dyDescent="0.3">
      <c r="B17" s="63"/>
      <c r="C17" s="18" t="str">
        <f>IF('SIPOC (Sugerido IA)'!C17&lt;&gt;"",'SIPOC (Sugerido IA)'!C17,"")</f>
        <v/>
      </c>
      <c r="D17" s="59"/>
      <c r="E17" s="18" t="str">
        <f>IF('SIPOC (Sugerido IA)'!E17&lt;&gt;"",'SIPOC (Sugerido IA)'!E17,"")</f>
        <v/>
      </c>
      <c r="F17" s="65"/>
    </row>
    <row r="18" spans="2:6" ht="27.6" customHeight="1" x14ac:dyDescent="0.25">
      <c r="B18" s="55" t="str">
        <f>IF('SIPOC (Sugerido IA)'!B18&lt;&gt;"",'SIPOC (Sugerido IA)'!B18,"")</f>
        <v>Agente de crédito</v>
      </c>
      <c r="C18" s="16" t="str">
        <f>IF('SIPOC (Sugerido IA)'!C18&lt;&gt;"",'SIPOC (Sugerido IA)'!C18,"")</f>
        <v>1. Decisão inicial de aprovação ou rejeição do empréstimo</v>
      </c>
      <c r="D18" s="57" t="str">
        <f>IF('SIPOC (Sugerido IA)'!D18&lt;&gt;"",'SIPOC (Sugerido IA)'!D18,"")</f>
        <v xml:space="preserve"> 5. Informação ao cliente sobre a decisão inicial         </v>
      </c>
      <c r="E18" s="16" t="str">
        <f>IF('SIPOC (Sugerido IA)'!E18&lt;&gt;"",'SIPOC (Sugerido IA)'!E18,"")</f>
        <v>1. Comunicação de aprovação do empréstimo</v>
      </c>
      <c r="F18" s="60" t="str">
        <f>IF('SIPOC (Sugerido IA)'!F18&lt;&gt;"",'SIPOC (Sugerido IA)'!F18,"")</f>
        <v>Cliente</v>
      </c>
    </row>
    <row r="19" spans="2:6" ht="27.6" customHeight="1" x14ac:dyDescent="0.25">
      <c r="B19" s="56"/>
      <c r="C19" s="17" t="str">
        <f>IF('SIPOC (Sugerido IA)'!C19&lt;&gt;"",'SIPOC (Sugerido IA)'!C19,"")</f>
        <v>2. Informações do cliente para contato (ex: e-mail, telefone)</v>
      </c>
      <c r="D19" s="58"/>
      <c r="E19" s="17" t="str">
        <f>IF('SIPOC (Sugerido IA)'!E19&lt;&gt;"",'SIPOC (Sugerido IA)'!E19,"")</f>
        <v>2. Comunicação de rejeição do empréstimo</v>
      </c>
      <c r="F19" s="61"/>
    </row>
    <row r="20" spans="2:6" ht="27.6" customHeight="1" x14ac:dyDescent="0.25">
      <c r="B20" s="62" t="str">
        <f>IF('SIPOC (Sugerido IA)'!B20&lt;&gt;"",'SIPOC (Sugerido IA)'!B20,"")</f>
        <v/>
      </c>
      <c r="C20" s="17" t="str">
        <f>IF('SIPOC (Sugerido IA)'!C20&lt;&gt;"",'SIPOC (Sugerido IA)'!C20,"")</f>
        <v/>
      </c>
      <c r="D20" s="58"/>
      <c r="E20" s="17" t="str">
        <f>IF('SIPOC (Sugerido IA)'!E20&lt;&gt;"",'SIPOC (Sugerido IA)'!E20,"")</f>
        <v/>
      </c>
      <c r="F20" s="64" t="str">
        <f>IF('SIPOC (Sugerido IA)'!F20&lt;&gt;"",'SIPOC (Sugerido IA)'!F20,"")</f>
        <v/>
      </c>
    </row>
    <row r="21" spans="2:6" ht="27.6" customHeight="1" thickBot="1" x14ac:dyDescent="0.3">
      <c r="B21" s="63"/>
      <c r="C21" s="18" t="str">
        <f>IF('SIPOC (Sugerido IA)'!C21&lt;&gt;"",'SIPOC (Sugerido IA)'!C21,"")</f>
        <v/>
      </c>
      <c r="D21" s="59"/>
      <c r="E21" s="18" t="str">
        <f>IF('SIPOC (Sugerido IA)'!E21&lt;&gt;"",'SIPOC (Sugerido IA)'!E21,"")</f>
        <v/>
      </c>
      <c r="F21" s="65"/>
    </row>
    <row r="22" spans="2:6" ht="27.6" customHeight="1" x14ac:dyDescent="0.25">
      <c r="B22" s="55" t="str">
        <f>IF('SIPOC (Sugerido IA)'!B22&lt;&gt;"",'SIPOC (Sugerido IA)'!B22,"")</f>
        <v>Agente de crédito</v>
      </c>
      <c r="C22" s="16" t="str">
        <f>IF('SIPOC (Sugerido IA)'!C22&lt;&gt;"",'SIPOC (Sugerido IA)'!C22,"")</f>
        <v>1. Decisão de aprovação do empréstimo</v>
      </c>
      <c r="D22" s="57" t="str">
        <f>IF('SIPOC (Sugerido IA)'!D22&lt;&gt;"",'SIPOC (Sugerido IA)'!D22,"")</f>
        <v xml:space="preserve"> 6. Se aprovado, discussão dos termos do empréstimo       </v>
      </c>
      <c r="E22" s="16" t="str">
        <f>IF('SIPOC (Sugerido IA)'!E22&lt;&gt;"",'SIPOC (Sugerido IA)'!E22,"")</f>
        <v>1. Termos e condições acordados do empréstimo</v>
      </c>
      <c r="F22" s="60" t="str">
        <f>IF('SIPOC (Sugerido IA)'!F22&lt;&gt;"",'SIPOC (Sugerido IA)'!F22,"")</f>
        <v>Cliente</v>
      </c>
    </row>
    <row r="23" spans="2:6" ht="27.6" customHeight="1" x14ac:dyDescent="0.25">
      <c r="B23" s="56"/>
      <c r="C23" s="17" t="str">
        <f>IF('SIPOC (Sugerido IA)'!C23&lt;&gt;"",'SIPOC (Sugerido IA)'!C23,"")</f>
        <v>2. Informações financeiras do cliente</v>
      </c>
      <c r="D23" s="58"/>
      <c r="E23" s="17" t="str">
        <f>IF('SIPOC (Sugerido IA)'!E23&lt;&gt;"",'SIPOC (Sugerido IA)'!E23,"")</f>
        <v>2. Documento final do empréstimo para revisão do cliente</v>
      </c>
      <c r="F23" s="61"/>
    </row>
    <row r="24" spans="2:6" ht="27.6" customHeight="1" x14ac:dyDescent="0.25">
      <c r="B24" s="62" t="str">
        <f>IF('SIPOC (Sugerido IA)'!B24&lt;&gt;"",'SIPOC (Sugerido IA)'!B24,"")</f>
        <v/>
      </c>
      <c r="C24" s="17" t="str">
        <f>IF('SIPOC (Sugerido IA)'!C24&lt;&gt;"",'SIPOC (Sugerido IA)'!C24,"")</f>
        <v/>
      </c>
      <c r="D24" s="58"/>
      <c r="E24" s="17" t="str">
        <f>IF('SIPOC (Sugerido IA)'!E24&lt;&gt;"",'SIPOC (Sugerido IA)'!E24,"")</f>
        <v/>
      </c>
      <c r="F24" s="64" t="str">
        <f>IF('SIPOC (Sugerido IA)'!F24&lt;&gt;"",'SIPOC (Sugerido IA)'!F24,"")</f>
        <v/>
      </c>
    </row>
    <row r="25" spans="2:6" ht="27.6" customHeight="1" thickBot="1" x14ac:dyDescent="0.3">
      <c r="B25" s="63"/>
      <c r="C25" s="18" t="str">
        <f>IF('SIPOC (Sugerido IA)'!C25&lt;&gt;"",'SIPOC (Sugerido IA)'!C25,"")</f>
        <v/>
      </c>
      <c r="D25" s="59"/>
      <c r="E25" s="18" t="str">
        <f>IF('SIPOC (Sugerido IA)'!E25&lt;&gt;"",'SIPOC (Sugerido IA)'!E25,"")</f>
        <v/>
      </c>
      <c r="F25" s="65"/>
    </row>
    <row r="26" spans="2:6" ht="27.6" customHeight="1" x14ac:dyDescent="0.25">
      <c r="B26" s="55" t="str">
        <f>IF('SIPOC (Sugerido IA)'!B26&lt;&gt;"",'SIPOC (Sugerido IA)'!B26,"")</f>
        <v>O agente de crédito.</v>
      </c>
      <c r="C26" s="16" t="str">
        <f>IF('SIPOC (Sugerido IA)'!C26&lt;&gt;"",'SIPOC (Sugerido IA)'!C26,"")</f>
        <v>1. Detalhes do empréstimo aprovado</v>
      </c>
      <c r="D26" s="57" t="str">
        <f>IF('SIPOC (Sugerido IA)'!D26&lt;&gt;"",'SIPOC (Sugerido IA)'!D26,"")</f>
        <v xml:space="preserve"> 7. Preparação e assinatura do contrato de empréstimo     </v>
      </c>
      <c r="E26" s="16" t="str">
        <f>IF('SIPOC (Sugerido IA)'!E26&lt;&gt;"",'SIPOC (Sugerido IA)'!E26,"")</f>
        <v>1. Contrato de empréstimo assinado</v>
      </c>
      <c r="F26" s="60" t="str">
        <f>IF('SIPOC (Sugerido IA)'!F26&lt;&gt;"",'SIPOC (Sugerido IA)'!F26,"")</f>
        <v>Cliente</v>
      </c>
    </row>
    <row r="27" spans="2:6" ht="27.6" customHeight="1" x14ac:dyDescent="0.25">
      <c r="B27" s="56"/>
      <c r="C27" s="17" t="str">
        <f>IF('SIPOC (Sugerido IA)'!C27&lt;&gt;"",'SIPOC (Sugerido IA)'!C27,"")</f>
        <v>2. Informações pessoais do cliente</v>
      </c>
      <c r="D27" s="58"/>
      <c r="E27" s="17" t="str">
        <f>IF('SIPOC (Sugerido IA)'!E27&lt;&gt;"",'SIPOC (Sugerido IA)'!E27,"")</f>
        <v>2. Cópia do contrato para o cliente e para o arquivo da instituição financeira</v>
      </c>
      <c r="F27" s="61"/>
    </row>
    <row r="28" spans="2:6" ht="27.6" customHeight="1" x14ac:dyDescent="0.25">
      <c r="B28" s="62" t="str">
        <f>IF('SIPOC (Sugerido IA)'!B28&lt;&gt;"",'SIPOC (Sugerido IA)'!B28,"")</f>
        <v/>
      </c>
      <c r="C28" s="17" t="str">
        <f>IF('SIPOC (Sugerido IA)'!C28&lt;&gt;"",'SIPOC (Sugerido IA)'!C28,"")</f>
        <v/>
      </c>
      <c r="D28" s="58"/>
      <c r="E28" s="17" t="str">
        <f>IF('SIPOC (Sugerido IA)'!E28&lt;&gt;"",'SIPOC (Sugerido IA)'!E28,"")</f>
        <v/>
      </c>
      <c r="F28" s="64" t="str">
        <f>IF('SIPOC (Sugerido IA)'!F28&lt;&gt;"",'SIPOC (Sugerido IA)'!F28,"")</f>
        <v/>
      </c>
    </row>
    <row r="29" spans="2:6" ht="27.6" customHeight="1" thickBot="1" x14ac:dyDescent="0.3">
      <c r="B29" s="63"/>
      <c r="C29" s="18" t="str">
        <f>IF('SIPOC (Sugerido IA)'!C29&lt;&gt;"",'SIPOC (Sugerido IA)'!C29,"")</f>
        <v/>
      </c>
      <c r="D29" s="59"/>
      <c r="E29" s="18" t="str">
        <f>IF('SIPOC (Sugerido IA)'!E29&lt;&gt;"",'SIPOC (Sugerido IA)'!E29,"")</f>
        <v/>
      </c>
      <c r="F29" s="65"/>
    </row>
    <row r="30" spans="2:6" ht="27.6" customHeight="1" x14ac:dyDescent="0.25">
      <c r="B30" s="55" t="str">
        <f>IF('SIPOC (Sugerido IA)'!B30&lt;&gt;"",'SIPOC (Sugerido IA)'!B30,"")</f>
        <v>Banco ou instituição financeira.</v>
      </c>
      <c r="C30" s="16" t="str">
        <f>IF('SIPOC (Sugerido IA)'!C30&lt;&gt;"",'SIPOC (Sugerido IA)'!C30,"")</f>
        <v>1. Contrato de empréstimo assinado</v>
      </c>
      <c r="D30" s="57" t="str">
        <f>IF('SIPOC (Sugerido IA)'!D30&lt;&gt;"",'SIPOC (Sugerido IA)'!D30,"")</f>
        <v xml:space="preserve"> 8. Liberação dos fundos para o cliente                   </v>
      </c>
      <c r="E30" s="16" t="str">
        <f>IF('SIPOC (Sugerido IA)'!E30&lt;&gt;"",'SIPOC (Sugerido IA)'!E30,"")</f>
        <v>1. Fundos transferidos para a conta do cliente</v>
      </c>
      <c r="F30" s="60" t="str">
        <f>IF('SIPOC (Sugerido IA)'!F30&lt;&gt;"",'SIPOC (Sugerido IA)'!F30,"")</f>
        <v>Cliente</v>
      </c>
    </row>
    <row r="31" spans="2:6" ht="27.6" customHeight="1" x14ac:dyDescent="0.25">
      <c r="B31" s="56"/>
      <c r="C31" s="17" t="str">
        <f>IF('SIPOC (Sugerido IA)'!C31&lt;&gt;"",'SIPOC (Sugerido IA)'!C31,"")</f>
        <v>2. Informação bancária do cliente para transferência de fundos</v>
      </c>
      <c r="D31" s="58"/>
      <c r="E31" s="17" t="str">
        <f>IF('SIPOC (Sugerido IA)'!E31&lt;&gt;"",'SIPOC (Sugerido IA)'!E31,"")</f>
        <v>2. Confirmação de transferência de fundos enviada ao cliente</v>
      </c>
      <c r="F31" s="61"/>
    </row>
    <row r="32" spans="2:6" ht="27.6" customHeight="1" x14ac:dyDescent="0.25">
      <c r="B32" s="62" t="str">
        <f>IF('SIPOC (Sugerido IA)'!B32&lt;&gt;"",'SIPOC (Sugerido IA)'!B32,"")</f>
        <v/>
      </c>
      <c r="C32" s="17" t="str">
        <f>IF('SIPOC (Sugerido IA)'!C32&lt;&gt;"",'SIPOC (Sugerido IA)'!C32,"")</f>
        <v/>
      </c>
      <c r="D32" s="58"/>
      <c r="E32" s="17" t="str">
        <f>IF('SIPOC (Sugerido IA)'!E32&lt;&gt;"",'SIPOC (Sugerido IA)'!E32,"")</f>
        <v/>
      </c>
      <c r="F32" s="64" t="str">
        <f>IF('SIPOC (Sugerido IA)'!F32&lt;&gt;"",'SIPOC (Sugerido IA)'!F32,"")</f>
        <v/>
      </c>
    </row>
    <row r="33" spans="2:6" ht="27.6" customHeight="1" thickBot="1" x14ac:dyDescent="0.3">
      <c r="B33" s="63"/>
      <c r="C33" s="18" t="str">
        <f>IF('SIPOC (Sugerido IA)'!C33&lt;&gt;"",'SIPOC (Sugerido IA)'!C33,"")</f>
        <v/>
      </c>
      <c r="D33" s="59"/>
      <c r="E33" s="18" t="str">
        <f>IF('SIPOC (Sugerido IA)'!E33&lt;&gt;"",'SIPOC (Sugerido IA)'!E33,"")</f>
        <v/>
      </c>
      <c r="F33" s="65"/>
    </row>
    <row r="34" spans="2:6" ht="27.6" customHeight="1" x14ac:dyDescent="0.25">
      <c r="B34" s="55" t="str">
        <f>IF('SIPOC (Sugerido IA)'!B34&lt;&gt;"",'SIPOC (Sugerido IA)'!B34,"")</f>
        <v>O fornecedor principal do passo '9. Configuração do plano de reembolso' seria a instituição financeira ou banco que fornece o empréstimo.</v>
      </c>
      <c r="C34" s="16" t="str">
        <f>IF('SIPOC (Sugerido IA)'!C34&lt;&gt;"",'SIPOC (Sugerido IA)'!C34,"")</f>
        <v>1. Detalhes do empréstimo aprovado</v>
      </c>
      <c r="D34" s="57" t="str">
        <f>IF('SIPOC (Sugerido IA)'!D34&lt;&gt;"",'SIPOC (Sugerido IA)'!D34,"")</f>
        <v xml:space="preserve"> 9. Configuração do plano de reembolso                    </v>
      </c>
      <c r="E34" s="16" t="str">
        <f>IF('SIPOC (Sugerido IA)'!E34&lt;&gt;"",'SIPOC (Sugerido IA)'!E34,"")</f>
        <v>1. Plano de reembolso detalhado</v>
      </c>
      <c r="F34" s="60" t="str">
        <f>IF('SIPOC (Sugerido IA)'!F34&lt;&gt;"",'SIPOC (Sugerido IA)'!F34,"")</f>
        <v>Cliente</v>
      </c>
    </row>
    <row r="35" spans="2:6" ht="27.6" customHeight="1" x14ac:dyDescent="0.25">
      <c r="B35" s="56"/>
      <c r="C35" s="17" t="str">
        <f>IF('SIPOC (Sugerido IA)'!C35&lt;&gt;"",'SIPOC (Sugerido IA)'!C35,"")</f>
        <v>2. Condições de reembolso acordadas com o cliente</v>
      </c>
      <c r="D35" s="58"/>
      <c r="E35" s="17" t="str">
        <f>IF('SIPOC (Sugerido IA)'!E35&lt;&gt;"",'SIPOC (Sugerido IA)'!E35,"")</f>
        <v>2. Cronograma de pagamento do empréstimo</v>
      </c>
      <c r="F35" s="61"/>
    </row>
    <row r="36" spans="2:6" ht="27.6" customHeight="1" x14ac:dyDescent="0.25">
      <c r="B36" s="62" t="str">
        <f>IF('SIPOC (Sugerido IA)'!B36&lt;&gt;"",'SIPOC (Sugerido IA)'!B36,"")</f>
        <v/>
      </c>
      <c r="C36" s="17" t="str">
        <f>IF('SIPOC (Sugerido IA)'!C36&lt;&gt;"",'SIPOC (Sugerido IA)'!C36,"")</f>
        <v/>
      </c>
      <c r="D36" s="58"/>
      <c r="E36" s="17" t="str">
        <f>IF('SIPOC (Sugerido IA)'!E36&lt;&gt;"",'SIPOC (Sugerido IA)'!E36,"")</f>
        <v/>
      </c>
      <c r="F36" s="64" t="str">
        <f>IF('SIPOC (Sugerido IA)'!F36&lt;&gt;"",'SIPOC (Sugerido IA)'!F36,"")</f>
        <v/>
      </c>
    </row>
    <row r="37" spans="2:6" ht="27.6" customHeight="1" thickBot="1" x14ac:dyDescent="0.3">
      <c r="B37" s="63"/>
      <c r="C37" s="18" t="str">
        <f>IF('SIPOC (Sugerido IA)'!C37&lt;&gt;"",'SIPOC (Sugerido IA)'!C37,"")</f>
        <v/>
      </c>
      <c r="D37" s="59"/>
      <c r="E37" s="18" t="str">
        <f>IF('SIPOC (Sugerido IA)'!E37&lt;&gt;"",'SIPOC (Sugerido IA)'!E37,"")</f>
        <v/>
      </c>
      <c r="F37" s="65"/>
    </row>
    <row r="38" spans="2:6" ht="27.6" customHeight="1" x14ac:dyDescent="0.25">
      <c r="B38" s="55" t="str">
        <f>IF('SIPOC (Sugerido IA)'!B38&lt;&gt;"",'SIPOC (Sugerido IA)'!B38,"")</f>
        <v>Como assistente, não tenho acesso a informações específicas sobre fornecedores em processos de negócios.</v>
      </c>
      <c r="C38" s="16" t="str">
        <f>IF('SIPOC (Sugerido IA)'!C38&lt;&gt;"",'SIPOC (Sugerido IA)'!C38,"")</f>
        <v>1. Histórico de pagamentos do cliente</v>
      </c>
      <c r="D38" s="57" t="str">
        <f>IF('SIPOC (Sugerido IA)'!D38&lt;&gt;"",'SIPOC (Sugerido IA)'!D38,"")</f>
        <v xml:space="preserve">10. Monitoramento do reembolso e manutenção do empréstimo </v>
      </c>
      <c r="E38" s="16" t="str">
        <f>IF('SIPOC (Sugerido IA)'!E38&lt;&gt;"",'SIPOC (Sugerido IA)'!E38,"")</f>
        <v>1. Relatórios de status de reembolso</v>
      </c>
      <c r="F38" s="60" t="str">
        <f>IF('SIPOC (Sugerido IA)'!F38&lt;&gt;"",'SIPOC (Sugerido IA)'!F38,"")</f>
        <v>Agente de crédito</v>
      </c>
    </row>
    <row r="39" spans="2:6" ht="27.6" customHeight="1" x14ac:dyDescent="0.25">
      <c r="B39" s="56"/>
      <c r="C39" s="17" t="str">
        <f>IF('SIPOC (Sugerido IA)'!C39&lt;&gt;"",'SIPOC (Sugerido IA)'!C39,"")</f>
        <v>2. Detalhes do contrato de empréstimo</v>
      </c>
      <c r="D39" s="58"/>
      <c r="E39" s="17" t="str">
        <f>IF('SIPOC (Sugerido IA)'!E39&lt;&gt;"",'SIPOC (Sugerido IA)'!E39,"")</f>
        <v>2. Notificações de manutenção de empréstimo</v>
      </c>
      <c r="F39" s="61"/>
    </row>
    <row r="40" spans="2:6" ht="27.6" customHeight="1" x14ac:dyDescent="0.25">
      <c r="B40" s="62" t="str">
        <f>IF('SIPOC (Sugerido IA)'!B40&lt;&gt;"",'SIPOC (Sugerido IA)'!B40,"")</f>
        <v/>
      </c>
      <c r="C40" s="17" t="str">
        <f>IF('SIPOC (Sugerido IA)'!C40&lt;&gt;"",'SIPOC (Sugerido IA)'!C40,"")</f>
        <v/>
      </c>
      <c r="D40" s="58"/>
      <c r="E40" s="17" t="str">
        <f>IF('SIPOC (Sugerido IA)'!E40&lt;&gt;"",'SIPOC (Sugerido IA)'!E40,"")</f>
        <v/>
      </c>
      <c r="F40" s="64" t="str">
        <f>IF('SIPOC (Sugerido IA)'!F40&lt;&gt;"",'SIPOC (Sugerido IA)'!F40,"")</f>
        <v/>
      </c>
    </row>
    <row r="41" spans="2:6" ht="27.6" customHeight="1" thickBot="1" x14ac:dyDescent="0.3">
      <c r="B41" s="63"/>
      <c r="C41" s="18" t="str">
        <f>IF('SIPOC (Sugerido IA)'!C41&lt;&gt;"",'SIPOC (Sugerido IA)'!C41,"")</f>
        <v/>
      </c>
      <c r="D41" s="59"/>
      <c r="E41" s="18" t="str">
        <f>IF('SIPOC (Sugerido IA)'!E41&lt;&gt;"",'SIPOC (Sugerido IA)'!E41,"")</f>
        <v/>
      </c>
      <c r="F41" s="65"/>
    </row>
    <row r="42" spans="2:6" ht="18.600000000000001" customHeight="1" x14ac:dyDescent="0.25"/>
    <row r="43" spans="2:6" ht="18.600000000000001" customHeight="1" x14ac:dyDescent="0.25"/>
    <row r="44" spans="2:6" ht="18.600000000000001" customHeight="1" x14ac:dyDescent="0.25"/>
    <row r="45" spans="2:6" ht="18.600000000000001" customHeight="1" x14ac:dyDescent="0.25"/>
    <row r="46" spans="2:6" ht="18.600000000000001" customHeight="1" x14ac:dyDescent="0.25"/>
    <row r="47" spans="2:6" ht="18.600000000000001" customHeight="1" x14ac:dyDescent="0.25"/>
    <row r="48" spans="2:6" ht="18.600000000000001" customHeight="1" x14ac:dyDescent="0.25"/>
    <row r="49" ht="18.600000000000001" customHeight="1" x14ac:dyDescent="0.25"/>
    <row r="50" ht="18.600000000000001" customHeight="1" x14ac:dyDescent="0.25"/>
    <row r="51" ht="18.600000000000001" customHeight="1" x14ac:dyDescent="0.25"/>
    <row r="52" ht="18.600000000000001" customHeight="1" x14ac:dyDescent="0.25"/>
  </sheetData>
  <sheetProtection selectLockedCells="1"/>
  <mergeCells count="50">
    <mergeCell ref="F2:F3"/>
    <mergeCell ref="F4:F5"/>
    <mergeCell ref="D6:D9"/>
    <mergeCell ref="D10:D13"/>
    <mergeCell ref="D14:D17"/>
    <mergeCell ref="D2:D5"/>
    <mergeCell ref="B28:B29"/>
    <mergeCell ref="B6:B7"/>
    <mergeCell ref="B8:B9"/>
    <mergeCell ref="B10:B11"/>
    <mergeCell ref="B12:B13"/>
    <mergeCell ref="B24:B25"/>
    <mergeCell ref="B26:B27"/>
    <mergeCell ref="B14:B15"/>
    <mergeCell ref="B16:B17"/>
    <mergeCell ref="B2:B3"/>
    <mergeCell ref="B4:B5"/>
    <mergeCell ref="D18:D21"/>
    <mergeCell ref="D22:D25"/>
    <mergeCell ref="B18:B19"/>
    <mergeCell ref="B20:B21"/>
    <mergeCell ref="B22:B23"/>
    <mergeCell ref="D26:D29"/>
    <mergeCell ref="F28:F29"/>
    <mergeCell ref="F6:F7"/>
    <mergeCell ref="F8:F9"/>
    <mergeCell ref="F10:F11"/>
    <mergeCell ref="F12:F13"/>
    <mergeCell ref="F14:F15"/>
    <mergeCell ref="F16:F17"/>
    <mergeCell ref="F18:F19"/>
    <mergeCell ref="F20:F21"/>
    <mergeCell ref="F22:F23"/>
    <mergeCell ref="F24:F25"/>
    <mergeCell ref="F26:F27"/>
    <mergeCell ref="B30:B31"/>
    <mergeCell ref="D30:D33"/>
    <mergeCell ref="F30:F31"/>
    <mergeCell ref="B32:B33"/>
    <mergeCell ref="F32:F33"/>
    <mergeCell ref="B34:B35"/>
    <mergeCell ref="D34:D37"/>
    <mergeCell ref="F34:F35"/>
    <mergeCell ref="B36:B37"/>
    <mergeCell ref="F36:F37"/>
    <mergeCell ref="B38:B39"/>
    <mergeCell ref="D38:D41"/>
    <mergeCell ref="F38:F39"/>
    <mergeCell ref="B40:B41"/>
    <mergeCell ref="F40:F41"/>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46D8C-88FD-45E4-9320-04139AE897F6}">
  <sheetPr codeName="Planilha2"/>
  <dimension ref="B1:V28"/>
  <sheetViews>
    <sheetView showGridLines="0" zoomScale="110" zoomScaleNormal="110" workbookViewId="0">
      <selection activeCell="D17" sqref="D17:D19"/>
    </sheetView>
  </sheetViews>
  <sheetFormatPr defaultColWidth="9.140625" defaultRowHeight="15" x14ac:dyDescent="0.25"/>
  <cols>
    <col min="1" max="1" width="1.28515625" customWidth="1"/>
    <col min="2" max="2" width="17.42578125" customWidth="1"/>
    <col min="3" max="3" width="14.7109375" customWidth="1"/>
    <col min="4" max="4" width="17.42578125" customWidth="1"/>
    <col min="5" max="5" width="14.7109375" customWidth="1"/>
    <col min="6" max="6" width="17.42578125" customWidth="1"/>
    <col min="7" max="7" width="14.7109375" customWidth="1"/>
    <col min="8" max="8" width="17.42578125" customWidth="1"/>
    <col min="9" max="9" width="14.7109375" customWidth="1"/>
    <col min="10" max="10" width="17.42578125" customWidth="1"/>
    <col min="11" max="11" width="14.7109375" customWidth="1"/>
    <col min="12" max="12" width="17.42578125" customWidth="1"/>
    <col min="13" max="13" width="14.7109375" customWidth="1"/>
    <col min="14" max="14" width="17.42578125" customWidth="1"/>
    <col min="15" max="15" width="14.7109375" customWidth="1"/>
    <col min="16" max="16" width="17.42578125" customWidth="1"/>
    <col min="17" max="17" width="14.7109375" customWidth="1"/>
    <col min="18" max="18" width="17.42578125" customWidth="1"/>
    <col min="19" max="19" width="14.7109375" customWidth="1"/>
    <col min="20" max="20" width="17.42578125" customWidth="1"/>
    <col min="21" max="21" width="2.140625" customWidth="1"/>
    <col min="22" max="22" width="12.42578125" customWidth="1"/>
  </cols>
  <sheetData>
    <row r="1" spans="2:22" ht="15.75" thickBot="1" x14ac:dyDescent="0.3"/>
    <row r="2" spans="2:22" ht="15.75" thickBot="1" x14ac:dyDescent="0.3">
      <c r="B2" s="10" t="s">
        <v>5</v>
      </c>
      <c r="D2" s="10" t="s">
        <v>5</v>
      </c>
      <c r="F2" s="10" t="s">
        <v>5</v>
      </c>
      <c r="H2" s="10" t="s">
        <v>5</v>
      </c>
      <c r="J2" s="10" t="s">
        <v>5</v>
      </c>
      <c r="L2" s="10" t="s">
        <v>5</v>
      </c>
      <c r="N2" s="10" t="s">
        <v>5</v>
      </c>
      <c r="P2" s="10" t="s">
        <v>5</v>
      </c>
      <c r="R2" s="10" t="s">
        <v>5</v>
      </c>
      <c r="T2" s="10" t="s">
        <v>5</v>
      </c>
    </row>
    <row r="3" spans="2:22" ht="27" customHeight="1" x14ac:dyDescent="0.25">
      <c r="B3" s="11" t="str">
        <f>IF('SIPOC (Cliente)'!B2&lt;&gt;"",'SIPOC (Cliente)'!B2,"")</f>
        <v>Cliente</v>
      </c>
      <c r="D3" s="11" t="str">
        <f>IF('SIPOC (Cliente)'!B6&lt;&gt;"",'SIPOC (Cliente)'!B6,"")</f>
        <v>Agente de crédito</v>
      </c>
      <c r="F3" s="11" t="str">
        <f>IF('SIPOC (Cliente)'!B10&lt;&gt;"",'SIPOC (Cliente)'!B10,"")</f>
        <v>Agente de crédito</v>
      </c>
      <c r="H3" s="11" t="str">
        <f>IF('SIPOC (Cliente)'!B14&lt;&gt;"",'SIPOC (Cliente)'!B14,"")</f>
        <v>Agente de crédito</v>
      </c>
      <c r="J3" s="11" t="str">
        <f>IF('SIPOC (Cliente)'!B18&lt;&gt;"",'SIPOC (Cliente)'!B18,"")</f>
        <v>Agente de crédito</v>
      </c>
      <c r="L3" s="11" t="str">
        <f>IF('SIPOC (Cliente)'!B22&lt;&gt;"",'SIPOC (Cliente)'!B22,"")</f>
        <v>Agente de crédito</v>
      </c>
      <c r="N3" s="11" t="str">
        <f>IF('SIPOC (Cliente)'!B26&lt;&gt;"",'SIPOC (Cliente)'!B26,"")</f>
        <v>O agente de crédito.</v>
      </c>
      <c r="P3" s="11" t="str">
        <f>IF('SIPOC (Cliente)'!D30&lt;&gt;"",'SIPOC (Cliente)'!D30,"")</f>
        <v xml:space="preserve"> 8. Liberação dos fundos para o cliente                   </v>
      </c>
      <c r="R3" s="11" t="str">
        <f>IF('SIPOC (Cliente)'!D34&lt;&gt;"",'SIPOC (Cliente)'!D34,"")</f>
        <v xml:space="preserve"> 9. Configuração do plano de reembolso                    </v>
      </c>
      <c r="T3" s="11" t="str">
        <f>IF('SIPOC (Cliente)'!B38&lt;&gt;"",'SIPOC (Cliente)'!B38,"")</f>
        <v>Como assistente, não tenho acesso a informações específicas sobre fornecedores em processos de negócios.</v>
      </c>
    </row>
    <row r="4" spans="2:22" ht="27" customHeight="1" thickBot="1" x14ac:dyDescent="0.3">
      <c r="B4" s="13" t="str">
        <f>IF('SIPOC (Cliente)'!B4&lt;&gt;"",'SIPOC (Cliente)'!B4,"")</f>
        <v/>
      </c>
      <c r="D4" s="13" t="str">
        <f>IF('SIPOC (Cliente)'!B8&lt;&gt;"",'SIPOC (Cliente)'!B8,"")</f>
        <v/>
      </c>
      <c r="F4" s="13" t="str">
        <f>IF('SIPOC (Cliente)'!B12&lt;&gt;"",'SIPOC (Cliente)'!B12,"")</f>
        <v/>
      </c>
      <c r="H4" s="13" t="str">
        <f>IF('SIPOC (Cliente)'!B16&lt;&gt;"",'SIPOC (Cliente)'!B16,"")</f>
        <v/>
      </c>
      <c r="J4" s="13" t="str">
        <f>IF('SIPOC (Cliente)'!B20&lt;&gt;"",'SIPOC (Cliente)'!B20,"")</f>
        <v/>
      </c>
      <c r="L4" s="13" t="str">
        <f>IF('SIPOC (Cliente)'!B24&lt;&gt;"",'SIPOC (Cliente)'!B24,"")</f>
        <v/>
      </c>
      <c r="N4" s="13" t="str">
        <f>IF('SIPOC (Cliente)'!B28&lt;&gt;"",'SIPOC (Cliente)'!B28,"")</f>
        <v/>
      </c>
      <c r="P4" s="13" t="str">
        <f>IF('SIPOC (Cliente)'!D32&lt;&gt;"",'SIPOC (Cliente)'!D32,"")</f>
        <v/>
      </c>
      <c r="R4" s="13" t="str">
        <f>IF('SIPOC (Cliente)'!D36&lt;&gt;"",'SIPOC (Cliente)'!D36,"")</f>
        <v/>
      </c>
      <c r="T4" s="13" t="str">
        <f>IF('SIPOC (Cliente)'!B40&lt;&gt;"",'SIPOC (Cliente)'!B40,"")</f>
        <v/>
      </c>
    </row>
    <row r="5" spans="2:22" ht="15.75" thickBot="1" x14ac:dyDescent="0.3">
      <c r="B5" s="10" t="s">
        <v>3</v>
      </c>
      <c r="D5" s="10" t="s">
        <v>3</v>
      </c>
      <c r="F5" s="10" t="s">
        <v>3</v>
      </c>
      <c r="H5" s="10" t="s">
        <v>3</v>
      </c>
      <c r="J5" s="10" t="s">
        <v>3</v>
      </c>
      <c r="L5" s="10" t="s">
        <v>3</v>
      </c>
      <c r="N5" s="10" t="s">
        <v>3</v>
      </c>
      <c r="P5" s="10" t="s">
        <v>3</v>
      </c>
      <c r="R5" s="10" t="s">
        <v>3</v>
      </c>
      <c r="T5" s="10" t="s">
        <v>3</v>
      </c>
    </row>
    <row r="6" spans="2:22" ht="34.9" customHeight="1" x14ac:dyDescent="0.25">
      <c r="B6" s="11" t="str">
        <f>IF('SIPOC (Cliente)'!C2&lt;&gt;"",'SIPOC (Cliente)'!C2,"")</f>
        <v>1. Detalhes pessoais e financeiros do cliente</v>
      </c>
      <c r="D6" s="11" t="str">
        <f>IF('SIPOC (Cliente)'!C6&lt;&gt;"",'SIPOC (Cliente)'!C6,"")</f>
        <v>1. Solicitação de empréstimo pessoal do cliente</v>
      </c>
      <c r="F6" s="11" t="str">
        <f>IF('SIPOC (Cliente)'!C10&lt;&gt;"",'SIPOC (Cliente)'!C10,"")</f>
        <v>1. Informações de crédito do cliente</v>
      </c>
      <c r="H6" s="11" t="str">
        <f>IF('SIPOC (Cliente)'!C14&lt;&gt;"",'SIPOC (Cliente)'!C14,"")</f>
        <v>1. Avaliação inicial da solicitação pelo agente de crédito</v>
      </c>
      <c r="J6" s="11" t="str">
        <f>IF('SIPOC (Cliente)'!C18&lt;&gt;"",'SIPOC (Cliente)'!C18,"")</f>
        <v>1. Decisão inicial de aprovação ou rejeição do empréstimo</v>
      </c>
      <c r="L6" s="11" t="str">
        <f>IF('SIPOC (Cliente)'!C22&lt;&gt;"",'SIPOC (Cliente)'!C22,"")</f>
        <v>1. Decisão de aprovação do empréstimo</v>
      </c>
      <c r="N6" s="11" t="str">
        <f>IF('SIPOC (Cliente)'!C26&lt;&gt;"",'SIPOC (Cliente)'!C26,"")</f>
        <v>1. Detalhes do empréstimo aprovado</v>
      </c>
      <c r="P6" s="11" t="str">
        <f>IF('SIPOC (Cliente)'!C30&lt;&gt;"",'SIPOC (Cliente)'!C30,"")</f>
        <v>1. Contrato de empréstimo assinado</v>
      </c>
      <c r="R6" s="11" t="str">
        <f>IF('SIPOC (Cliente)'!C34&lt;&gt;"",'SIPOC (Cliente)'!C34,"")</f>
        <v>1. Detalhes do empréstimo aprovado</v>
      </c>
      <c r="T6" s="11" t="str">
        <f>IF('SIPOC (Cliente)'!C38&lt;&gt;"",'SIPOC (Cliente)'!C38,"")</f>
        <v>1. Histórico de pagamentos do cliente</v>
      </c>
    </row>
    <row r="7" spans="2:22" ht="34.9" customHeight="1" x14ac:dyDescent="0.25">
      <c r="B7" s="11" t="str">
        <f>IF('SIPOC (Cliente)'!C3&lt;&gt;"",'SIPOC (Cliente)'!C3,"")</f>
        <v>2. Quantidade desejada para o empréstimo</v>
      </c>
      <c r="D7" s="11" t="str">
        <f>IF('SIPOC (Cliente)'!C7&lt;&gt;"",'SIPOC (Cliente)'!C7,"")</f>
        <v>2. Histórico de crédito do cliente</v>
      </c>
      <c r="F7" s="11" t="str">
        <f>IF('SIPOC (Cliente)'!C11&lt;&gt;"",'SIPOC (Cliente)'!C11,"")</f>
        <v>2. Histórico de pagamento de dívidas do cliente</v>
      </c>
      <c r="H7" s="11" t="str">
        <f>IF('SIPOC (Cliente)'!C15&lt;&gt;"",'SIPOC (Cliente)'!C15,"")</f>
        <v>2. Verificação de crédito e análise de risco</v>
      </c>
      <c r="J7" s="11" t="str">
        <f>IF('SIPOC (Cliente)'!C19&lt;&gt;"",'SIPOC (Cliente)'!C19,"")</f>
        <v>2. Informações do cliente para contato (ex: e-mail, telefone)</v>
      </c>
      <c r="L7" s="11" t="str">
        <f>IF('SIPOC (Cliente)'!C23&lt;&gt;"",'SIPOC (Cliente)'!C23,"")</f>
        <v>2. Informações financeiras do cliente</v>
      </c>
      <c r="N7" s="11" t="str">
        <f>IF('SIPOC (Cliente)'!C27&lt;&gt;"",'SIPOC (Cliente)'!C27,"")</f>
        <v>2. Informações pessoais do cliente</v>
      </c>
      <c r="P7" s="11" t="str">
        <f>IF('SIPOC (Cliente)'!C31&lt;&gt;"",'SIPOC (Cliente)'!C31,"")</f>
        <v>2. Informação bancária do cliente para transferência de fundos</v>
      </c>
      <c r="R7" s="11" t="str">
        <f>IF('SIPOC (Cliente)'!C35&lt;&gt;"",'SIPOC (Cliente)'!C35,"")</f>
        <v>2. Condições de reembolso acordadas com o cliente</v>
      </c>
      <c r="T7" s="11" t="str">
        <f>IF('SIPOC (Cliente)'!C39&lt;&gt;"",'SIPOC (Cliente)'!C39,"")</f>
        <v>2. Detalhes do contrato de empréstimo</v>
      </c>
    </row>
    <row r="8" spans="2:22" ht="34.9" customHeight="1" x14ac:dyDescent="0.25">
      <c r="B8" s="11" t="str">
        <f>IF('SIPOC (Cliente)'!C4&lt;&gt;"",'SIPOC (Cliente)'!C4,"")</f>
        <v/>
      </c>
      <c r="D8" s="11" t="str">
        <f>IF('SIPOC (Cliente)'!C8&lt;&gt;"",'SIPOC (Cliente)'!C8,"")</f>
        <v/>
      </c>
      <c r="F8" s="11" t="str">
        <f>IF('SIPOC (Cliente)'!C12&lt;&gt;"",'SIPOC (Cliente)'!C12,"")</f>
        <v/>
      </c>
      <c r="H8" s="11" t="str">
        <f>IF('SIPOC (Cliente)'!C16&lt;&gt;"",'SIPOC (Cliente)'!C16,"")</f>
        <v/>
      </c>
      <c r="J8" s="11" t="str">
        <f>IF('SIPOC (Cliente)'!C20&lt;&gt;"",'SIPOC (Cliente)'!C20,"")</f>
        <v/>
      </c>
      <c r="L8" s="11" t="str">
        <f>IF('SIPOC (Cliente)'!C24&lt;&gt;"",'SIPOC (Cliente)'!C24,"")</f>
        <v/>
      </c>
      <c r="N8" s="11" t="str">
        <f>IF('SIPOC (Cliente)'!C28&lt;&gt;"",'SIPOC (Cliente)'!C28,"")</f>
        <v/>
      </c>
      <c r="P8" s="11" t="str">
        <f>IF('SIPOC (Cliente)'!C32&lt;&gt;"",'SIPOC (Cliente)'!C32,"")</f>
        <v/>
      </c>
      <c r="R8" s="11" t="str">
        <f>IF('SIPOC (Cliente)'!C36&lt;&gt;"",'SIPOC (Cliente)'!C36,"")</f>
        <v/>
      </c>
      <c r="T8" s="11" t="str">
        <f>IF('SIPOC (Cliente)'!C40&lt;&gt;"",'SIPOC (Cliente)'!C40,"")</f>
        <v/>
      </c>
    </row>
    <row r="9" spans="2:22" ht="34.9" customHeight="1" thickBot="1" x14ac:dyDescent="0.3">
      <c r="B9" s="12" t="str">
        <f>IF('SIPOC (Cliente)'!C5&lt;&gt;"",'SIPOC (Cliente)'!C5,"")</f>
        <v/>
      </c>
      <c r="D9" s="12" t="str">
        <f>IF('SIPOC (Cliente)'!C9&lt;&gt;"",'SIPOC (Cliente)'!C9,"")</f>
        <v/>
      </c>
      <c r="F9" s="12" t="str">
        <f>IF('SIPOC (Cliente)'!C13&lt;&gt;"",'SIPOC (Cliente)'!C13,"")</f>
        <v/>
      </c>
      <c r="H9" s="12" t="str">
        <f>IF('SIPOC (Cliente)'!C17&lt;&gt;"",'SIPOC (Cliente)'!C17,"")</f>
        <v/>
      </c>
      <c r="J9" s="12" t="str">
        <f>IF('SIPOC (Cliente)'!C21&lt;&gt;"",'SIPOC (Cliente)'!C21,"")</f>
        <v/>
      </c>
      <c r="L9" s="11" t="str">
        <f>IF('SIPOC (Cliente)'!C25&lt;&gt;"",'SIPOC (Cliente)'!C25,"")</f>
        <v/>
      </c>
      <c r="N9" s="11" t="str">
        <f>IF('SIPOC (Cliente)'!C29&lt;&gt;"",'SIPOC (Cliente)'!C29,"")</f>
        <v/>
      </c>
      <c r="P9" s="11" t="str">
        <f>IF('SIPOC (Cliente)'!C33&lt;&gt;"",'SIPOC (Cliente)'!C33,"")</f>
        <v/>
      </c>
      <c r="R9" s="11" t="str">
        <f>IF('SIPOC (Cliente)'!C37&lt;&gt;"",'SIPOC (Cliente)'!C37,"")</f>
        <v/>
      </c>
      <c r="T9" s="11" t="str">
        <f>IF('SIPOC (Cliente)'!C41&lt;&gt;"",'SIPOC (Cliente)'!C41,"")</f>
        <v/>
      </c>
    </row>
    <row r="10" spans="2:22" ht="15" customHeight="1" x14ac:dyDescent="0.25">
      <c r="B10" s="70" t="str">
        <f>'SIPOC (Cliente)'!D2</f>
        <v xml:space="preserve"> 1. Cliente solicita novo empréstimo pessoal              </v>
      </c>
      <c r="C10" s="14"/>
      <c r="D10" s="70" t="str">
        <f>'SIPOC (Cliente)'!D6</f>
        <v xml:space="preserve"> 2. Avaliação inicial da solicitação pelo agente de crédito </v>
      </c>
      <c r="E10" s="14"/>
      <c r="F10" s="70" t="str">
        <f>'SIPOC (Cliente)'!D10</f>
        <v xml:space="preserve"> 3. Verificação de crédito e análise de risco             </v>
      </c>
      <c r="G10" s="14"/>
      <c r="H10" s="70" t="str">
        <f>'SIPOC (Cliente)'!D14</f>
        <v xml:space="preserve"> 4. Aprovação ou rejeição inicial da solicitação          </v>
      </c>
      <c r="I10" s="14"/>
      <c r="J10" s="70" t="str">
        <f>'SIPOC (Cliente)'!D18</f>
        <v xml:space="preserve"> 5. Informação ao cliente sobre a decisão inicial         </v>
      </c>
      <c r="K10" s="14"/>
      <c r="L10" s="70" t="str">
        <f>'SIPOC (Cliente)'!D22</f>
        <v xml:space="preserve"> 6. Se aprovado, discussão dos termos do empréstimo       </v>
      </c>
      <c r="M10" s="14"/>
      <c r="N10" s="70" t="str">
        <f>'SIPOC (Cliente)'!D26</f>
        <v xml:space="preserve"> 7. Preparação e assinatura do contrato de empréstimo     </v>
      </c>
      <c r="O10" s="14"/>
      <c r="P10" s="70" t="str">
        <f>'SIPOC (Cliente)'!D30</f>
        <v xml:space="preserve"> 8. Liberação dos fundos para o cliente                   </v>
      </c>
      <c r="Q10" s="14"/>
      <c r="R10" s="70" t="str">
        <f>'SIPOC (Cliente)'!D34</f>
        <v xml:space="preserve"> 9. Configuração do plano de reembolso                    </v>
      </c>
      <c r="S10" s="14"/>
      <c r="T10" s="70" t="str">
        <f>'SIPOC (Cliente)'!D38</f>
        <v xml:space="preserve">10. Monitoramento do reembolso e manutenção do empréstimo </v>
      </c>
    </row>
    <row r="11" spans="2:22" ht="15" customHeight="1" x14ac:dyDescent="0.25">
      <c r="B11" s="71"/>
      <c r="C11" s="14"/>
      <c r="D11" s="71"/>
      <c r="E11" s="14"/>
      <c r="F11" s="71"/>
      <c r="G11" s="14"/>
      <c r="H11" s="71"/>
      <c r="I11" s="14"/>
      <c r="J11" s="71"/>
      <c r="K11" s="14"/>
      <c r="L11" s="71"/>
      <c r="M11" s="14"/>
      <c r="N11" s="71"/>
      <c r="O11" s="14"/>
      <c r="P11" s="71"/>
      <c r="Q11" s="14"/>
      <c r="R11" s="71"/>
      <c r="S11" s="14"/>
      <c r="T11" s="71"/>
    </row>
    <row r="12" spans="2:22" ht="15.75" customHeight="1" x14ac:dyDescent="0.25">
      <c r="B12" s="71"/>
      <c r="C12" s="14"/>
      <c r="D12" s="71"/>
      <c r="E12" s="14"/>
      <c r="F12" s="71"/>
      <c r="G12" s="14"/>
      <c r="H12" s="71"/>
      <c r="I12" s="14"/>
      <c r="J12" s="71"/>
      <c r="K12" s="14"/>
      <c r="L12" s="71"/>
      <c r="M12" s="14"/>
      <c r="N12" s="71"/>
      <c r="O12" s="14"/>
      <c r="P12" s="71"/>
      <c r="Q12" s="14"/>
      <c r="R12" s="71"/>
      <c r="S12" s="14"/>
      <c r="T12" s="71"/>
    </row>
    <row r="13" spans="2:22" ht="15.75" customHeight="1" thickBot="1" x14ac:dyDescent="0.3">
      <c r="B13" s="71"/>
      <c r="C13" s="14"/>
      <c r="D13" s="71"/>
      <c r="E13" s="14"/>
      <c r="F13" s="71"/>
      <c r="G13" s="14"/>
      <c r="H13" s="71"/>
      <c r="I13" s="14"/>
      <c r="J13" s="71"/>
      <c r="K13" s="14"/>
      <c r="L13" s="71"/>
      <c r="M13" s="14"/>
      <c r="N13" s="71"/>
      <c r="O13" s="14"/>
      <c r="P13" s="71"/>
      <c r="Q13" s="14"/>
      <c r="R13" s="71"/>
      <c r="S13" s="14"/>
      <c r="T13" s="71"/>
    </row>
    <row r="14" spans="2:22" ht="15.75" customHeight="1" thickBot="1" x14ac:dyDescent="0.3">
      <c r="B14" s="71"/>
      <c r="C14" s="75">
        <f>SUM(C17:C28)</f>
        <v>0</v>
      </c>
      <c r="D14" s="71"/>
      <c r="E14" s="75">
        <f>SUM(E17:E28)</f>
        <v>0</v>
      </c>
      <c r="F14" s="71"/>
      <c r="G14" s="75">
        <f>SUM(G17:G28)</f>
        <v>0</v>
      </c>
      <c r="H14" s="71"/>
      <c r="I14" s="75">
        <f>SUM(I17:I28)</f>
        <v>0</v>
      </c>
      <c r="J14" s="71"/>
      <c r="K14" s="75">
        <f>SUM(K17:K28)</f>
        <v>0</v>
      </c>
      <c r="L14" s="71"/>
      <c r="M14" s="75">
        <f>SUM(M17:M28)</f>
        <v>0</v>
      </c>
      <c r="N14" s="71"/>
      <c r="O14" s="75">
        <f>SUM(O17:O28)</f>
        <v>0</v>
      </c>
      <c r="P14" s="71"/>
      <c r="Q14" s="75">
        <f>SUM(Q17:Q28)</f>
        <v>0</v>
      </c>
      <c r="R14" s="71"/>
      <c r="S14" s="75">
        <f>SUM(S17:S28)</f>
        <v>0</v>
      </c>
      <c r="T14" s="71"/>
      <c r="V14" s="5" t="s">
        <v>0</v>
      </c>
    </row>
    <row r="15" spans="2:22" ht="15" customHeight="1" thickBot="1" x14ac:dyDescent="0.3">
      <c r="B15" s="72"/>
      <c r="C15" s="75"/>
      <c r="D15" s="72"/>
      <c r="E15" s="75"/>
      <c r="F15" s="72"/>
      <c r="G15" s="75"/>
      <c r="H15" s="72"/>
      <c r="I15" s="75"/>
      <c r="J15" s="72"/>
      <c r="K15" s="75"/>
      <c r="L15" s="72"/>
      <c r="M15" s="75"/>
      <c r="N15" s="72"/>
      <c r="O15" s="75"/>
      <c r="P15" s="72"/>
      <c r="Q15" s="75"/>
      <c r="R15" s="72"/>
      <c r="S15" s="75"/>
      <c r="T15" s="72"/>
      <c r="V15" s="66">
        <f>SUM(S14,K14,I14,G14,E14,C14)</f>
        <v>0</v>
      </c>
    </row>
    <row r="16" spans="2:22" ht="15.75" customHeight="1" thickBot="1" x14ac:dyDescent="0.3">
      <c r="B16" s="14"/>
      <c r="C16" s="76"/>
      <c r="D16" s="14"/>
      <c r="E16" s="76"/>
      <c r="F16" s="14"/>
      <c r="G16" s="76"/>
      <c r="H16" s="14"/>
      <c r="I16" s="76"/>
      <c r="J16" s="14"/>
      <c r="K16" s="76"/>
      <c r="L16" s="14"/>
      <c r="M16" s="76"/>
      <c r="N16" s="14"/>
      <c r="O16" s="76"/>
      <c r="P16" s="14"/>
      <c r="Q16" s="76"/>
      <c r="R16" s="14"/>
      <c r="S16" s="76"/>
      <c r="T16" s="14"/>
      <c r="V16" s="67"/>
    </row>
    <row r="17" spans="2:22" ht="15.75" customHeight="1" thickBot="1" x14ac:dyDescent="0.3">
      <c r="B17" s="68">
        <v>10</v>
      </c>
      <c r="C17" s="7"/>
      <c r="D17" s="68">
        <v>10</v>
      </c>
      <c r="E17" s="7"/>
      <c r="F17" s="68">
        <v>20</v>
      </c>
      <c r="G17" s="7"/>
      <c r="H17" s="68">
        <v>20</v>
      </c>
      <c r="I17" s="7"/>
      <c r="J17" s="68">
        <v>30</v>
      </c>
      <c r="K17" s="7"/>
      <c r="L17" s="68">
        <v>30</v>
      </c>
      <c r="M17" s="7"/>
      <c r="N17" s="68">
        <v>40</v>
      </c>
      <c r="O17" s="7"/>
      <c r="P17" s="68">
        <v>40</v>
      </c>
      <c r="Q17" s="7"/>
      <c r="R17" s="68">
        <v>50</v>
      </c>
      <c r="S17" s="7"/>
      <c r="T17" s="73">
        <v>50</v>
      </c>
      <c r="U17" s="6"/>
      <c r="V17" s="5" t="s">
        <v>1</v>
      </c>
    </row>
    <row r="18" spans="2:22" ht="15" customHeight="1" x14ac:dyDescent="0.25">
      <c r="B18" s="68"/>
      <c r="C18" s="8"/>
      <c r="D18" s="68"/>
      <c r="E18" s="8"/>
      <c r="F18" s="68"/>
      <c r="G18" s="8"/>
      <c r="H18" s="68"/>
      <c r="I18" s="8"/>
      <c r="J18" s="68"/>
      <c r="K18" s="8"/>
      <c r="L18" s="68"/>
      <c r="M18" s="8"/>
      <c r="N18" s="68"/>
      <c r="O18" s="8"/>
      <c r="P18" s="68"/>
      <c r="Q18" s="8"/>
      <c r="R18" s="68"/>
      <c r="S18" s="8"/>
      <c r="T18" s="73"/>
      <c r="U18" s="6"/>
      <c r="V18" s="66">
        <f>SUM(T17,N17,J17,H17,F17,D17,A18,B17)</f>
        <v>180</v>
      </c>
    </row>
    <row r="19" spans="2:22" ht="15.75" customHeight="1" thickBot="1" x14ac:dyDescent="0.3">
      <c r="B19" s="69"/>
      <c r="C19" s="8"/>
      <c r="D19" s="69"/>
      <c r="E19" s="8"/>
      <c r="F19" s="69"/>
      <c r="G19" s="8"/>
      <c r="H19" s="69"/>
      <c r="I19" s="8"/>
      <c r="J19" s="69"/>
      <c r="K19" s="8"/>
      <c r="L19" s="69"/>
      <c r="M19" s="8"/>
      <c r="N19" s="69"/>
      <c r="O19" s="8"/>
      <c r="P19" s="69"/>
      <c r="Q19" s="8"/>
      <c r="R19" s="69"/>
      <c r="S19" s="8"/>
      <c r="T19" s="74"/>
      <c r="U19" s="6"/>
      <c r="V19" s="67"/>
    </row>
    <row r="20" spans="2:22" ht="15.75" thickBot="1" x14ac:dyDescent="0.3">
      <c r="C20" s="9"/>
      <c r="E20" s="9"/>
      <c r="G20" s="9"/>
      <c r="I20" s="9"/>
      <c r="K20" s="9"/>
      <c r="M20" s="9"/>
      <c r="O20" s="9"/>
      <c r="Q20" s="9"/>
      <c r="S20" s="9"/>
      <c r="V20" s="5" t="s">
        <v>10</v>
      </c>
    </row>
    <row r="21" spans="2:22" ht="15.75" thickBot="1" x14ac:dyDescent="0.3">
      <c r="B21" s="10" t="s">
        <v>4</v>
      </c>
      <c r="C21" s="9"/>
      <c r="D21" s="10" t="s">
        <v>4</v>
      </c>
      <c r="E21" s="9"/>
      <c r="F21" s="10" t="s">
        <v>4</v>
      </c>
      <c r="G21" s="9"/>
      <c r="H21" s="10" t="s">
        <v>4</v>
      </c>
      <c r="I21" s="9"/>
      <c r="J21" s="10" t="s">
        <v>4</v>
      </c>
      <c r="K21" s="9"/>
      <c r="L21" s="10" t="s">
        <v>4</v>
      </c>
      <c r="M21" s="9"/>
      <c r="N21" s="10" t="s">
        <v>4</v>
      </c>
      <c r="O21" s="9"/>
      <c r="P21" s="10" t="s">
        <v>4</v>
      </c>
      <c r="Q21" s="9"/>
      <c r="R21" s="10" t="s">
        <v>4</v>
      </c>
      <c r="S21" s="9"/>
      <c r="T21" s="10" t="s">
        <v>4</v>
      </c>
      <c r="V21" s="66">
        <f>SUM(V18,V15)</f>
        <v>180</v>
      </c>
    </row>
    <row r="22" spans="2:22" ht="34.9" customHeight="1" thickBot="1" x14ac:dyDescent="0.3">
      <c r="B22" s="11" t="str">
        <f>IF('SIPOC (Cliente)'!E2&lt;&gt;"",'SIPOC (Cliente)'!E2,"")</f>
        <v>1. Formulário de solicitação de empréstimo preenchido</v>
      </c>
      <c r="C22" s="9"/>
      <c r="D22" s="11" t="str">
        <f>IF('SIPOC (Cliente)'!E6&lt;&gt;"",'SIPOC (Cliente)'!E6,"")</f>
        <v>1. Relatório de avaliação inicial</v>
      </c>
      <c r="E22" s="9"/>
      <c r="F22" s="11" t="str">
        <f>IF('SIPOC (Cliente)'!E10&lt;&gt;"",'SIPOC (Cliente)'!E10,"")</f>
        <v>1. Relatório de pontuação de crédito</v>
      </c>
      <c r="G22" s="9"/>
      <c r="H22" s="11" t="str">
        <f>IF('SIPOC (Cliente)'!E14&lt;&gt;"",'SIPOC (Cliente)'!E14,"")</f>
        <v>1. Solicitação de empréstimo aprovada</v>
      </c>
      <c r="I22" s="9"/>
      <c r="J22" s="11" t="str">
        <f>IF('SIPOC (Cliente)'!E18&lt;&gt;"",'SIPOC (Cliente)'!E18,"")</f>
        <v>1. Comunicação de aprovação do empréstimo</v>
      </c>
      <c r="K22" s="9"/>
      <c r="L22" s="11" t="str">
        <f>IF('SIPOC (Cliente)'!E22&lt;&gt;"",'SIPOC (Cliente)'!E22,"")</f>
        <v>1. Termos e condições acordados do empréstimo</v>
      </c>
      <c r="M22" s="9"/>
      <c r="N22" s="11" t="str">
        <f>IF('SIPOC (Cliente)'!E26&lt;&gt;"",'SIPOC (Cliente)'!E26,"")</f>
        <v>1. Contrato de empréstimo assinado</v>
      </c>
      <c r="O22" s="9"/>
      <c r="P22" s="11" t="str">
        <f>IF('SIPOC (Cliente)'!E30&lt;&gt;"",'SIPOC (Cliente)'!E30,"")</f>
        <v>1. Fundos transferidos para a conta do cliente</v>
      </c>
      <c r="Q22" s="9"/>
      <c r="R22" s="11" t="str">
        <f>IF('SIPOC (Cliente)'!E34&lt;&gt;"",'SIPOC (Cliente)'!E34,"")</f>
        <v>1. Plano de reembolso detalhado</v>
      </c>
      <c r="S22" s="9"/>
      <c r="T22" s="11" t="str">
        <f>IF('SIPOC (Cliente)'!E38&lt;&gt;"",'SIPOC (Cliente)'!E38,"")</f>
        <v>1. Relatórios de status de reembolso</v>
      </c>
      <c r="V22" s="67"/>
    </row>
    <row r="23" spans="2:22" ht="34.9" customHeight="1" x14ac:dyDescent="0.25">
      <c r="B23" s="11" t="str">
        <f>IF('SIPOC (Cliente)'!E3&lt;&gt;"",'SIPOC (Cliente)'!E3,"")</f>
        <v>2. Documentação do cliente necessária para o empréstimo</v>
      </c>
      <c r="C23" s="9"/>
      <c r="D23" s="11" t="str">
        <f>IF('SIPOC (Cliente)'!E7&lt;&gt;"",'SIPOC (Cliente)'!E7,"")</f>
        <v>2. Decisão preliminar (aprovação ou rejeição)</v>
      </c>
      <c r="E23" s="9"/>
      <c r="F23" s="11" t="str">
        <f>IF('SIPOC (Cliente)'!E11&lt;&gt;"",'SIPOC (Cliente)'!E11,"")</f>
        <v>2. Análise de risco detalhada</v>
      </c>
      <c r="G23" s="9"/>
      <c r="H23" s="11" t="str">
        <f>IF('SIPOC (Cliente)'!E15&lt;&gt;"",'SIPOC (Cliente)'!E15,"")</f>
        <v>2. Solicitação de empréstimo rejeitada</v>
      </c>
      <c r="I23" s="9"/>
      <c r="J23" s="11" t="str">
        <f>IF('SIPOC (Cliente)'!E19&lt;&gt;"",'SIPOC (Cliente)'!E19,"")</f>
        <v>2. Comunicação de rejeição do empréstimo</v>
      </c>
      <c r="K23" s="9"/>
      <c r="L23" s="11" t="str">
        <f>IF('SIPOC (Cliente)'!E23&lt;&gt;"",'SIPOC (Cliente)'!E23,"")</f>
        <v>2. Documento final do empréstimo para revisão do cliente</v>
      </c>
      <c r="M23" s="9"/>
      <c r="N23" s="11" t="str">
        <f>IF('SIPOC (Cliente)'!E27&lt;&gt;"",'SIPOC (Cliente)'!E27,"")</f>
        <v>2. Cópia do contrato para o cliente e para o arquivo da instituição financeira</v>
      </c>
      <c r="O23" s="9"/>
      <c r="P23" s="11" t="str">
        <f>IF('SIPOC (Cliente)'!E31&lt;&gt;"",'SIPOC (Cliente)'!E31,"")</f>
        <v>2. Confirmação de transferência de fundos enviada ao cliente</v>
      </c>
      <c r="Q23" s="9"/>
      <c r="R23" s="11" t="str">
        <f>IF('SIPOC (Cliente)'!E35&lt;&gt;"",'SIPOC (Cliente)'!E35,"")</f>
        <v>2. Cronograma de pagamento do empréstimo</v>
      </c>
      <c r="S23" s="9"/>
      <c r="T23" s="11" t="str">
        <f>IF('SIPOC (Cliente)'!E39&lt;&gt;"",'SIPOC (Cliente)'!E39,"")</f>
        <v>2. Notificações de manutenção de empréstimo</v>
      </c>
    </row>
    <row r="24" spans="2:22" ht="34.9" customHeight="1" x14ac:dyDescent="0.25">
      <c r="B24" s="11" t="str">
        <f>IF('SIPOC (Cliente)'!E4&lt;&gt;"",'SIPOC (Cliente)'!E4,"")</f>
        <v/>
      </c>
      <c r="C24" s="9"/>
      <c r="D24" s="11" t="str">
        <f>IF('SIPOC (Cliente)'!E8&lt;&gt;"",'SIPOC (Cliente)'!E8,"")</f>
        <v/>
      </c>
      <c r="E24" s="9"/>
      <c r="F24" s="11" t="str">
        <f>IF('SIPOC (Cliente)'!E12&lt;&gt;"",'SIPOC (Cliente)'!E12,"")</f>
        <v/>
      </c>
      <c r="G24" s="9"/>
      <c r="H24" s="11" t="str">
        <f>IF('SIPOC (Cliente)'!E16&lt;&gt;"",'SIPOC (Cliente)'!E16,"")</f>
        <v/>
      </c>
      <c r="I24" s="9"/>
      <c r="J24" s="11" t="str">
        <f>IF('SIPOC (Cliente)'!E20&lt;&gt;"",'SIPOC (Cliente)'!E20,"")</f>
        <v/>
      </c>
      <c r="K24" s="9"/>
      <c r="L24" s="11" t="str">
        <f>IF('SIPOC (Cliente)'!E24&lt;&gt;"",'SIPOC (Cliente)'!E24,"")</f>
        <v/>
      </c>
      <c r="M24" s="9"/>
      <c r="N24" s="11" t="str">
        <f>IF('SIPOC (Cliente)'!E28&lt;&gt;"",'SIPOC (Cliente)'!E28,"")</f>
        <v/>
      </c>
      <c r="O24" s="9"/>
      <c r="P24" s="11" t="str">
        <f>IF('SIPOC (Cliente)'!E32&lt;&gt;"",'SIPOC (Cliente)'!E32,"")</f>
        <v/>
      </c>
      <c r="Q24" s="9"/>
      <c r="R24" s="11" t="str">
        <f>IF('SIPOC (Cliente)'!E36&lt;&gt;"",'SIPOC (Cliente)'!E36,"")</f>
        <v/>
      </c>
      <c r="S24" s="9"/>
      <c r="T24" s="11" t="str">
        <f>IF('SIPOC (Cliente)'!E40&lt;&gt;"",'SIPOC (Cliente)'!E40,"")</f>
        <v/>
      </c>
    </row>
    <row r="25" spans="2:22" ht="34.9" customHeight="1" thickBot="1" x14ac:dyDescent="0.3">
      <c r="B25" s="12" t="str">
        <f>IF('SIPOC (Cliente)'!E5&lt;&gt;"",'SIPOC (Cliente)'!E5,"")</f>
        <v/>
      </c>
      <c r="C25" s="9"/>
      <c r="D25" s="12" t="str">
        <f>IF('SIPOC (Cliente)'!E9&lt;&gt;"",'SIPOC (Cliente)'!E9,"")</f>
        <v/>
      </c>
      <c r="E25" s="9"/>
      <c r="F25" s="12" t="str">
        <f>IF('SIPOC (Cliente)'!E13&lt;&gt;"",'SIPOC (Cliente)'!E13,"")</f>
        <v/>
      </c>
      <c r="G25" s="9"/>
      <c r="H25" s="12" t="str">
        <f>IF('SIPOC (Cliente)'!E17&lt;&gt;"",'SIPOC (Cliente)'!E17,"")</f>
        <v/>
      </c>
      <c r="I25" s="9"/>
      <c r="J25" s="12" t="str">
        <f>IF('SIPOC (Cliente)'!E21&lt;&gt;"",'SIPOC (Cliente)'!E21,"")</f>
        <v/>
      </c>
      <c r="K25" s="9"/>
      <c r="L25" s="11" t="str">
        <f>IF('SIPOC (Cliente)'!E25&lt;&gt;"",'SIPOC (Cliente)'!E25,"")</f>
        <v/>
      </c>
      <c r="M25" s="9"/>
      <c r="N25" s="11" t="str">
        <f>IF('SIPOC (Cliente)'!E29&lt;&gt;"",'SIPOC (Cliente)'!E29,"")</f>
        <v/>
      </c>
      <c r="O25" s="9"/>
      <c r="P25" s="11" t="str">
        <f>IF('SIPOC (Cliente)'!E33&lt;&gt;"",'SIPOC (Cliente)'!E33,"")</f>
        <v/>
      </c>
      <c r="Q25" s="9"/>
      <c r="R25" s="11" t="str">
        <f>IF('SIPOC (Cliente)'!E37&lt;&gt;"",'SIPOC (Cliente)'!E37,"")</f>
        <v/>
      </c>
      <c r="S25" s="9"/>
      <c r="T25" s="11" t="str">
        <f>IF('SIPOC (Cliente)'!E41&lt;&gt;"",'SIPOC (Cliente)'!E41,"")</f>
        <v/>
      </c>
    </row>
    <row r="26" spans="2:22" ht="15.75" thickBot="1" x14ac:dyDescent="0.3">
      <c r="B26" s="10" t="s">
        <v>2</v>
      </c>
      <c r="C26" s="9"/>
      <c r="D26" s="10" t="s">
        <v>2</v>
      </c>
      <c r="E26" s="9"/>
      <c r="F26" s="10" t="s">
        <v>2</v>
      </c>
      <c r="G26" s="9"/>
      <c r="H26" s="10" t="s">
        <v>2</v>
      </c>
      <c r="I26" s="9"/>
      <c r="J26" s="10" t="s">
        <v>2</v>
      </c>
      <c r="K26" s="9"/>
      <c r="L26" s="10" t="s">
        <v>2</v>
      </c>
      <c r="M26" s="9"/>
      <c r="N26" s="10" t="s">
        <v>2</v>
      </c>
      <c r="O26" s="9"/>
      <c r="P26" s="10" t="s">
        <v>2</v>
      </c>
      <c r="Q26" s="9"/>
      <c r="R26" s="10" t="s">
        <v>2</v>
      </c>
      <c r="S26" s="9"/>
      <c r="T26" s="10" t="s">
        <v>2</v>
      </c>
    </row>
    <row r="27" spans="2:22" ht="25.5" customHeight="1" x14ac:dyDescent="0.25">
      <c r="B27" s="11" t="str">
        <f>IF('SIPOC (Cliente)'!F2&lt;&gt;"",'SIPOC (Cliente)'!F2,"")</f>
        <v>Cliente</v>
      </c>
      <c r="C27" s="9"/>
      <c r="D27" s="11" t="str">
        <f>IF('SIPOC (Cliente)'!F6&lt;&gt;"",'SIPOC (Cliente)'!F6,"")</f>
        <v>Agente de crédito</v>
      </c>
      <c r="E27" s="9"/>
      <c r="F27" s="11" t="str">
        <f>IF('SIPOC (Cliente)'!F10&lt;&gt;"",'SIPOC (Cliente)'!F10,"")</f>
        <v>Agente de crédito</v>
      </c>
      <c r="G27" s="9"/>
      <c r="H27" s="11" t="str">
        <f>IF('SIPOC (Cliente)'!F14&lt;&gt;"",'SIPOC (Cliente)'!F14,"")</f>
        <v>Agente de crédito</v>
      </c>
      <c r="I27" s="9"/>
      <c r="J27" s="11" t="str">
        <f>IF('SIPOC (Cliente)'!F18&lt;&gt;"",'SIPOC (Cliente)'!F18,"")</f>
        <v>Cliente</v>
      </c>
      <c r="K27" s="9"/>
      <c r="L27" s="11" t="str">
        <f>IF('SIPOC (Cliente)'!F22&lt;&gt;"",'SIPOC (Cliente)'!F22,"")</f>
        <v>Cliente</v>
      </c>
      <c r="M27" s="9"/>
      <c r="N27" s="11" t="str">
        <f>IF('SIPOC (Cliente)'!F26&lt;&gt;"",'SIPOC (Cliente)'!F26,"")</f>
        <v>Cliente</v>
      </c>
      <c r="O27" s="9"/>
      <c r="P27" s="11" t="str">
        <f>IF('SIPOC (Cliente)'!F30&lt;&gt;"",'SIPOC (Cliente)'!F30,"")</f>
        <v>Cliente</v>
      </c>
      <c r="Q27" s="9"/>
      <c r="R27" s="11" t="str">
        <f>IF('SIPOC (Cliente)'!F34&lt;&gt;"",'SIPOC (Cliente)'!F34,"")</f>
        <v>Cliente</v>
      </c>
      <c r="S27" s="9"/>
      <c r="T27" s="11" t="str">
        <f>IF('SIPOC (Cliente)'!F38&lt;&gt;"",'SIPOC (Cliente)'!F38,"")</f>
        <v>Agente de crédito</v>
      </c>
    </row>
    <row r="28" spans="2:22" ht="25.5" customHeight="1" thickBot="1" x14ac:dyDescent="0.3">
      <c r="B28" s="12" t="str">
        <f>IF('SIPOC (Cliente)'!F4&lt;&gt;"",'SIPOC (Cliente)'!F4,"")</f>
        <v/>
      </c>
      <c r="C28" s="9"/>
      <c r="D28" s="12" t="str">
        <f>IF('SIPOC (Cliente)'!F8&lt;&gt;"",'SIPOC (Cliente)'!F8,"")</f>
        <v/>
      </c>
      <c r="E28" s="9"/>
      <c r="F28" s="12" t="str">
        <f>IF('SIPOC (Cliente)'!F12&lt;&gt;"",'SIPOC (Cliente)'!F12,"")</f>
        <v/>
      </c>
      <c r="G28" s="9"/>
      <c r="H28" s="12" t="str">
        <f>IF('SIPOC (Cliente)'!F16&lt;&gt;"",'SIPOC (Cliente)'!F16,"")</f>
        <v/>
      </c>
      <c r="I28" s="9"/>
      <c r="J28" s="12" t="str">
        <f>IF('SIPOC (Cliente)'!F20&lt;&gt;"",'SIPOC (Cliente)'!F20,"")</f>
        <v/>
      </c>
      <c r="K28" s="9"/>
      <c r="L28" s="12" t="str">
        <f>IF('SIPOC (Cliente)'!F24&lt;&gt;"",'SIPOC (Cliente)'!F24,"")</f>
        <v/>
      </c>
      <c r="M28" s="9"/>
      <c r="N28" s="12" t="str">
        <f>IF('SIPOC (Cliente)'!F28&lt;&gt;"",'SIPOC (Cliente)'!F28,"")</f>
        <v/>
      </c>
      <c r="O28" s="9"/>
      <c r="P28" s="12" t="str">
        <f>IF('SIPOC (Cliente)'!F32&lt;&gt;"",'SIPOC (Cliente)'!F32,"")</f>
        <v/>
      </c>
      <c r="Q28" s="9"/>
      <c r="R28" s="12" t="str">
        <f>IF('SIPOC (Cliente)'!F36&lt;&gt;"",'SIPOC (Cliente)'!F36,"")</f>
        <v/>
      </c>
      <c r="S28" s="9"/>
      <c r="T28" s="12" t="str">
        <f>IF('SIPOC (Cliente)'!F40&lt;&gt;"",'SIPOC (Cliente)'!F40,"")</f>
        <v/>
      </c>
    </row>
  </sheetData>
  <sheetProtection selectLockedCells="1"/>
  <mergeCells count="32">
    <mergeCell ref="V15:V16"/>
    <mergeCell ref="V18:V19"/>
    <mergeCell ref="J17:J19"/>
    <mergeCell ref="N17:N19"/>
    <mergeCell ref="J10:J15"/>
    <mergeCell ref="N10:N15"/>
    <mergeCell ref="T10:T15"/>
    <mergeCell ref="R10:R15"/>
    <mergeCell ref="Q14:Q16"/>
    <mergeCell ref="R17:R19"/>
    <mergeCell ref="P10:P15"/>
    <mergeCell ref="O14:O16"/>
    <mergeCell ref="P17:P19"/>
    <mergeCell ref="L10:L15"/>
    <mergeCell ref="M14:M16"/>
    <mergeCell ref="L17:L19"/>
    <mergeCell ref="V21:V22"/>
    <mergeCell ref="B17:B19"/>
    <mergeCell ref="D17:D19"/>
    <mergeCell ref="F17:F19"/>
    <mergeCell ref="B10:B15"/>
    <mergeCell ref="T17:T19"/>
    <mergeCell ref="C14:C16"/>
    <mergeCell ref="E14:E16"/>
    <mergeCell ref="G14:G16"/>
    <mergeCell ref="I14:I16"/>
    <mergeCell ref="K14:K16"/>
    <mergeCell ref="S14:S16"/>
    <mergeCell ref="D10:D15"/>
    <mergeCell ref="F10:F15"/>
    <mergeCell ref="H10:H15"/>
    <mergeCell ref="H17:H19"/>
  </mergeCells>
  <pageMargins left="0.511811024" right="0.511811024" top="0.78740157499999996" bottom="0.78740157499999996" header="0.31496062000000002" footer="0.31496062000000002"/>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A2AB-A706-4FC1-9575-E8642C76A0B8}">
  <dimension ref="A1:F10"/>
  <sheetViews>
    <sheetView showGridLines="0" zoomScaleNormal="100" workbookViewId="0">
      <pane ySplit="1" topLeftCell="A2" activePane="bottomLeft" state="frozen"/>
      <selection pane="bottomLeft" activeCell="D2" sqref="D2"/>
    </sheetView>
  </sheetViews>
  <sheetFormatPr defaultColWidth="8.85546875" defaultRowHeight="35.450000000000003" customHeight="1" x14ac:dyDescent="0.25"/>
  <cols>
    <col min="1" max="2" width="25.140625" style="27" customWidth="1"/>
    <col min="3" max="3" width="8.7109375" style="47" bestFit="1" customWidth="1"/>
    <col min="4" max="4" width="109.7109375" style="48" customWidth="1"/>
    <col min="5" max="5" width="2.28515625" style="27" customWidth="1"/>
    <col min="6" max="6" width="87.42578125" style="27" hidden="1" customWidth="1"/>
    <col min="7" max="16384" width="8.85546875" style="27"/>
  </cols>
  <sheetData>
    <row r="1" spans="1:6" s="46" customFormat="1" ht="38.25" thickBot="1" x14ac:dyDescent="0.3">
      <c r="A1" s="49" t="s">
        <v>36</v>
      </c>
      <c r="B1" s="50" t="s">
        <v>35</v>
      </c>
      <c r="C1" s="50" t="s">
        <v>37</v>
      </c>
      <c r="D1" s="51" t="s">
        <v>34</v>
      </c>
    </row>
    <row r="2" spans="1:6" ht="334.9" customHeight="1" x14ac:dyDescent="0.25">
      <c r="A2" s="25" t="str">
        <f>Contextualização!A9</f>
        <v xml:space="preserve"> 1. Cliente solicita novo empréstimo pessoal              </v>
      </c>
      <c r="B2" s="26" t="str">
        <f>Contextualização!A10</f>
        <v xml:space="preserve"> 2. Avaliação inicial da solicitação pelo agente de crédito </v>
      </c>
      <c r="C2" s="16">
        <f>VSM!B17+VSM!D17</f>
        <v>20</v>
      </c>
      <c r="D2" s="52" t="str" cm="1">
        <f t="array" ref="D2">_xldudf_LABS_GENERATIVEAI(F2)</f>
        <v>Os desperdícios mais prováveis na transição entre esses dois passos, baseados no Pensamento Lean, podem incluir:
1. Espera: O tempo que o agente de crédito leva para começar a avaliar a solicitação após o cliente ter feito a solicitação. Este tempo de espera pode variar dependendo da carga de trabalho do agente.
2. Excesso de processamento: Se o agente de crédito tiver que inserir as mesmas informações em vários sistemas ou realizar etapas desnecessárias, isto é um desperdício. 
3. Movimento: Se o agente de crédito tiver que se deslocar fisicamente para obter informações ou documentos necessários para a avaliação, isso também é um desperdício.
4. Defeitos: Se houver erros na solicitação do cliente ou na avaliação do agente de crédito, isso pode levar a retrabalho e desperdício.
Os tempos exatos desses desperdícios podem variar muito dependendo do processo específico e da organização.</v>
      </c>
      <c r="F2" s="48" t="str">
        <f>_xlfn.CONCAT("Sabendo que no processo que possui os passos (",_xlfn.TEXTJOIN(",",TRUE,'SIPOC (Cliente)'!$D$2:$D$41),"), e considerando que os passos: '",Desperdícios!A2,"' e '",Desperdícios!B2,"' possuem tempo efetivo de trabalho somado de :'",C2," minutos', liste os desperdícios mais prováveis (baseado no 'Pensamento Lean') que podem ser encontrados na transição entre esses dois passos. Se possível, liste dos tempos mais comuns de cada um dos desperdícios listados")</f>
        <v>Sabendo que no processo que possui os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e considerando que os passos: ' 1. Cliente solicita novo empréstimo pessoal              ' e ' 2. Avaliação inicial da solicitação pelo agente de crédito ' possuem tempo efetivo de trabalho somado de :'20 minutos', liste os desperdícios mais prováveis (baseado no 'Pensamento Lean') que podem ser encontrados na transição entre esses dois passos. Se possível, liste dos tempos mais comuns de cada um dos desperdícios listados</v>
      </c>
    </row>
    <row r="3" spans="1:6" ht="334.9" customHeight="1" x14ac:dyDescent="0.25">
      <c r="A3" s="28" t="str">
        <f>Contextualização!A10</f>
        <v xml:space="preserve"> 2. Avaliação inicial da solicitação pelo agente de crédito </v>
      </c>
      <c r="B3" s="29" t="str">
        <f>Contextualização!A11</f>
        <v xml:space="preserve"> 3. Verificação de crédito e análise de risco             </v>
      </c>
      <c r="C3" s="17">
        <f>VSM!D17+VSM!F17</f>
        <v>30</v>
      </c>
      <c r="D3" s="53" t="str" cm="1">
        <f t="array" ref="D3">_xldudf_LABS_GENERATIVEAI(F3)</f>
        <v>Os desperdícios mais prováveis na transição entre esses dois passos, baseados no Pensamento Lean, podem incluir:
1. Tempo de espera: Se o agente de crédito não puder começar a verificação de crédito imediatamente após a avaliação inicial, isso pode resultar em tempo de espera. 
2. Over-processing: Se há informações redundantes ou desnecessárias sendo revisadas em ambos os passos, isso é considerado over-processing.
3. Transferências desnecessárias: Se as informações precisam ser transferidas de um sistema para outro ou de um agente para outro, isso pode levar a perda de tempo.
4. Correções/Defeitos: Se houver erros na avaliação inicial que precisam ser corrigidos durante a verificação de crédito, isso pode levar a retrabalho e tempo adicional.
Os tempos desses desperdícios podem variar dependendo do processo específico, mas geralmente são os seguintes:
1. Tempo de espera: Pode variar amplamente, dependendo do fluxo de trabalho e da disponibilidade do agente de crédito.
2. Over-processing: Isso também pode variar, mas cada instância de processamento excessivo pode adicionar vários minutos ao processo.
3. Transfer</v>
      </c>
      <c r="F3" s="48" t="str">
        <f>_xlfn.CONCAT("Sabendo que no processo que possui os passos (",_xlfn.TEXTJOIN(",",TRUE,'SIPOC (Cliente)'!$D$2:$D$41),"), e considerando que os passos: '",Desperdícios!A3,"' e '",Desperdícios!B3,"' possuem tempo efetivo de trabalho somado de :'",C3," minutos', liste os desperdícios mais prováveis (baseado no 'Pensamento Lean') que podem ser encontrados na transição entre esses dois passos. Se possível, liste dos tempos mais comuns de cada um dos desperdícios listados")</f>
        <v>Sabendo que no processo que possui os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e considerando que os passos: ' 2. Avaliação inicial da solicitação pelo agente de crédito ' e ' 3. Verificação de crédito e análise de risco             ' possuem tempo efetivo de trabalho somado de :'30 minutos', liste os desperdícios mais prováveis (baseado no 'Pensamento Lean') que podem ser encontrados na transição entre esses dois passos. Se possível, liste dos tempos mais comuns de cada um dos desperdícios listados</v>
      </c>
    </row>
    <row r="4" spans="1:6" ht="334.9" customHeight="1" x14ac:dyDescent="0.25">
      <c r="A4" s="28" t="str">
        <f>Contextualização!A11</f>
        <v xml:space="preserve"> 3. Verificação de crédito e análise de risco             </v>
      </c>
      <c r="B4" s="29" t="str">
        <f>Contextualização!A12</f>
        <v xml:space="preserve"> 4. Aprovação ou rejeição inicial da solicitação          </v>
      </c>
      <c r="C4" s="17">
        <f>VSM!F17+VSM!H17</f>
        <v>40</v>
      </c>
      <c r="D4" s="53" t="str" cm="1">
        <f t="array" ref="D4">_xldudf_LABS_GENERATIVEAI(F4)</f>
        <v>Baseado no Pensamento Lean, os desperdícios mais prováveis na transição entre os passos "3. Verificação de crédito e análise de risco" e "4. Aprovação ou rejeição inicial da solicitação" podem ser:
1. Espera: Tempo gasto esperando pela próxima etapa do processo. Este desperdício é comum se a aprovação ou rejeição não for imediata após a verificação de crédito e análise de risco.
2. Excesso de processamento: Tempo gasto em atividades que não agregam valor ao cliente, como revisar várias vezes a mesma informação.
3. Movimentação: Tempo gasto movendo informações de um lugar para outro, especialmente se as duas etapas são realizadas por diferentes pessoas ou departamentos.
4. Defeitos: Tempo gasto corrigindo erros, como informações incorretas na verificação de crédito.
Os tempos mais comuns desses desperdícios variam dependendo do processo específico e da organização, mas em geral:
1. Espera: pode variar de alguns minutos a várias horas ou até dias.
2. Excesso de processamento: geralmente leva de 10 a 20 minutos.
3. Movimentação: pode levar</v>
      </c>
      <c r="F4" s="48" t="str">
        <f>_xlfn.CONCAT("Sabendo que no processo que possui os passos (",_xlfn.TEXTJOIN(",",TRUE,'SIPOC (Cliente)'!$D$2:$D$41),"), e considerando que os passos: '",Desperdícios!A4,"' e '",Desperdícios!B4,"' possuem tempo efetivo de trabalho somado de :'",C4," minutos', liste os desperdícios mais prováveis (baseado no 'Pensamento Lean') que podem ser encontrados na transição entre esses dois passos. Se possível, liste dos tempos mais comuns de cada um dos desperdícios listados")</f>
        <v>Sabendo que no processo que possui os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e considerando que os passos: ' 3. Verificação de crédito e análise de risco             ' e ' 4. Aprovação ou rejeição inicial da solicitação          ' possuem tempo efetivo de trabalho somado de :'40 minutos', liste os desperdícios mais prováveis (baseado no 'Pensamento Lean') que podem ser encontrados na transição entre esses dois passos. Se possível, liste dos tempos mais comuns de cada um dos desperdícios listados</v>
      </c>
    </row>
    <row r="5" spans="1:6" ht="334.9" customHeight="1" x14ac:dyDescent="0.25">
      <c r="A5" s="28" t="str">
        <f>Contextualização!A12</f>
        <v xml:space="preserve"> 4. Aprovação ou rejeição inicial da solicitação          </v>
      </c>
      <c r="B5" s="29" t="str">
        <f>Contextualização!A13</f>
        <v xml:space="preserve"> 5. Informação ao cliente sobre a decisão inicial         </v>
      </c>
      <c r="C5" s="17">
        <f>VSM!H17+VSM!J17</f>
        <v>50</v>
      </c>
      <c r="D5" s="53" t="str" cm="1">
        <f t="array" ref="D5">_xldudf_LABS_GENERATIVEAI(F5)</f>
        <v>Os desperdícios mais prováveis na transição entre os passos 4 e 5, baseados no Pensamento Lean, podem incluir:
1. Espera: Se houver atraso na comunicação da decisão ao cliente, isso pode levar a tempo de espera. Tempo comum pode variar dependendo do processo de comunicação.
2. Excesso de processamento: Se a decisão é revista várias vezes antes de ser comunicada ao cliente, isso pode levar a desperdício. O tempo comum pode ser de 10-15 minutos.
3. Movimento desnecessário: Se a informação precisa ser transferida entre diferentes departamentos ou pessoas antes de chegar ao cliente, isso pode resultar em movimento desnecessário. O tempo comum pode ser de 5-10 minutos.
4. Defeitos: Se a decisão inicial for comunicada incorretamente ao cliente, isso pode levar a retrabalho e correções, que são considerados defeitos. O tempo comum para correção pode ser de 15-20 minutos.
5. Talentos subutilizados: Se a pessoa que comunica a decisão ao cliente não estiver totalmente capacitada ou se sua habilidade não estiver sendo utilizada corretamente, isso é considerado um desperdício de talent</v>
      </c>
      <c r="F5" s="48" t="str">
        <f>_xlfn.CONCAT("Sabendo que no processo que possui os passos (",_xlfn.TEXTJOIN(",",TRUE,'SIPOC (Cliente)'!$D$2:$D$41),"), e considerando que os passos: '",Desperdícios!A5,"' e '",Desperdícios!B5,"' possuem tempo efetivo de trabalho somado de :'",C5," minutos', liste os desperdícios mais prováveis (baseado no 'Pensamento Lean') que podem ser encontrados na transição entre esses dois passos. Se possível, liste dos tempos mais comuns de cada um dos desperdícios listados")</f>
        <v>Sabendo que no processo que possui os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e considerando que os passos: ' 4. Aprovação ou rejeição inicial da solicitação          ' e ' 5. Informação ao cliente sobre a decisão inicial         ' possuem tempo efetivo de trabalho somado de :'50 minutos', liste os desperdícios mais prováveis (baseado no 'Pensamento Lean') que podem ser encontrados na transição entre esses dois passos. Se possível, liste dos tempos mais comuns de cada um dos desperdícios listados</v>
      </c>
    </row>
    <row r="6" spans="1:6" ht="334.9" customHeight="1" x14ac:dyDescent="0.25">
      <c r="A6" s="28" t="str">
        <f>Contextualização!A13</f>
        <v xml:space="preserve"> 5. Informação ao cliente sobre a decisão inicial         </v>
      </c>
      <c r="B6" s="29" t="str">
        <f>Contextualização!A14</f>
        <v xml:space="preserve"> 6. Se aprovado, discussão dos termos do empréstimo       </v>
      </c>
      <c r="C6" s="17">
        <f>VSM!J17+VSM!L17</f>
        <v>60</v>
      </c>
      <c r="D6" s="53" t="str" cm="1">
        <f t="array" ref="D6">_xldudf_LABS_GENERATIVEAI(F6)</f>
        <v>Os desperdícios mais prováveis na transição entre esses dois passos podem incluir:
1. Espera: O tempo que o cliente passa esperando pela discussão dos termos do empréstimo após ser informado sobre a decisão inicial pode ser considerado desperdício. Dependendo da eficiência do processo, isso pode variar de poucos minutos a várias horas.
2. Excesso de processamento: Se a informação sobre a decisão inicial é repetida ou explicada em excesso antes da discussão dos termos do empréstimo, isso pode ser considerado um desperdício. O tempo gasto aqui pode variar dependendo do agente de crédito e da complexidade da situação.
3. Movimentação desnecessária: Se o cliente precisa se deslocar fisicamente entre diferentes departamentos ou locais para receber a decisão inicial e discutir os termos do empréstimo, isso pode ser considerado um desperdício. O tempo gasto aqui dependerá da logística da organização.
4. Correção de erros: Se erros são cometidos na comunicação da decisão inicial que precisam ser corrigidos antes da discussão dos termos do empréstimo, isso é um desperdício. O tempo gasto</v>
      </c>
      <c r="F6" s="48" t="str">
        <f>_xlfn.CONCAT("Sabendo que no processo que possui os passos (",_xlfn.TEXTJOIN(",",TRUE,'SIPOC (Cliente)'!$D$2:$D$41),"), e considerando que os passos: '",Desperdícios!A6,"' e '",Desperdícios!B6,"' possuem tempo efetivo de trabalho somado de :'",C6," minutos', liste os desperdícios mais prováveis (baseado no 'Pensamento Lean') que podem ser encontrados na transição entre esses dois passos. Se possível, liste dos tempos mais comuns de cada um dos desperdícios listados")</f>
        <v>Sabendo que no processo que possui os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e considerando que os passos: ' 5. Informação ao cliente sobre a decisão inicial         ' e ' 6. Se aprovado, discussão dos termos do empréstimo       ' possuem tempo efetivo de trabalho somado de :'60 minutos', liste os desperdícios mais prováveis (baseado no 'Pensamento Lean') que podem ser encontrados na transição entre esses dois passos. Se possível, liste dos tempos mais comuns de cada um dos desperdícios listados</v>
      </c>
    </row>
    <row r="7" spans="1:6" ht="334.9" customHeight="1" x14ac:dyDescent="0.25">
      <c r="A7" s="28" t="str">
        <f>Contextualização!A14</f>
        <v xml:space="preserve"> 6. Se aprovado, discussão dos termos do empréstimo       </v>
      </c>
      <c r="B7" s="29" t="str">
        <f>Contextualização!A15</f>
        <v xml:space="preserve"> 7. Preparação e assinatura do contrato de empréstimo     </v>
      </c>
      <c r="C7" s="17">
        <f>VSM!L17+VSM!N17</f>
        <v>70</v>
      </c>
      <c r="D7" s="53" t="str" cm="1">
        <f t="array" ref="D7">_xldudf_LABS_GENERATIVEAI(F7)</f>
        <v>Os desperdícios mais prováveis na transição entre esses dois passos, baseado no Pensamento Lean, podem incluir:
1. Espera: Tempo perdido esperando pela próxima etapa do processo ou por informações necessárias. Isso pode variar muito dependendo do processo, mas pode facilmente consumir 10-20 minutos.
2. Excesso de processamento: Tempo gasto em atividades que não agregam valor ao cliente, como a criação de relatórios desnecessários ou a duplicação de esforços. Isso pode consumir cerca de 10-15 minutos.
3. Movimento desnecessário: Tempo gasto em movimento físico desnecessário, como buscar documentos ou se deslocar entre diferentes locais. Isso pode levar cerca de 5-10 minutos.
4. Defeitos: Tempo gasto corrigindo erros ou refazendo trabalho. Isso pode variar muito, mas pode facilmente consumir 15-25 minutos.
5. Excesso de produção: Tempo gasto produzindo mais do que o necessário, como preparar documentos extras que não são necessários. Isso pode levar cerca de 5-10 minutos.
6. Não utilização de talentos: Tempo perdido quando as habilidades dos funcionários não são utiliz</v>
      </c>
      <c r="F7" s="48" t="str">
        <f>_xlfn.CONCAT("Sabendo que no processo que possui os passos (",_xlfn.TEXTJOIN(",",TRUE,'SIPOC (Cliente)'!$D$2:$D$41),"), e considerando que os passos: '",Desperdícios!A7,"' e '",Desperdícios!B7,"' possuem tempo efetivo de trabalho somado de :'",C7," minutos', liste os desperdícios mais prováveis (baseado no 'Pensamento Lean') que podem ser encontrados na transição entre esses dois passos. Se possível, liste dos tempos mais comuns de cada um dos desperdícios listados")</f>
        <v>Sabendo que no processo que possui os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e considerando que os passos: ' 6. Se aprovado, discussão dos termos do empréstimo       ' e ' 7. Preparação e assinatura do contrato de empréstimo     ' possuem tempo efetivo de trabalho somado de :'70 minutos', liste os desperdícios mais prováveis (baseado no 'Pensamento Lean') que podem ser encontrados na transição entre esses dois passos. Se possível, liste dos tempos mais comuns de cada um dos desperdícios listados</v>
      </c>
    </row>
    <row r="8" spans="1:6" ht="334.9" customHeight="1" x14ac:dyDescent="0.25">
      <c r="A8" s="28" t="str">
        <f>Contextualização!A15</f>
        <v xml:space="preserve"> 7. Preparação e assinatura do contrato de empréstimo     </v>
      </c>
      <c r="B8" s="29" t="str">
        <f>Contextualização!A16</f>
        <v xml:space="preserve"> 8. Liberação dos fundos para o cliente                   </v>
      </c>
      <c r="C8" s="17">
        <f>VSM!N17+VSM!P17</f>
        <v>80</v>
      </c>
      <c r="D8" s="53" t="str" cm="1">
        <f t="array" ref="D8">_xldudf_LABS_GENERATIVEAI(F8)</f>
        <v>Os desperdícios mais prováveis na transição entre esses dois passos, baseado no Pensamento Lean, podem ser:
1. Tempo de espera: O tempo que o cliente precisa esperar entre a assinatura do contrato e a liberação dos fundos pode ser considerado um desperdício. Isso pode ocorrer devido a processos internos da empresa ou atrasos bancários.
2. Excesso de processamento: Se houver muitas verificações ou aprovações necessárias antes da liberação dos fundos, isso pode ser considerado um excesso de processamento.
3. Movimento desnecessário: Se os documentos precisarem ser transferidos fisicamente entre departamentos, isso pode causar um movimento desnecessário.
4. Defeitos: Erros na preparação do contrato ou na liberação dos fundos podem levar a retrabalho e atrasos.
Os tempos comuns para cada um desses desperdícios variam amplamente dependendo das práticas específicas da empresa e da complexidade do empréstimo. No entanto, cada um desses desperdícios poderia facilmente adicionar 10-30 minutos ao tempo total de processamento.</v>
      </c>
      <c r="F8" s="48" t="str">
        <f>_xlfn.CONCAT("Sabendo que no processo que possui os passos (",_xlfn.TEXTJOIN(",",TRUE,'SIPOC (Cliente)'!$D$2:$D$41),"), e considerando que os passos: '",Desperdícios!A8,"' e '",Desperdícios!B8,"' possuem tempo efetivo de trabalho somado de :'",C8," minutos', liste os desperdícios mais prováveis (baseado no 'Pensamento Lean') que podem ser encontrados na transição entre esses dois passos. Se possível, liste dos tempos mais comuns de cada um dos desperdícios listados")</f>
        <v>Sabendo que no processo que possui os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e considerando que os passos: ' 7. Preparação e assinatura do contrato de empréstimo     ' e ' 8. Liberação dos fundos para o cliente                   ' possuem tempo efetivo de trabalho somado de :'80 minutos', liste os desperdícios mais prováveis (baseado no 'Pensamento Lean') que podem ser encontrados na transição entre esses dois passos. Se possível, liste dos tempos mais comuns de cada um dos desperdícios listados</v>
      </c>
    </row>
    <row r="9" spans="1:6" ht="334.9" customHeight="1" x14ac:dyDescent="0.25">
      <c r="A9" s="28" t="str">
        <f>Contextualização!A16</f>
        <v xml:space="preserve"> 8. Liberação dos fundos para o cliente                   </v>
      </c>
      <c r="B9" s="29" t="str">
        <f>Contextualização!A17</f>
        <v xml:space="preserve"> 9. Configuração do plano de reembolso                    </v>
      </c>
      <c r="C9" s="17">
        <f>VSM!P17+VSM!R17</f>
        <v>90</v>
      </c>
      <c r="D9" s="53" t="str" cm="1">
        <f t="array" ref="D9">_xldudf_LABS_GENERATIVEAI(F9)</f>
        <v>Baseado no Pensamento Lean, os desperdícios mais prováveis na transição entre os passos 8 e 9 podem incluir:
1. Espera: Pode haver atrasos na configuração do plano de reembolso após a liberação dos fundos. O tempo de espera pode variar dependendo do processo.
2. Excesso de Processamento: Se houver etapas desnecessárias ou redundantes na configuração do plano de reembolso, isso pode levar a um desperdício de tempo.
3. Movimento: Se houver necessidade de deslocamento físico ou digital desnecessário entre os dois passos, isso pode levar a desperdício.
4. Defeitos: Se erros são cometidos na liberação dos fundos ou na configuração do plano de reembolso, isso pode levar a retrabalho e desperdício.
5. Talentos inutilizados: Se as habilidades dos funcionários não estão sendo utilizadas de forma eficaz durante esses passos, isso pode ser considerado um desperdício.
Os tempos exatos de cada desperdício podem variar dependendo do processo específico e da organização.</v>
      </c>
      <c r="F9" s="48" t="str">
        <f>_xlfn.CONCAT("Sabendo que no processo que possui os passos (",_xlfn.TEXTJOIN(",",TRUE,'SIPOC (Cliente)'!$D$2:$D$41),"), e considerando que os passos: '",Desperdícios!A9,"' e '",Desperdícios!B9,"' possuem tempo efetivo de trabalho somado de :'",C9," minutos', liste os desperdícios mais prováveis (baseado no 'Pensamento Lean') que podem ser encontrados na transição entre esses dois passos. Se possível, liste dos tempos mais comuns de cada um dos desperdícios listados")</f>
        <v>Sabendo que no processo que possui os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e considerando que os passos: ' 8. Liberação dos fundos para o cliente                   ' e ' 9. Configuração do plano de reembolso                    ' possuem tempo efetivo de trabalho somado de :'90 minutos', liste os desperdícios mais prováveis (baseado no 'Pensamento Lean') que podem ser encontrados na transição entre esses dois passos. Se possível, liste dos tempos mais comuns de cada um dos desperdícios listados</v>
      </c>
    </row>
    <row r="10" spans="1:6" ht="334.9" customHeight="1" thickBot="1" x14ac:dyDescent="0.3">
      <c r="A10" s="30" t="str">
        <f>Contextualização!A17</f>
        <v xml:space="preserve"> 9. Configuração do plano de reembolso                    </v>
      </c>
      <c r="B10" s="31" t="str">
        <f>Contextualização!A18</f>
        <v xml:space="preserve">10. Monitoramento do reembolso e manutenção do empréstimo </v>
      </c>
      <c r="C10" s="18">
        <f>VSM!R17+VSM!T17</f>
        <v>100</v>
      </c>
      <c r="D10" s="54" t="str" cm="1">
        <f t="array" ref="D10">_xldudf_LABS_GENERATIVEAI(F10)</f>
        <v>Os desperdícios mais prováveis na transição entre os passos 9 e 10, com base no Pensamento Lean, podem incluir:
1. Espera: Tempo gasto esperando que o próximo passo comece, talvez devido à falta de comunicação ou coordenação.
2. Superprodução: Tempo gasto criando um plano de reembolso mais complexo do que o necessário, que pode não ser totalmente utilizado.
3. Transporte: Tempo gasto transferindo informações do plano de reembolso para o sistema de monitoramento.
4. Movimento: Tempo gasto em atividades desnecessárias, como a entrada duplicada de informações.
5. Defeitos: Tempo gasto corrigindo erros no plano de reembolso ou no sistema de monitoramento.
6. Excesso de processamento: Tempo gasto em etapas desnecessárias na configuração ou monitoramento do plano de reembolso.
Os tempos exatos desses desperdícios podem variar muito dependendo do processo específico e da organização, e portanto, seria imprudente fornecer estimativas genéricas.</v>
      </c>
      <c r="F10" s="48" t="str">
        <f>_xlfn.CONCAT("Sabendo que no processo que possui os passos (",_xlfn.TEXTJOIN(",",TRUE,'SIPOC (Cliente)'!$D$2:$D$41),"), e considerando que os passos: '",Desperdícios!A10,"' e '",Desperdícios!B10,"' possuem tempo efetivo de trabalho somado de :'",C10," minutos', liste os desperdícios mais prováveis (baseado no 'Pensamento Lean') que podem ser encontrados na transição entre esses dois passos. Se possível, liste dos tempos mais comuns de cada um dos desperdícios listados")</f>
        <v>Sabendo que no processo que possui os passos ( 1. Cliente solicita novo empréstimo pessoal              , 2. Avaliação inicial da solicitação pelo agente de crédito , 3. Verificação de crédito e análise de risco             , 4. Aprovação ou rejeição inicial da solicitação          , 5. Informação ao cliente sobre a decisão inicial         , 6. Se aprovado, discussão dos termos do empréstimo       , 7. Preparação e assinatura do contrato de empréstimo     , 8. Liberação dos fundos para o cliente                   , 9. Configuração do plano de reembolso                    ,10. Monitoramento do reembolso e manutenção do empréstimo ), e considerando que os passos: ' 9. Configuração do plano de reembolso                    ' e '10. Monitoramento do reembolso e manutenção do empréstimo ' possuem tempo efetivo de trabalho somado de :'100 minutos', liste os desperdícios mais prováveis (baseado no 'Pensamento Lean') que podem ser encontrados na transição entre esses dois passos. Se possível, liste dos tempos mais comuns de cada um dos desperdícios listados</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E0FDB-9FBC-4BD7-9D36-9D7A68626438}">
  <sheetPr codeName="Planilha6">
    <tabColor rgb="FFC00000"/>
  </sheetPr>
  <dimension ref="A1:AR22"/>
  <sheetViews>
    <sheetView workbookViewId="0">
      <selection activeCell="A3" sqref="A3"/>
    </sheetView>
  </sheetViews>
  <sheetFormatPr defaultColWidth="8.85546875" defaultRowHeight="15" x14ac:dyDescent="0.25"/>
  <cols>
    <col min="1" max="1" width="57.28515625" style="27" customWidth="1"/>
    <col min="2" max="2" width="82.28515625" style="27" customWidth="1"/>
    <col min="3" max="16384" width="8.85546875" style="27"/>
  </cols>
  <sheetData>
    <row r="1" spans="1:44" s="23" customFormat="1" ht="21.75" thickBot="1" x14ac:dyDescent="0.3">
      <c r="A1" s="33" t="s">
        <v>20</v>
      </c>
      <c r="B1" s="24" t="s">
        <v>21</v>
      </c>
      <c r="C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row>
    <row r="2" spans="1:44" ht="103.15" customHeight="1" x14ac:dyDescent="0.25">
      <c r="A2" s="25" t="s">
        <v>22</v>
      </c>
      <c r="B2" s="26" t="s">
        <v>23</v>
      </c>
    </row>
    <row r="3" spans="1:44" ht="103.15" customHeight="1" x14ac:dyDescent="0.25">
      <c r="A3" s="28"/>
      <c r="B3" s="29"/>
    </row>
    <row r="4" spans="1:44" ht="103.15" customHeight="1" x14ac:dyDescent="0.25">
      <c r="A4" s="28"/>
      <c r="B4" s="29"/>
    </row>
    <row r="5" spans="1:44" ht="103.15" customHeight="1" x14ac:dyDescent="0.25">
      <c r="A5" s="28"/>
      <c r="B5" s="29"/>
    </row>
    <row r="6" spans="1:44" ht="103.15" customHeight="1" x14ac:dyDescent="0.25">
      <c r="A6" s="28"/>
      <c r="B6" s="29"/>
    </row>
    <row r="7" spans="1:44" ht="103.15" customHeight="1" x14ac:dyDescent="0.25">
      <c r="A7" s="28"/>
      <c r="B7" s="29"/>
    </row>
    <row r="8" spans="1:44" ht="103.15" customHeight="1" x14ac:dyDescent="0.25">
      <c r="A8" s="28"/>
      <c r="B8" s="29"/>
    </row>
    <row r="9" spans="1:44" ht="103.15" customHeight="1" x14ac:dyDescent="0.25">
      <c r="A9" s="28"/>
      <c r="B9" s="29"/>
    </row>
    <row r="10" spans="1:44" ht="103.15" customHeight="1" x14ac:dyDescent="0.25">
      <c r="A10" s="28"/>
      <c r="B10" s="29"/>
    </row>
    <row r="11" spans="1:44" ht="103.15" customHeight="1" x14ac:dyDescent="0.25">
      <c r="A11" s="28"/>
      <c r="B11" s="29"/>
    </row>
    <row r="12" spans="1:44" ht="103.15" customHeight="1" x14ac:dyDescent="0.25">
      <c r="A12" s="28"/>
      <c r="B12" s="29"/>
    </row>
    <row r="13" spans="1:44" ht="103.15" customHeight="1" x14ac:dyDescent="0.25">
      <c r="A13" s="28"/>
      <c r="B13" s="29"/>
    </row>
    <row r="14" spans="1:44" ht="103.15" customHeight="1" x14ac:dyDescent="0.25">
      <c r="A14" s="28"/>
      <c r="B14" s="29"/>
    </row>
    <row r="15" spans="1:44" ht="103.15" customHeight="1" x14ac:dyDescent="0.25">
      <c r="A15" s="28"/>
      <c r="B15" s="29"/>
    </row>
    <row r="16" spans="1:44" ht="103.15" customHeight="1" x14ac:dyDescent="0.25">
      <c r="A16" s="28"/>
      <c r="B16" s="29"/>
    </row>
    <row r="17" spans="1:2" ht="103.15" customHeight="1" x14ac:dyDescent="0.25">
      <c r="A17" s="28"/>
      <c r="B17" s="29"/>
    </row>
    <row r="18" spans="1:2" ht="103.15" customHeight="1" x14ac:dyDescent="0.25">
      <c r="A18" s="28"/>
      <c r="B18" s="29"/>
    </row>
    <row r="19" spans="1:2" ht="103.15" customHeight="1" x14ac:dyDescent="0.25">
      <c r="A19" s="28"/>
      <c r="B19" s="29"/>
    </row>
    <row r="20" spans="1:2" ht="103.15" customHeight="1" x14ac:dyDescent="0.25">
      <c r="A20" s="28"/>
      <c r="B20" s="29"/>
    </row>
    <row r="21" spans="1:2" ht="103.15" customHeight="1" x14ac:dyDescent="0.25">
      <c r="A21" s="28"/>
      <c r="B21" s="29"/>
    </row>
    <row r="22" spans="1:2" ht="103.15" customHeight="1" thickBot="1" x14ac:dyDescent="0.3">
      <c r="A22" s="30"/>
      <c r="B22" s="31"/>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3795-DA7A-4821-B5BE-F9F3DADA7867}">
  <sheetPr codeName="Planilha7">
    <tabColor rgb="FFC00000"/>
  </sheetPr>
  <dimension ref="A1:B2"/>
  <sheetViews>
    <sheetView zoomScaleNormal="100" workbookViewId="0">
      <selection activeCell="D2" sqref="D2"/>
    </sheetView>
  </sheetViews>
  <sheetFormatPr defaultRowHeight="15" x14ac:dyDescent="0.25"/>
  <cols>
    <col min="1" max="1" width="16" customWidth="1"/>
    <col min="2" max="2" width="127.42578125" customWidth="1"/>
  </cols>
  <sheetData>
    <row r="1" spans="1:2" ht="15.75" thickBot="1" x14ac:dyDescent="0.3">
      <c r="A1" s="45" t="s">
        <v>31</v>
      </c>
      <c r="B1" s="44"/>
    </row>
    <row r="2" spans="1:2" ht="367.15" customHeight="1" thickBot="1" x14ac:dyDescent="0.3">
      <c r="A2" s="77" t="str">
        <f>Desperdícios!D2</f>
        <v>Os desperdícios mais prováveis na transição entre esses dois passos, baseados no Pensamento Lean, podem incluir:
1. Espera: O tempo que o agente de crédito leva para começar a avaliar a solicitação após o cliente ter feito a solicitação. Este tempo de espera pode variar dependendo da carga de trabalho do agente.
2. Excesso de processamento: Se o agente de crédito tiver que inserir as mesmas informações em vários sistemas ou realizar etapas desnecessárias, isto é um desperdício. 
3. Movimento: Se o agente de crédito tiver que se deslocar fisicamente para obter informações ou documentos necessários para a avaliação, isso também é um desperdício.
4. Defeitos: Se houver erros na solicitação do cliente ou na avaliação do agente de crédito, isso pode levar a retrabalho e desperdício.
Os tempos exatos desses desperdícios podem variar muito dependendo do processo específico e da organização.</v>
      </c>
      <c r="B2" s="78"/>
    </row>
  </sheetData>
  <mergeCells count="1">
    <mergeCell ref="A2:B2"/>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f05b7ab-9a2f-41ed-818c-74617ab702a7">
      <Terms xmlns="http://schemas.microsoft.com/office/infopath/2007/PartnerControls"/>
    </lcf76f155ced4ddcb4097134ff3c332f>
    <TaxCatchAll xmlns="b7f85c95-9dfd-4a18-b8b1-0a9182cc4fb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56B0A36441F0D4DAD3991578DF7F2F0" ma:contentTypeVersion="16" ma:contentTypeDescription="Crie um novo documento." ma:contentTypeScope="" ma:versionID="ad7e2c867622c736e0f8acad63bbf65b">
  <xsd:schema xmlns:xsd="http://www.w3.org/2001/XMLSchema" xmlns:xs="http://www.w3.org/2001/XMLSchema" xmlns:p="http://schemas.microsoft.com/office/2006/metadata/properties" xmlns:ns2="4f05b7ab-9a2f-41ed-818c-74617ab702a7" xmlns:ns3="b7f85c95-9dfd-4a18-b8b1-0a9182cc4fb7" targetNamespace="http://schemas.microsoft.com/office/2006/metadata/properties" ma:root="true" ma:fieldsID="a28b0c59fe7bf150eaa34985d5d5bf87" ns2:_="" ns3:_="">
    <xsd:import namespace="4f05b7ab-9a2f-41ed-818c-74617ab702a7"/>
    <xsd:import namespace="b7f85c95-9dfd-4a18-b8b1-0a9182cc4fb7"/>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DateTaken" minOccurs="0"/>
                <xsd:element ref="ns2:lcf76f155ced4ddcb4097134ff3c332f" minOccurs="0"/>
                <xsd:element ref="ns3:TaxCatchAll"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05b7ab-9a2f-41ed-818c-74617ab702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Marcações de imagem" ma:readOnly="false" ma:fieldId="{5cf76f15-5ced-4ddc-b409-7134ff3c332f}" ma:taxonomyMulti="true" ma:sspId="efc7ddc0-9a8c-4dc4-996d-f4d816cbaac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f85c95-9dfd-4a18-b8b1-0a9182cc4fb7"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dc0bbb76-aa18-45ff-9b51-618ac78a5513}" ma:internalName="TaxCatchAll" ma:showField="CatchAllData" ma:web="b7f85c95-9dfd-4a18-b8b1-0a9182cc4fb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4730DA-EFBB-4DF2-A8FD-B0B75234E0BC}">
  <ds:schemaRefs>
    <ds:schemaRef ds:uri="http://schemas.microsoft.com/sharepoint/v3/contenttype/forms"/>
  </ds:schemaRefs>
</ds:datastoreItem>
</file>

<file path=customXml/itemProps2.xml><?xml version="1.0" encoding="utf-8"?>
<ds:datastoreItem xmlns:ds="http://schemas.openxmlformats.org/officeDocument/2006/customXml" ds:itemID="{6A78EC89-B494-4DA5-BC8C-7A48113307E6}">
  <ds:schemaRefs>
    <ds:schemaRef ds:uri="http://schemas.microsoft.com/office/2006/metadata/properties"/>
    <ds:schemaRef ds:uri="http://www.w3.org/2000/xmlns/"/>
    <ds:schemaRef ds:uri="4f05b7ab-9a2f-41ed-818c-74617ab702a7"/>
    <ds:schemaRef ds:uri="http://schemas.microsoft.com/office/infopath/2007/PartnerControls"/>
    <ds:schemaRef ds:uri="b7f85c95-9dfd-4a18-b8b1-0a9182cc4fb7"/>
    <ds:schemaRef ds:uri="http://www.w3.org/2001/XMLSchema-instance"/>
  </ds:schemaRefs>
</ds:datastoreItem>
</file>

<file path=customXml/itemProps3.xml><?xml version="1.0" encoding="utf-8"?>
<ds:datastoreItem xmlns:ds="http://schemas.openxmlformats.org/officeDocument/2006/customXml" ds:itemID="{CACE4818-CF46-4980-A64C-6571FFC91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05b7ab-9a2f-41ed-818c-74617ab702a7"/>
    <ds:schemaRef ds:uri="b7f85c95-9dfd-4a18-b8b1-0a9182cc4f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Contextualização</vt:lpstr>
      <vt:lpstr>SIPOC (Sugerido IA)</vt:lpstr>
      <vt:lpstr>SIPOC (Cliente)</vt:lpstr>
      <vt:lpstr>VSM</vt:lpstr>
      <vt:lpstr>Desperdícios</vt:lpstr>
      <vt:lpstr>Prompts</vt:lpstr>
      <vt:lpstr>Teste de 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 Resolve Testes</dc:creator>
  <cp:lastModifiedBy>Henrique Faria</cp:lastModifiedBy>
  <dcterms:created xsi:type="dcterms:W3CDTF">2022-06-21T15:17:26Z</dcterms:created>
  <dcterms:modified xsi:type="dcterms:W3CDTF">2024-03-31T12:52:49Z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0x010100556B0A36441F0D4DAD3991578DF7F2F0</vt:lpwstr>
  </property>
  <property fmtid="{D5CDD505-2E9C-101B-9397-08002B2CF9AE}" pid="3" name="MediaServiceImageTags">
    <vt:lpwstr/>
  </property>
</Properties>
</file>