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pivotTables/pivotTable4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1065E4B2-CE22-4ED4-A09B-631FE7DDDFA8}" xr6:coauthVersionLast="47" xr6:coauthVersionMax="47" xr10:uidLastSave="{00000000-0000-0000-0000-000000000000}"/>
  <bookViews>
    <workbookView xWindow="-120" yWindow="-120" windowWidth="29040" windowHeight="15840" tabRatio="698" firstSheet="2" activeTab="9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DN_Produtos" sheetId="35" r:id="rId6"/>
    <sheet name="DN_Vendas" sheetId="37" r:id="rId7"/>
    <sheet name="Cadastros Auxiliares" sheetId="23" state="hidden" r:id="rId8"/>
    <sheet name="DN_Vendedores" sheetId="39" r:id="rId9"/>
    <sheet name="Dashboard" sheetId="18" r:id="rId10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VendedoresA4D9" hidden="1">Vendedores!$A$4:$D$9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</definedNames>
  <calcPr calcId="191029"/>
  <pivotCaches>
    <pivotCache cacheId="1" r:id="rId11"/>
    <pivotCache cacheId="96" r:id="rId12"/>
    <pivotCache cacheId="99" r:id="rId13"/>
  </pivotCaches>
  <extLst>
    <ext xmlns:x14="http://schemas.microsoft.com/office/spreadsheetml/2009/9/main" uri="{BBE1A952-AA13-448e-AADC-164F8A28A991}">
      <x14:slicerCaches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Intervalo" name="Intervalo" connection="WorksheetConnection_Vendedores!$A$4:$D$9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6" l="1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BK4" i="18"/>
  <c r="AQ4" i="18"/>
  <c r="W4" i="18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FF337-09CD-4436-A50A-8F42F09EC6A0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3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4" xr16:uid="{A2A87A97-20FE-42D8-828B-EE781B5C06A1}" name="WorksheetConnection_Vendedores!$A$4:$D$9" type="102" refreshedVersion="7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<sst xmlns="http://schemas.openxmlformats.org/spreadsheetml/2006/main" count="510" uniqueCount="175">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</sst>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0" fillId="0" borderId="0" xfId="0" applyNumberFormat="1"/>
    <xf numFmtId="0" fontId="27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7" borderId="23" xfId="0" applyNumberFormat="1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9"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5.xml"/><Relationship Id="rId21" Type="http://schemas.openxmlformats.org/officeDocument/2006/relationships/calcChain" Target="calcChain.xml"/><Relationship Id="rId34" Type="http://schemas.openxmlformats.org/officeDocument/2006/relationships/customXml" Target="../customXml/item1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38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29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31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2.xlsx]DN_Vendas!TBDN_Vendas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_("R$"* #,##0.00_);_("R$"* \(#,##0.00\);_("R$"* "-"??_);_(@_)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C-4A93-ADE5-3A9346BCC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157872"/>
        <c:axId val="140715704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EC-4A93-ADE5-3A9346BCC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148720"/>
        <c:axId val="1407154960"/>
      </c:lineChart>
      <c:catAx>
        <c:axId val="140715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7157040"/>
        <c:crosses val="autoZero"/>
        <c:auto val="1"/>
        <c:lblAlgn val="ctr"/>
        <c:lblOffset val="100"/>
        <c:noMultiLvlLbl val="0"/>
      </c:catAx>
      <c:valAx>
        <c:axId val="14071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7157872"/>
        <c:crosses val="autoZero"/>
        <c:crossBetween val="between"/>
      </c:valAx>
      <c:valAx>
        <c:axId val="14071549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7148720"/>
        <c:crosses val="max"/>
        <c:crossBetween val="between"/>
      </c:valAx>
      <c:catAx>
        <c:axId val="1407148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7154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2.xlsx]DN_Vendedores!Tabela dinâmica1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Amanda</c:v>
                </c:pt>
                <c:pt idx="1">
                  <c:v>Bruno</c:v>
                </c:pt>
                <c:pt idx="2">
                  <c:v>Clara</c:v>
                </c:pt>
                <c:pt idx="3">
                  <c:v>João</c:v>
                </c:pt>
                <c:pt idx="4">
                  <c:v>Sarah</c:v>
                </c:pt>
              </c:strCache>
            </c:strRef>
          </c:cat>
          <c:val>
            <c:numRef>
              <c:f>DN_Vendedores!$B$4:$B$9</c:f>
              <c:numCache>
                <c:formatCode>_("R$"* #,##0.00_);_("R$"* \(#,##0.00\);_("R$"* "-"??_);_(@_)</c:formatCode>
                <c:ptCount val="5"/>
                <c:pt idx="0">
                  <c:v>6811.2</c:v>
                </c:pt>
                <c:pt idx="1">
                  <c:v>6552.6</c:v>
                </c:pt>
                <c:pt idx="2">
                  <c:v>3259.7000000000003</c:v>
                </c:pt>
                <c:pt idx="3">
                  <c:v>8601.5999999999985</c:v>
                </c:pt>
                <c:pt idx="4">
                  <c:v>8079.7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5-4E9E-8B09-10E41C16470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27904720"/>
        <c:axId val="2127896816"/>
      </c:barChart>
      <c:catAx>
        <c:axId val="2127904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7896816"/>
        <c:crosses val="autoZero"/>
        <c:auto val="1"/>
        <c:lblAlgn val="ctr"/>
        <c:lblOffset val="100"/>
        <c:noMultiLvlLbl val="0"/>
      </c:catAx>
      <c:valAx>
        <c:axId val="212789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12790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230505</xdr:colOff>
      <xdr:row>0</xdr:row>
      <xdr:rowOff>85725</xdr:rowOff>
    </xdr:from>
    <xdr:to>
      <xdr:col>2</xdr:col>
      <xdr:colOff>616584</xdr:colOff>
      <xdr:row>0</xdr:row>
      <xdr:rowOff>471804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580" y="8572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200023</xdr:colOff>
      <xdr:row>0</xdr:row>
      <xdr:rowOff>104774</xdr:rowOff>
    </xdr:from>
    <xdr:to>
      <xdr:col>2</xdr:col>
      <xdr:colOff>1743075</xdr:colOff>
      <xdr:row>1</xdr:row>
      <xdr:rowOff>590550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8</xdr:col>
      <xdr:colOff>104774</xdr:colOff>
      <xdr:row>10</xdr:row>
      <xdr:rowOff>38099</xdr:rowOff>
    </xdr:from>
    <xdr:to>
      <xdr:col>68</xdr:col>
      <xdr:colOff>47625</xdr:colOff>
      <xdr:row>23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B47E4A-8014-47DC-A258-DFC0A64DD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123824</xdr:colOff>
      <xdr:row>27</xdr:row>
      <xdr:rowOff>85727</xdr:rowOff>
    </xdr:from>
    <xdr:to>
      <xdr:col>78</xdr:col>
      <xdr:colOff>38100</xdr:colOff>
      <xdr:row>44</xdr:row>
      <xdr:rowOff>95250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F22C11BF-A3AF-4260-8698-E88BDBF5D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781339120367" backgroundQuery="1" createdVersion="7" refreshedVersion="7" minRefreshableVersion="3" recordCount="0" supportSubquery="1" supportAdvancedDrill="1" xr:uid="{1E6EA47B-E9CF-453A-9B0F-4B4E35548A8B}">
  <cacheSource type="external" connectionId="1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27" level="32767"/>
  </cacheFields>
  <cacheHierarchies count="33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Total]" caption="Sum of Total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781340856483" backgroundQuery="1" createdVersion="8" refreshedVersion="7" minRefreshableVersion="3" recordCount="0" supportSubquery="1" supportAdvancedDrill="1" xr:uid="{0E9C5593-B01E-4C8F-AFAD-4007B27D76B7}">
  <cacheSource type="external" connectionId="1"/>
  <cacheFields count="3">
    <cacheField name="[TB_Vendas].[Data (Mês)].[Data (Mês)]" caption="Data (Mês)" numFmtId="0" hierarchy="24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Total]" caption="Soma de Total" numFmtId="0" hierarchy="27" level="32767"/>
    <cacheField name="[Measures].[Soma de Qtd]" caption="Soma de Qtd" numFmtId="0" hierarchy="26" level="32767"/>
  </cacheFields>
  <cacheHierarchies count="33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Total]" caption="Sum of Total" measure="1" displayFolder="" measureGroup="TB_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1" applyNumberFormats="0" applyBorderFormats="0" applyFontFormats="0" applyPatternFormats="0" applyAlignmentFormats="0" applyWidthHeightFormats="1" dataCaption="Valores" updatedVersion="7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8">
      <pivotArea collapsedLevelsAreSubtotals="1" fieldPosition="0">
        <references count="1">
          <reference field="3" count="0"/>
        </references>
      </pivotArea>
    </format>
    <format dxfId="7">
      <pivotArea dataOnly="0" labelOnly="1" fieldPosition="0">
        <references count="1">
          <reference field="3" count="0"/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99" applyNumberFormats="0" applyBorderFormats="0" applyFontFormats="0" applyPatternFormats="0" applyAlignmentFormats="0" applyWidthHeightFormats="1" dataCaption="Valores" tag="bc3dc771-d3ba-40d4-8642-502c32103ea2" updatedVersion="7" minRefreshableVersion="3" useAutoFormatting="1" itemPrintTitles="1" createdVersion="8" indent="0" outline="1" outlineData="1" multipleFieldFilters="0" chartFormat="2">
  <location ref="A3:C12" firstHeaderRow="0" firstDataRow="1" firstDataCol="1"/>
  <pivotFields count="3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3" numFmtId="44"/>
    <dataField name="Soma de Qtd" fld="2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62DC5-B276-4999-9FFD-81ED2D734A8B}" name="Tabela dinâmica1" cacheId="96" applyNumberFormats="0" applyBorderFormats="0" applyFontFormats="0" applyPatternFormats="0" applyAlignmentFormats="0" applyWidthHeightFormats="1" dataCaption="Valores" tag="6b517177-58d2-4a8d-8b39-887e94e74a67" updatedVersion="7" minRefreshableVersion="3" useAutoFormatting="1" itemPrintTitles="1" createdVersion="7" indent="0" outline="1" outlineData="1" multipleFieldFilters="0" chartFormat="2">
  <location ref="A3:B9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 showMissing="0">
      <items count="4">
        <i x="1" s="1"/>
        <i x="2" s="1"/>
        <i x="0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8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7"/>
    <tableColumn id="2" xr3:uid="{E100D4E2-C3A0-43FF-A1D9-90A4BC2A9918}" name="Produtos"/>
    <tableColumn id="3" xr3:uid="{2EF7FEE0-6B6F-4534-86A0-46B6555B7BEF}" name="Tamanho" dataDxfId="26"/>
    <tableColumn id="4" xr3:uid="{4435A4B8-E7F0-4D66-A4F8-6A9FEAA36D5A}" name="Categoria"/>
    <tableColumn id="6" xr3:uid="{15F9CACC-A558-4A20-80CF-C2ADA2603221}" name="Estoque" dataDxfId="25"/>
    <tableColumn id="5" xr3:uid="{CA8AD0DE-58EC-4839-85FB-1DD75DA28087}" name="Preço Unitário" dataDxfId="2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3" dataDxfId="22" headerRowCellStyle="Cabeçalho Meteora">
  <autoFilter ref="A4:M86" xr:uid="{AD739091-30BD-4C30-BDDA-7504C0C4B6E2}"/>
  <tableColumns count="13">
    <tableColumn id="7" xr3:uid="{5E8DE7C3-CDB6-4314-A5CC-C44D3C21973F}" name="Nº" dataDxfId="21">
      <calculatedColumnFormula>MONTH(TB_Vendas[[#This Row],[Data]])</calculatedColumnFormula>
    </tableColumn>
    <tableColumn id="1" xr3:uid="{43632F1F-6978-4CE7-BB13-7CCE587D6821}" name="Data" dataDxfId="20"/>
    <tableColumn id="12" xr3:uid="{205A55AB-454E-4288-AE23-042C3C399E7A}" name="Código" dataDxfId="19"/>
    <tableColumn id="16" xr3:uid="{059789B1-50A2-47F3-849D-D1EE26B94731}" name="Categoria" dataDxfId="18">
      <calculatedColumnFormula>_xlfn.XLOOKUP(TB_Vendas[[#This Row],[Código]],TB_Produtos[Código],TB_Produtos[Categoria])</calculatedColumnFormula>
    </tableColumn>
    <tableColumn id="5" xr3:uid="{7DC2ADED-AF8A-4BC8-A38E-FEF676FE49C9}" name="Qtd" dataDxfId="17"/>
    <tableColumn id="9" xr3:uid="{05B7315B-2774-41BC-AFEC-4A19E452D6C7}" name="Preço Unitário" dataDxfId="16">
      <calculatedColumnFormula>VLOOKUP(TB_Vendas[[#This Row],[Código]],Produtos!$B$6:$G$66,6,0)</calculatedColumnFormula>
    </tableColumn>
    <tableColumn id="18" xr3:uid="{152BED38-8D5F-4FAA-8C38-58740E2353E5}" name="Indice" dataDxfId="15">
      <calculatedColumnFormula>_xlfn.XMATCH(TB_Vendas[[#This Row],[Categoria]],Desc_Categorias,0)</calculatedColumnFormula>
    </tableColumn>
    <tableColumn id="17" xr3:uid="{C4E78734-94D7-4D31-B07D-5609B855AC0F}" name="Desconto _x000a_(Passo a Passo)" dataDxfId="14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3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2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1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0">
      <calculatedColumnFormula>TB_Vendas[[#This Row],[Preço Unitário]]*TB_Vendas[[#This Row],[Qtd]]</calculatedColumnFormula>
    </tableColumn>
    <tableColumn id="8" xr3:uid="{192FEBCA-1287-48A6-9BE6-69528F71C305}" name="Vendedor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60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3" t="s">
        <v>82</v>
      </c>
      <c r="C1" s="73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5"/>
  <cols>
    <col min="1" max="1" width="8.85546875" style="1" hidden="1" customWidth="1"/>
    <col min="2" max="2" width="11.5703125" style="1" bestFit="1" customWidth="1"/>
    <col min="3" max="3" width="11.5703125" style="1" customWidth="1"/>
    <col min="4" max="4" width="16.7109375" style="1" customWidth="1"/>
    <col min="5" max="5" width="10.140625" bestFit="1" customWidth="1"/>
    <col min="6" max="6" width="18.7109375" customWidth="1"/>
    <col min="7" max="7" width="13.140625" bestFit="1" customWidth="1"/>
    <col min="8" max="9" width="16" customWidth="1"/>
    <col min="10" max="11" width="17" customWidth="1"/>
    <col min="12" max="12" width="20.28515625" customWidth="1"/>
    <col min="13" max="13" width="17" bestFit="1" customWidth="1"/>
  </cols>
  <sheetData>
    <row r="1" spans="1:13" s="13" customFormat="1" ht="40.15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7.5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4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4" t="s">
        <v>140</v>
      </c>
      <c r="C4" s="74"/>
      <c r="D4" s="15"/>
      <c r="E4" s="74" t="s">
        <v>147</v>
      </c>
      <c r="F4" s="74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71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70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1:F16"/>
  <sheetViews>
    <sheetView zoomScaleNormal="100" workbookViewId="0">
      <selection activeCell="A3" sqref="A3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1" spans="1:6" ht="15.75"/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75">
      <c r="A4" s="65" t="s">
        <v>12</v>
      </c>
      <c r="B4" s="68">
        <v>1482</v>
      </c>
      <c r="C4" s="66">
        <v>5298.699999999998</v>
      </c>
      <c r="E4" s="64" t="s">
        <v>12</v>
      </c>
      <c r="F4" s="67">
        <v>45</v>
      </c>
    </row>
    <row r="5" spans="1:6" ht="15.75">
      <c r="A5" s="65" t="s">
        <v>13</v>
      </c>
      <c r="B5" s="68">
        <v>159</v>
      </c>
      <c r="C5" s="66">
        <v>964.59999999999991</v>
      </c>
      <c r="E5" s="64" t="s">
        <v>13</v>
      </c>
      <c r="F5" s="67">
        <v>6</v>
      </c>
    </row>
    <row r="6" spans="1:6" ht="15.75">
      <c r="A6" s="65" t="s">
        <v>14</v>
      </c>
      <c r="B6" s="68">
        <v>350</v>
      </c>
      <c r="C6" s="66">
        <v>1789.4</v>
      </c>
      <c r="E6" s="64" t="s">
        <v>14</v>
      </c>
      <c r="F6" s="67">
        <v>9</v>
      </c>
    </row>
    <row r="7" spans="1:6">
      <c r="A7" s="64" t="s">
        <v>161</v>
      </c>
      <c r="B7" s="69">
        <v>1991</v>
      </c>
      <c r="C7" s="2">
        <v>8052.6999999999971</v>
      </c>
      <c r="E7" s="64" t="s">
        <v>161</v>
      </c>
      <c r="F7" s="67">
        <v>60</v>
      </c>
    </row>
    <row r="12" spans="1:6" ht="15.75"/>
    <row r="14" spans="1:6" ht="15.75"/>
    <row r="16" spans="1:6" ht="15.75"/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C12"/>
  <sheetViews>
    <sheetView workbookViewId="0">
      <selection activeCell="C10" sqref="C10"/>
    </sheetView>
  </sheetViews>
  <sheetFormatPr defaultRowHeight="15"/>
  <cols>
    <col min="1" max="1" width="18" bestFit="1" customWidth="1"/>
    <col min="2" max="2" width="13.5703125" bestFit="1" customWidth="1"/>
    <col min="3" max="3" width="12.28515625" bestFit="1" customWidth="1"/>
    <col min="4" max="8" width="19.5703125" bestFit="1" customWidth="1"/>
    <col min="9" max="9" width="10.7109375" bestFit="1" customWidth="1"/>
    <col min="10" max="77" width="19.5703125" bestFit="1" customWidth="1"/>
    <col min="78" max="78" width="10.7109375" bestFit="1" customWidth="1"/>
  </cols>
  <sheetData>
    <row r="3" spans="1:3">
      <c r="A3" s="63" t="s">
        <v>160</v>
      </c>
      <c r="B3" t="s">
        <v>174</v>
      </c>
      <c r="C3" t="s">
        <v>164</v>
      </c>
    </row>
    <row r="4" spans="1:3">
      <c r="A4" s="64" t="s">
        <v>166</v>
      </c>
      <c r="B4" s="8">
        <v>1750.9</v>
      </c>
      <c r="C4" s="67">
        <v>14</v>
      </c>
    </row>
    <row r="5" spans="1:3">
      <c r="A5" s="64" t="s">
        <v>167</v>
      </c>
      <c r="B5" s="8">
        <v>2974.9</v>
      </c>
      <c r="C5" s="67">
        <v>15</v>
      </c>
    </row>
    <row r="6" spans="1:3">
      <c r="A6" s="64" t="s">
        <v>168</v>
      </c>
      <c r="B6" s="8">
        <v>3698.1</v>
      </c>
      <c r="C6" s="67">
        <v>26</v>
      </c>
    </row>
    <row r="7" spans="1:3">
      <c r="A7" s="64" t="s">
        <v>169</v>
      </c>
      <c r="B7" s="8">
        <v>3651.0999999999995</v>
      </c>
      <c r="C7" s="67">
        <v>28</v>
      </c>
    </row>
    <row r="8" spans="1:3">
      <c r="A8" s="64" t="s">
        <v>170</v>
      </c>
      <c r="B8" s="8">
        <v>2776.2999999999997</v>
      </c>
      <c r="C8" s="67">
        <v>17</v>
      </c>
    </row>
    <row r="9" spans="1:3">
      <c r="A9" s="64" t="s">
        <v>171</v>
      </c>
      <c r="B9" s="8">
        <v>3477.7000000000007</v>
      </c>
      <c r="C9" s="67">
        <v>41</v>
      </c>
    </row>
    <row r="10" spans="1:3">
      <c r="A10" s="64" t="s">
        <v>172</v>
      </c>
      <c r="B10" s="8">
        <v>8602.0999999999985</v>
      </c>
      <c r="C10" s="67">
        <v>53</v>
      </c>
    </row>
    <row r="11" spans="1:3">
      <c r="A11" s="64" t="s">
        <v>173</v>
      </c>
      <c r="B11" s="8">
        <v>6373.7</v>
      </c>
      <c r="C11" s="67">
        <v>56</v>
      </c>
    </row>
    <row r="12" spans="1:3">
      <c r="A12" s="64" t="s">
        <v>161</v>
      </c>
      <c r="B12" s="8">
        <v>33304.799999999988</v>
      </c>
      <c r="C12" s="67">
        <v>250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.75" thickBot="1"/>
    <row r="8" spans="2:10" ht="44.25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7E74-D069-416C-8093-252B04E33D3F}">
  <sheetPr>
    <tabColor rgb="FFFF0000"/>
  </sheetPr>
  <dimension ref="A3:B9"/>
  <sheetViews>
    <sheetView workbookViewId="0">
      <selection activeCell="A3" sqref="A3"/>
    </sheetView>
  </sheetViews>
  <sheetFormatPr defaultRowHeight="15"/>
  <cols>
    <col min="1" max="1" width="18" bestFit="1" customWidth="1"/>
    <col min="2" max="2" width="13.5703125" bestFit="1" customWidth="1"/>
  </cols>
  <sheetData>
    <row r="3" spans="1:2">
      <c r="A3" s="63" t="s">
        <v>160</v>
      </c>
      <c r="B3" t="s">
        <v>174</v>
      </c>
    </row>
    <row r="4" spans="1:2">
      <c r="A4" s="64" t="s">
        <v>118</v>
      </c>
      <c r="B4" s="8">
        <v>6811.2</v>
      </c>
    </row>
    <row r="5" spans="1:2">
      <c r="A5" s="64" t="s">
        <v>119</v>
      </c>
      <c r="B5" s="8">
        <v>6552.6</v>
      </c>
    </row>
    <row r="6" spans="1:2">
      <c r="A6" s="64" t="s">
        <v>70</v>
      </c>
      <c r="B6" s="8">
        <v>3259.7000000000003</v>
      </c>
    </row>
    <row r="7" spans="1:2">
      <c r="A7" s="64" t="s">
        <v>71</v>
      </c>
      <c r="B7" s="8">
        <v>8601.5999999999985</v>
      </c>
    </row>
    <row r="8" spans="1:2">
      <c r="A8" s="64" t="s">
        <v>73</v>
      </c>
      <c r="B8" s="8">
        <v>8079.7</v>
      </c>
    </row>
    <row r="9" spans="1:2">
      <c r="A9" s="64" t="s">
        <v>161</v>
      </c>
      <c r="B9" s="8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tabSelected="1" zoomScaleNormal="100" workbookViewId="0">
      <selection activeCell="BK8" sqref="BK8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5" t="s">
        <v>76</v>
      </c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7"/>
      <c r="AQ2" s="75" t="s">
        <v>77</v>
      </c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7"/>
      <c r="BK2" s="75" t="s">
        <v>78</v>
      </c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7"/>
    </row>
    <row r="3" spans="3:80" ht="9.75" customHeight="1" thickBot="1">
      <c r="W3" s="78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  <c r="AQ3" s="78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80"/>
      <c r="BK3" s="78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80"/>
    </row>
    <row r="4" spans="3:80" ht="9.75" customHeight="1">
      <c r="W4" s="90">
        <f>GETPIVOTDATA("Produtos",DN_Produtos!$E$3)</f>
        <v>60</v>
      </c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2"/>
      <c r="AQ4" s="90">
        <f>GETPIVOTDATA("[Measures].[Soma de Qtd]",DN_Vendas!$A$3)</f>
        <v>250</v>
      </c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2"/>
      <c r="BK4" s="99">
        <f>GETPIVOTDATA("[Measures].[Soma de Total]",DN_Vendas!$A$3)</f>
        <v>33304.799999999988</v>
      </c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1"/>
    </row>
    <row r="5" spans="3:80" ht="9.75" customHeight="1">
      <c r="W5" s="9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5"/>
      <c r="AQ5" s="93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5"/>
      <c r="BK5" s="102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4"/>
    </row>
    <row r="6" spans="3:80" ht="9.75" customHeight="1">
      <c r="W6" s="9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5"/>
      <c r="AQ6" s="93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5"/>
      <c r="BK6" s="102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4"/>
    </row>
    <row r="7" spans="3:80" ht="9.75" customHeight="1" thickBot="1">
      <c r="W7" s="96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8"/>
      <c r="AQ7" s="96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8"/>
      <c r="BK7" s="105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7"/>
    </row>
    <row r="8" spans="3:80" ht="9.75" customHeight="1" thickBot="1"/>
    <row r="9" spans="3:80" ht="9.75" customHeight="1">
      <c r="C9" s="75" t="s">
        <v>79</v>
      </c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7"/>
    </row>
    <row r="10" spans="3:80" ht="9.75" customHeight="1" thickBot="1">
      <c r="C10" s="78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80"/>
    </row>
    <row r="11" spans="3:80" ht="9.75" customHeight="1">
      <c r="C11" s="81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3"/>
    </row>
    <row r="12" spans="3:80" ht="9.75" customHeight="1"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6"/>
    </row>
    <row r="13" spans="3:80" ht="9.75" customHeight="1"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6"/>
    </row>
    <row r="14" spans="3:80" ht="9.75" customHeight="1">
      <c r="C14" s="84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6"/>
    </row>
    <row r="15" spans="3:80" ht="9.75" customHeight="1">
      <c r="C15" s="84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6"/>
    </row>
    <row r="16" spans="3:80" ht="9.75" customHeight="1">
      <c r="C16" s="84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6"/>
    </row>
    <row r="17" spans="3:80" ht="9.75" customHeight="1">
      <c r="C17" s="84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6"/>
    </row>
    <row r="18" spans="3:80" ht="9.75" customHeight="1">
      <c r="C18" s="84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6"/>
    </row>
    <row r="19" spans="3:80" ht="9.75" customHeight="1">
      <c r="C19" s="84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6"/>
    </row>
    <row r="20" spans="3:80" ht="9.75" customHeight="1">
      <c r="C20" s="84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6"/>
    </row>
    <row r="21" spans="3:80" ht="9.75" customHeight="1">
      <c r="C21" s="84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6"/>
    </row>
    <row r="22" spans="3:80" ht="9.75" customHeight="1">
      <c r="C22" s="84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6"/>
    </row>
    <row r="23" spans="3:80" ht="9.75" customHeight="1">
      <c r="C23" s="84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6"/>
    </row>
    <row r="24" spans="3:80" ht="9.75" customHeight="1" thickBot="1">
      <c r="C24" s="87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9"/>
    </row>
    <row r="25" spans="3:80" ht="9.75" customHeight="1" thickBot="1"/>
    <row r="26" spans="3:80" ht="9.75" customHeight="1">
      <c r="C26" s="75" t="s">
        <v>80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7"/>
      <c r="AO26" s="6"/>
      <c r="AP26" s="6"/>
      <c r="AQ26" s="75" t="s">
        <v>81</v>
      </c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7"/>
    </row>
    <row r="27" spans="3:80" ht="9.75" customHeight="1" thickBot="1">
      <c r="C27" s="78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80"/>
      <c r="AO27" s="6"/>
      <c r="AP27" s="6"/>
      <c r="AQ27" s="78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80"/>
    </row>
    <row r="28" spans="3:80" ht="9.75" customHeight="1">
      <c r="C28" s="81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3"/>
      <c r="AQ28" s="81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3"/>
    </row>
    <row r="29" spans="3:80" ht="9.75" customHeight="1">
      <c r="C29" s="84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6"/>
      <c r="AQ29" s="84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6"/>
    </row>
    <row r="30" spans="3:80" ht="9.75" customHeight="1">
      <c r="C30" s="84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6"/>
      <c r="AQ30" s="84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6"/>
    </row>
    <row r="31" spans="3:80" ht="9.75" customHeight="1">
      <c r="C31" s="84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6"/>
      <c r="AQ31" s="84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6"/>
    </row>
    <row r="32" spans="3:80" ht="9.75" customHeight="1">
      <c r="C32" s="84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6"/>
      <c r="AQ32" s="84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6"/>
    </row>
    <row r="33" spans="3:80" ht="9.75" customHeight="1">
      <c r="C33" s="84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  <c r="AQ33" s="84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6"/>
    </row>
    <row r="34" spans="3:80" ht="9.75" customHeight="1">
      <c r="C34" s="84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6"/>
      <c r="AQ34" s="84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6"/>
    </row>
    <row r="35" spans="3:80" ht="9.75" customHeight="1">
      <c r="C35" s="84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6"/>
      <c r="AQ35" s="84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6"/>
    </row>
    <row r="36" spans="3:80" ht="9.75" customHeight="1">
      <c r="C36" s="84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6"/>
      <c r="AQ36" s="84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6"/>
    </row>
    <row r="37" spans="3:80" ht="9.75" customHeight="1">
      <c r="C37" s="84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6"/>
      <c r="AQ37" s="84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6"/>
    </row>
    <row r="38" spans="3:80" ht="9.75" customHeight="1">
      <c r="C38" s="84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6"/>
      <c r="AQ38" s="84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6"/>
    </row>
    <row r="39" spans="3:80" ht="9.75" customHeight="1">
      <c r="C39" s="84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6"/>
      <c r="AQ39" s="84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6"/>
    </row>
    <row r="40" spans="3:80" ht="9.75" customHeight="1">
      <c r="C40" s="84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6"/>
      <c r="AQ40" s="84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6"/>
    </row>
    <row r="41" spans="3:80" ht="9.75" customHeight="1"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6"/>
      <c r="AQ41" s="84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6"/>
    </row>
    <row r="42" spans="3:80" ht="9.75" customHeight="1">
      <c r="C42" s="84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6"/>
      <c r="AQ42" s="84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6"/>
    </row>
    <row r="43" spans="3:80" ht="9.75" customHeight="1">
      <c r="C43" s="84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6"/>
      <c r="AQ43" s="84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6"/>
    </row>
    <row r="44" spans="3:80" ht="9.75" customHeight="1">
      <c r="C44" s="84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6"/>
      <c r="AQ44" s="84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6"/>
    </row>
    <row r="45" spans="3:80" ht="9.75" customHeight="1">
      <c r="C45" s="84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6"/>
      <c r="AQ45" s="84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6"/>
    </row>
    <row r="46" spans="3:80" ht="9.75" customHeight="1" thickBot="1">
      <c r="C46" s="87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9"/>
      <c r="AQ46" s="87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E87F8A6-5B3C-4ADE-98DB-48C175F0A2B0}">
  <ds:schemaRefs/>
</ds:datastoreItem>
</file>

<file path=customXml/itemProps2.xml><?xml version="1.0" encoding="utf-8"?>
<ds:datastoreItem xmlns:ds="http://schemas.openxmlformats.org/officeDocument/2006/customXml" ds:itemID="{B21C3F93-5E73-42A5-930D-80E9914997CC}">
  <ds:schemaRefs/>
</ds:datastoreItem>
</file>

<file path=customXml/itemProps3.xml><?xml version="1.0" encoding="utf-8"?>
<ds:datastoreItem xmlns:ds="http://schemas.openxmlformats.org/officeDocument/2006/customXml" ds:itemID="{E137AB40-1728-4643-B64A-5DFE56A4798E}">
  <ds:schemaRefs/>
</ds:datastoreItem>
</file>

<file path=customXml/itemProps4.xml><?xml version="1.0" encoding="utf-8"?>
<ds:datastoreItem xmlns:ds="http://schemas.openxmlformats.org/officeDocument/2006/customXml" ds:itemID="{14F30766-877F-4CEE-8B61-99D4DA6E0404}">
  <ds:schemaRefs/>
</ds:datastoreItem>
</file>

<file path=customXml/itemProps5.xml><?xml version="1.0" encoding="utf-8"?>
<ds:datastoreItem xmlns:ds="http://schemas.openxmlformats.org/officeDocument/2006/customXml" ds:itemID="{976831BA-0CE6-4B82-881B-24FD45E1155C}">
  <ds:schemaRefs/>
</ds:datastoreItem>
</file>

<file path=customXml/itemProps6.xml><?xml version="1.0" encoding="utf-8"?>
<ds:datastoreItem xmlns:ds="http://schemas.openxmlformats.org/officeDocument/2006/customXml" ds:itemID="{67F71539-8E44-4A66-8460-7C7D4E510213}">
  <ds:schemaRefs/>
</ds:datastoreItem>
</file>

<file path=customXml/itemProps7.xml><?xml version="1.0" encoding="utf-8"?>
<ds:datastoreItem xmlns:ds="http://schemas.openxmlformats.org/officeDocument/2006/customXml" ds:itemID="{8467EB31-1629-4343-9314-56544F2D7367}">
  <ds:schemaRefs/>
</ds:datastoreItem>
</file>

<file path=customXml/itemProps8.xml><?xml version="1.0" encoding="utf-8"?>
<ds:datastoreItem xmlns:ds="http://schemas.openxmlformats.org/officeDocument/2006/customXml" ds:itemID="{D9819A16-59DA-45A5-8B7B-22E8801B2E6B}">
  <ds:schemaRefs/>
</ds:datastoreItem>
</file>

<file path=customXml/itemProps9.xml><?xml version="1.0" encoding="utf-8"?>
<ds:datastoreItem xmlns:ds="http://schemas.openxmlformats.org/officeDocument/2006/customXml" ds:itemID="{0C543036-C221-4034-BB80-F2E485AD43EA}">
  <ds:schemaRefs/>
</ds:datastoreItem>
</file>

<file path=customXml/itemProps10.xml><?xml version="1.0" encoding="utf-8"?>
<ds:datastoreItem xmlns:ds="http://schemas.openxmlformats.org/officeDocument/2006/customXml" ds:itemID="{D76D0018-6EAB-428F-9961-3AE373DCE1C7}">
  <ds:schemaRefs/>
</ds:datastoreItem>
</file>

<file path=customXml/itemProps11.xml><?xml version="1.0" encoding="utf-8"?>
<ds:datastoreItem xmlns:ds="http://schemas.openxmlformats.org/officeDocument/2006/customXml" ds:itemID="{5B83F513-BA64-42E9-ABAE-43E62A0D37C4}">
  <ds:schemaRefs/>
</ds:datastoreItem>
</file>

<file path=customXml/itemProps12.xml><?xml version="1.0" encoding="utf-8"?>
<ds:datastoreItem xmlns:ds="http://schemas.openxmlformats.org/officeDocument/2006/customXml" ds:itemID="{64D4DBD4-4DC1-4D25-B2B0-AC9533376DB5}">
  <ds:schemaRefs/>
</ds:datastoreItem>
</file>

<file path=customXml/itemProps13.xml><?xml version="1.0" encoding="utf-8"?>
<ds:datastoreItem xmlns:ds="http://schemas.openxmlformats.org/officeDocument/2006/customXml" ds:itemID="{673F99EC-AF51-4F18-BEFB-BC293B675D73}">
  <ds:schemaRefs/>
</ds:datastoreItem>
</file>

<file path=customXml/itemProps14.xml><?xml version="1.0" encoding="utf-8"?>
<ds:datastoreItem xmlns:ds="http://schemas.openxmlformats.org/officeDocument/2006/customXml" ds:itemID="{1CAF8523-BC83-46E1-BA93-9737C9BF30F8}">
  <ds:schemaRefs/>
</ds:datastoreItem>
</file>

<file path=customXml/itemProps15.xml><?xml version="1.0" encoding="utf-8"?>
<ds:datastoreItem xmlns:ds="http://schemas.openxmlformats.org/officeDocument/2006/customXml" ds:itemID="{EF1F6C4E-9D79-4FEA-9FC2-D86755BEB039}">
  <ds:schemaRefs/>
</ds:datastoreItem>
</file>

<file path=customXml/itemProps16.xml><?xml version="1.0" encoding="utf-8"?>
<ds:datastoreItem xmlns:ds="http://schemas.openxmlformats.org/officeDocument/2006/customXml" ds:itemID="{F77A1872-D204-4418-8E04-9755C864D61D}">
  <ds:schemaRefs/>
</ds:datastoreItem>
</file>

<file path=customXml/itemProps17.xml><?xml version="1.0" encoding="utf-8"?>
<ds:datastoreItem xmlns:ds="http://schemas.openxmlformats.org/officeDocument/2006/customXml" ds:itemID="{9320F9A2-8EAF-4C77-9DB3-D7F0A60579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DN_Produtos</vt:lpstr>
      <vt:lpstr>DN_Vendas</vt:lpstr>
      <vt:lpstr>Cadastros Auxiliares</vt:lpstr>
      <vt:lpstr>DN_Vendedores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2024-03-31T21:46:24Z</dcterms:modified>
</cp:coreProperties>
</file>