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69AB111C-8159-4831-9048-0AC62B1A9C76}" xr6:coauthVersionLast="47" xr6:coauthVersionMax="47" xr10:uidLastSave="{00000000-0000-0000-0000-000000000000}"/>
  <bookViews>
    <workbookView xWindow="-120" yWindow="-120" windowWidth="29040" windowHeight="15840" tabRatio="698" firstSheet="3" activeTab="10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DN_Produtos" sheetId="35" r:id="rId6"/>
    <sheet name="DN_Vendas" sheetId="37" r:id="rId7"/>
    <sheet name="Cadastros Auxiliares" sheetId="23" state="hidden" r:id="rId8"/>
    <sheet name="DN_Vendedores" sheetId="39" r:id="rId9"/>
    <sheet name="Dashboard" sheetId="18" r:id="rId10"/>
    <sheet name="Vendas (2)" sheetId="41" r:id="rId11"/>
    <sheet name="Dashboard Histórico" sheetId="40" r:id="rId12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VendedoresA4D91" hidden="1">Vendedores!$A$4:$D$9</definedName>
    <definedName name="DadosExternos_1" localSheetId="10" hidden="1">'Vendas (2)'!$A$1:$I$253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</definedNames>
  <calcPr calcId="191029"/>
  <pivotCaches>
    <pivotCache cacheId="0" r:id="rId13"/>
    <pivotCache cacheId="69" r:id="rId14"/>
    <pivotCache cacheId="72" r:id="rId15"/>
    <pivotCache cacheId="96" r:id="rId16"/>
  </pivotCaches>
  <extLst>
    <ext xmlns:x14="http://schemas.microsoft.com/office/spreadsheetml/2009/9/main" uri="{BBE1A952-AA13-448e-AADC-164F8A28A991}">
      <x14:slicerCaches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7" l="1"/>
  <c r="K3" i="37"/>
  <c r="J4" i="37"/>
  <c r="K4" i="37"/>
  <c r="J5" i="37"/>
  <c r="K5" i="37"/>
  <c r="J6" i="37"/>
  <c r="K6" i="37"/>
  <c r="J7" i="37"/>
  <c r="K7" i="37"/>
  <c r="I3" i="37"/>
  <c r="I7" i="37"/>
  <c r="I5" i="37"/>
  <c r="I6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AQ4" i="18"/>
  <c r="BK4" i="18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EC5F8-CD5C-4EC9-87B8-4AF7C3D0D6B5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  <connection id="2" xr16:uid="{BBFFF337-09CD-4436-A50A-8F42F09EC6A0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4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5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<sst xmlns="http://schemas.openxmlformats.org/spreadsheetml/2006/main" count="1540" uniqueCount="190">
  <si>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</si>
  <si>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</si>
  <si>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</si>
  <si>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</si>
  <si>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</si>
  <si>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</si>
  <si>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</si>
  <si>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</si>
  <si>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</si>
  <si>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</si>
  <si>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</si>
  <si>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</si>
  <si>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</si>
  <si>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</si>
  <si>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</si>
  <si>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</si>
  <si>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</si>
  <si>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</si>
  <si>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</si>
  <si>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</si>
  <si>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</si>
  <si>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</si>
  <si>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</si>
  <si>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</si>
  <si>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</si>
  <si>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</si>
  <si>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</si>
  <si>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</si>
  <si>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</si>
  <si>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</si>
  <si>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</si>
  <si>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</si>
  <si>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</si>
  <si>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</si>
  <si>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</si>
  <si>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</si>
  <si>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</si>
  <si>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</si>
  <si>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</si>
  <si>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</si>
  <si>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</si>
  <si>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</si>
  <si>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</si>
  <si>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</si>
  <si>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</si>
  <si>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</si>
  <si>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</si>
  <si>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</si>
  <si>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</si>
  <si>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</si>
  <si>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</si>
  <si>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</si>
  <si>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</si>
  <si>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</si>
  <si>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</si>
  <si>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</si>
  <si>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</si>
  <si>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</si>
  <si>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</si>
  <si>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</si>
  <si>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</si>
  <si>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</si>
  <si>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</si>
  <si>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</si>
  <si>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</si>
  <si>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</si>
  <si>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</si>
  <si>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</si>
  <si>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</si>
  <si>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</si>
  <si>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</si>
  <si>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</si>
  <si>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</si>
  <si>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</si>
  <si>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</si>
  <si>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</si>
  <si>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</si>
  <si>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</si>
  <si>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</si>
  <si>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</si>
  <si>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</si>
  <si>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</si>
  <si>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</si>
  <si>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</si>
  <si>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</si>
  <si>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</si>
  <si>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</si>
  <si>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</si>
  <si>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</si>
  <si>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</si>
  <si>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</si>
  <si>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</si>
  <si>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</si>
  <si>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</si>
  <si>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</si>
  <si>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</si>
  <si>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</si>
  <si>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</si>
  <si>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</si>
  <si>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</si>
  <si>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</si>
  <si>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</si>
  <si>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</si>
  <si>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</si>
  <si>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</si>
  <si>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</si>
  <si>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</si>
  <si>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</si>
  <si>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</si>
  <si>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</si>
  <si>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</si>
  <si>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</si>
  <si>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</si>
  <si>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</si>
  <si>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</si>
  <si>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</si>
  <si>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</si>
  <si>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</si>
  <si>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</si>
  <si>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</si>
  <si>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</si>
  <si>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</si>
  <si>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</si>
  <si>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</si>
  <si>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</si>
  <si>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</si>
  <si>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</si>
  <si>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</si>
  <si>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</si>
  <si>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</si>
  <si>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</si>
  <si>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</si>
  <si>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</si>
  <si>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</si>
  <si>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</si>
  <si>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</si>
  <si>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</si>
  <si>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</si>
  <si>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</si>
  <si>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</si>
  <si>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</si>
  <si>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</si>
  <si>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</si>
  <si>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</si>
  <si>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</si>
  <si>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</si>
  <si>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</si>
  <si>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</si>
  <si>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</si>
  <si>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</si>
  <si>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</si>
  <si>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</si>
  <si>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</si>
  <si>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</si>
  <si>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</si>
  <si>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</si>
  <si>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</si>
  <si>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</si>
  <si>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</si>
  <si>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</si>
  <si>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</si>
  <si>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</si>
  <si>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</si>
  <si>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</si>
  <si>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</si>
  <si>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</si>
  <si>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</si>
  <si>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</si>
  <si>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</si>
  <si>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</si>
  <si>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</si>
  <si>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</si>
  <si>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</si>
  <si>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</si>
  <si>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</si>
  <si>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Restante</t>
  </si>
  <si>
    <t>% Categoria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</si>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</sst>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166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45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46" Type="http://schemas.openxmlformats.org/officeDocument/2006/relationships/customXml" Target="../customXml/item22.xml"/><Relationship Id="rId20" Type="http://schemas.openxmlformats.org/officeDocument/2006/relationships/styles" Target="styles.xml"/><Relationship Id="rId41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3.xlsx]DN_Vendas!TBDN_Vendas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3.xlsx]DN_Vendedores!TBDN_Vendedores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DN_Vendedores!$B$4:$B$9</c:f>
              <c:numCache>
                <c:formatCode>_("R$"* #,##0.00_);_("R$"* \(#,##0.00\);_("R$"* "-"??_);_(@_)</c:formatCode>
                <c:ptCount val="5"/>
                <c:pt idx="0">
                  <c:v>6811.2</c:v>
                </c:pt>
                <c:pt idx="1">
                  <c:v>6552.6</c:v>
                </c:pt>
                <c:pt idx="2">
                  <c:v>3259.7000000000003</c:v>
                </c:pt>
                <c:pt idx="3">
                  <c:v>8601.5999999999985</c:v>
                </c:pt>
                <c:pt idx="4">
                  <c:v>8079.7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C-435A-95D9-A3F66230A0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5C4-4D66-B240-90AC029A56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C4-4D66-B240-90AC029A5692}"/>
              </c:ext>
            </c:extLst>
          </c:dPt>
          <c:dLbls>
            <c:dLbl>
              <c:idx val="0"/>
              <c:layout>
                <c:manualLayout>
                  <c:x val="-8.0459770114942597E-2"/>
                  <c:y val="0.2125236768269505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C4-4D66-B240-90AC029A5692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C4-4D66-B240-90AC029A569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A6D-4229-9BFE-A207A385B6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A6D-4229-9BFE-A207A385B6A9}"/>
              </c:ext>
            </c:extLst>
          </c:dPt>
          <c:dLbls>
            <c:dLbl>
              <c:idx val="0"/>
              <c:layout>
                <c:manualLayout>
                  <c:x val="-6.1302681992337238E-2"/>
                  <c:y val="0.2277039394574470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6D-4229-9BFE-A207A385B6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6D-4229-9BFE-A207A385B6A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6D-4229-9BFE-A207A385B6A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DF-4E4F-BA36-CDDF65FE9C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DF-4E4F-BA36-CDDF65FE9C74}"/>
              </c:ext>
            </c:extLst>
          </c:dPt>
          <c:dLbls>
            <c:dLbl>
              <c:idx val="0"/>
              <c:layout>
                <c:manualLayout>
                  <c:x val="-0.13026819923371646"/>
                  <c:y val="-0.1467425387614658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DF-4E4F-BA36-CDDF65FE9C7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DF-4E4F-BA36-CDDF65FE9C7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F-4E4F-BA36-CDDF65FE9C7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9524</xdr:colOff>
      <xdr:row>27</xdr:row>
      <xdr:rowOff>119062</xdr:rowOff>
    </xdr:from>
    <xdr:to>
      <xdr:col>13</xdr:col>
      <xdr:colOff>95249</xdr:colOff>
      <xdr:row>43</xdr:row>
      <xdr:rowOff>57150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B1807CFE-A3C5-4EBB-AE4E-B1E81BCBD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28574</xdr:colOff>
      <xdr:row>27</xdr:row>
      <xdr:rowOff>119062</xdr:rowOff>
    </xdr:from>
    <xdr:to>
      <xdr:col>27</xdr:col>
      <xdr:colOff>114299</xdr:colOff>
      <xdr:row>43</xdr:row>
      <xdr:rowOff>57150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5F3BEE1A-EBEF-471C-8D4D-DDBB9E6F5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47624</xdr:colOff>
      <xdr:row>27</xdr:row>
      <xdr:rowOff>119062</xdr:rowOff>
    </xdr:from>
    <xdr:to>
      <xdr:col>41</xdr:col>
      <xdr:colOff>133349</xdr:colOff>
      <xdr:row>43</xdr:row>
      <xdr:rowOff>57150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F9D7776B-3650-49CA-B8A0-7D3986C2C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84317E-9D68-4199-9EDB-688733C3B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07157986113" backgroundQuery="1" createdVersion="8" refreshedVersion="7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26" level="32767"/>
  </cacheFields>
  <cacheHierarchies count="37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edida 1]" caption="Medida 1" measure="1" displayFolder="" measureGroup="TB_Vendas" count="0"/>
    <cacheHierarchy uniqueName="[Measures].[Medida 2]" caption="Medida 2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07159259261" backgroundQuery="1" createdVersion="8" refreshedVersion="7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25" level="32767"/>
    <cacheField name="[Measures].[Soma de Total]" caption="Soma de Total" numFmtId="0" hierarchy="26" level="32767"/>
    <cacheField name="[TB_Vendas].[Data].[Data]" caption="Data" numFmtId="0" hierarchy="11" level="1">
      <sharedItems containsSemiMixedTypes="0" containsNonDate="0" containsString="0"/>
    </cacheField>
  </cacheFields>
  <cacheHierarchies count="37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edida 1]" caption="Medida 1" measure="1" displayFolder="" measureGroup="TB_Vendas" count="0"/>
    <cacheHierarchy uniqueName="[Measures].[Medida 2]" caption="Medida 2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814099074072" backgroundQuery="1" createdVersion="7" refreshedVersion="7" minRefreshableVersion="3" recordCount="0" supportSubquery="1" supportAdvancedDrill="1" xr:uid="{80D54265-CA4B-4B20-9667-F067B9CA09D0}">
  <cacheSource type="external" connectionId="2"/>
  <cacheFields count="3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31" level="32767"/>
    <cacheField name="[Measures].[% Restante]" caption="% Restante" numFmtId="0" hierarchy="32" level="32767"/>
  </cacheFields>
  <cacheHierarchies count="37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edida 1]" caption="Medida 1" measure="1" displayFolder="" measureGroup="TB_Vendas" count="0"/>
    <cacheHierarchy uniqueName="[Measures].[Medida 2]" caption="Medida 2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8">
      <pivotArea collapsedLevelsAreSubtotals="1" fieldPosition="0">
        <references count="1">
          <reference field="3" count="0"/>
        </references>
      </pivotArea>
    </format>
    <format dxfId="7">
      <pivotArea dataOnly="0" labelOnly="1" fieldPosition="0">
        <references count="1">
          <reference field="3" count="0"/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8E352-46AB-473A-B3C6-040443FB519C}" name="Tabela dinâmica1" cacheId="96" applyNumberFormats="0" applyBorderFormats="0" applyFontFormats="0" applyPatternFormats="0" applyAlignmentFormats="0" applyWidthHeightFormats="1" dataCaption="Valores" tag="9f715bad-3229-42f5-b82c-79eeb6cda766" updatedVersion="7" minRefreshableVersion="3" useAutoFormatting="1" subtotalHiddenItems="1" itemPrintTitles="1" createdVersion="7" indent="0" outline="1" outlineData="1" multipleFieldFilters="0" chartFormat="4">
  <location ref="E3:G7" firstHeaderRow="0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fld="2" subtotal="count" baseField="0" baseItem="0"/>
  </dataField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72" applyNumberFormats="0" applyBorderFormats="0" applyFontFormats="0" applyPatternFormats="0" applyAlignmentFormats="0" applyWidthHeightFormats="1" dataCaption="Valores" tag="bc3dc771-d3ba-40d4-8642-502c32103ea2" updatedVersion="7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69" applyNumberFormats="0" applyBorderFormats="0" applyFontFormats="0" applyPatternFormats="0" applyAlignmentFormats="0" applyWidthHeightFormats="1" dataCaption="Valores" tag="dcf589ae-5672-4650-a21a-b4d454948888" updatedVersion="7" minRefreshableVersion="3" useAutoFormatting="1" itemPrintTitles="1" createdVersion="8" indent="0" outline="1" outlineData="1" multipleFieldFilters="0" chartFormat="7">
  <location ref="A3:B9" firstHeaderRow="1" firstDataRow="1" firstDataCol="1"/>
  <pivotFields count="2">
    <pivotField name="Vendedor"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" fld="1" baseField="0" baseItem="0" numFmtId="44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CC0DBB-6688-43C2-BE6E-7B0EEF8EB8C8}" autoFormatId="16" applyNumberFormats="0" applyBorderFormats="0" applyFontFormats="0" applyPatternFormats="0" applyAlignmentFormats="0" applyWidthHeightFormats="0">
  <queryTableRefresh nextId="10">
    <queryTableFields count="9">
      <queryTableField id="1" name="Mês" tableColumnId="1"/>
      <queryTableField id="2" name="Data" tableColumnId="2"/>
      <queryTableField id="3" name="Código" tableColumnId="3"/>
      <queryTableField id="4" name="Categoria" tableColumnId="4"/>
      <queryTableField id="5" name="Qtd" tableColumnId="5"/>
      <queryTableField id="6" name="Preço Unitário" tableColumnId="6"/>
      <queryTableField id="7" name="Desconto Final" tableColumnId="7"/>
      <queryTableField id="8" name="Total" tableColumnId="8"/>
      <queryTableField id="9" name="Vendedor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9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8"/>
    <tableColumn id="2" xr3:uid="{E100D4E2-C3A0-43FF-A1D9-90A4BC2A9918}" name="Produtos"/>
    <tableColumn id="3" xr3:uid="{2EF7FEE0-6B6F-4534-86A0-46B6555B7BEF}" name="Tamanho" dataDxfId="27"/>
    <tableColumn id="4" xr3:uid="{4435A4B8-E7F0-4D66-A4F8-6A9FEAA36D5A}" name="Categoria"/>
    <tableColumn id="6" xr3:uid="{15F9CACC-A558-4A20-80CF-C2ADA2603221}" name="Estoque" dataDxfId="26"/>
    <tableColumn id="5" xr3:uid="{CA8AD0DE-58EC-4839-85FB-1DD75DA28087}" name="Preço Unitário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3" dataDxfId="22" headerRowCellStyle="Cabeçalho Meteora">
  <autoFilter ref="A4:M86" xr:uid="{AD739091-30BD-4C30-BDDA-7504C0C4B6E2}"/>
  <tableColumns count="13">
    <tableColumn id="7" xr3:uid="{5E8DE7C3-CDB6-4314-A5CC-C44D3C21973F}" name="Nº" dataDxfId="21">
      <calculatedColumnFormula>MONTH(TB_Vendas[[#This Row],[Data]])</calculatedColumnFormula>
    </tableColumn>
    <tableColumn id="1" xr3:uid="{43632F1F-6978-4CE7-BB13-7CCE587D6821}" name="Data" dataDxfId="20"/>
    <tableColumn id="12" xr3:uid="{205A55AB-454E-4288-AE23-042C3C399E7A}" name="Código" dataDxfId="19"/>
    <tableColumn id="16" xr3:uid="{059789B1-50A2-47F3-849D-D1EE26B94731}" name="Categoria" dataDxfId="18">
      <calculatedColumnFormula>_xlfn.XLOOKUP(TB_Vendas[[#This Row],[Código]],TB_Produtos[Código],TB_Produtos[Categoria])</calculatedColumnFormula>
    </tableColumn>
    <tableColumn id="5" xr3:uid="{7DC2ADED-AF8A-4BC8-A38E-FEF676FE49C9}" name="Qtd" dataDxfId="17"/>
    <tableColumn id="9" xr3:uid="{05B7315B-2774-41BC-AFEC-4A19E452D6C7}" name="Preço Unitário" dataDxfId="16">
      <calculatedColumnFormula>VLOOKUP(TB_Vendas[[#This Row],[Código]],Produtos!$B$6:$G$66,6,0)</calculatedColumnFormula>
    </tableColumn>
    <tableColumn id="18" xr3:uid="{152BED38-8D5F-4FAA-8C38-58740E2353E5}" name="Indice" dataDxfId="15">
      <calculatedColumnFormula>_xlfn.XMATCH(TB_Vendas[[#This Row],[Categoria]],Desc_Categorias,0)</calculatedColumnFormula>
    </tableColumn>
    <tableColumn id="17" xr3:uid="{C4E78734-94D7-4D31-B07D-5609B855AC0F}" name="Desconto _x000a_(Passo a Passo)" dataDxfId="14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3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2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1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0">
      <calculatedColumnFormula>TB_Vendas[[#This Row],[Preço Unitário]]*TB_Vendas[[#This Row],[Qtd]]</calculatedColumnFormula>
    </tableColumn>
    <tableColumn id="8" xr3:uid="{192FEBCA-1287-48A6-9BE6-69528F71C305}" name="Vendedor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D4492-63FB-4933-80BB-0C1B85970BA6}" name="Vendas" displayName="Vendas" ref="A1:I253" tableType="queryTable" totalsRowShown="0">
  <autoFilter ref="A1:I253" xr:uid="{924D4492-63FB-4933-80BB-0C1B85970BA6}"/>
  <tableColumns count="9">
    <tableColumn id="1" xr3:uid="{589764A3-6F7D-49AE-AFEF-E7CAFF4C0740}" uniqueName="1" name="Mês" queryTableFieldId="1" dataDxfId="4"/>
    <tableColumn id="2" xr3:uid="{5D7B7284-4B77-44B2-B8B3-9EFEF8D4AE2B}" uniqueName="2" name="Data" queryTableFieldId="2" dataDxfId="3"/>
    <tableColumn id="3" xr3:uid="{C8A2AC26-75FF-48E8-B93E-3249B1137F9D}" uniqueName="3" name="Código" queryTableFieldId="3" dataDxfId="2"/>
    <tableColumn id="4" xr3:uid="{0D88EC6A-030A-47E3-9C09-862D600B8202}" uniqueName="4" name="Categoria" queryTableFieldId="4" dataDxfId="1"/>
    <tableColumn id="5" xr3:uid="{D147D2D0-59BE-4207-BFA5-ECEA77BD307C}" uniqueName="5" name="Qtd" queryTableFieldId="5"/>
    <tableColumn id="6" xr3:uid="{558454BA-EF59-48A8-A9DE-71AD609C1050}" uniqueName="6" name="Preço Unitário" queryTableFieldId="6"/>
    <tableColumn id="7" xr3:uid="{C7EE74AA-FD54-4762-B519-94839CA49130}" uniqueName="7" name="Desconto Final" queryTableFieldId="7"/>
    <tableColumn id="8" xr3:uid="{FF0F01A0-F1CA-40D5-B563-C1506AB02984}" uniqueName="8" name="Total" queryTableFieldId="8"/>
    <tableColumn id="9" xr3:uid="{4951D7E3-C1D1-42E7-B7CB-80AC912BE10D}" uniqueName="9" name="Vendedo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60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A4" sqref="A4:D9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2" t="s">
        <v>82</v>
      </c>
      <c r="C1" s="72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24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3" t="s">
        <v>140</v>
      </c>
      <c r="C4" s="73"/>
      <c r="D4" s="15"/>
      <c r="E4" s="73" t="s">
        <v>147</v>
      </c>
      <c r="F4" s="73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I4" sqref="I4:K4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4" width="3" customWidth="1"/>
    <col min="5" max="5" width="18" bestFit="1" customWidth="1"/>
    <col min="6" max="6" width="11.42578125" bestFit="1" customWidth="1"/>
    <col min="7" max="7" width="10.85546875" bestFit="1" customWidth="1"/>
    <col min="8" max="8" width="2.85546875" customWidth="1"/>
    <col min="9" max="9" width="9.5703125" bestFit="1" customWidth="1"/>
    <col min="10" max="12" width="10.5703125" bestFit="1" customWidth="1"/>
    <col min="13" max="13" width="9.5703125" bestFit="1" customWidth="1"/>
    <col min="14" max="14" width="10.5703125" bestFit="1" customWidth="1"/>
    <col min="15" max="19" width="9.5703125" bestFit="1" customWidth="1"/>
    <col min="20" max="58" width="10.5703125" bestFit="1" customWidth="1"/>
    <col min="59" max="59" width="12.140625" bestFit="1" customWidth="1"/>
    <col min="60" max="61" width="10.5703125" bestFit="1" customWidth="1"/>
    <col min="62" max="69" width="12.140625" bestFit="1" customWidth="1"/>
    <col min="70" max="70" width="11.42578125" bestFit="1" customWidth="1"/>
    <col min="71" max="125" width="6.140625" bestFit="1" customWidth="1"/>
    <col min="126" max="129" width="7" bestFit="1" customWidth="1"/>
    <col min="130" max="130" width="6.140625" bestFit="1" customWidth="1"/>
    <col min="131" max="132" width="7" bestFit="1" customWidth="1"/>
    <col min="133" max="133" width="6.140625" bestFit="1" customWidth="1"/>
    <col min="134" max="134" width="18.5703125" bestFit="1" customWidth="1"/>
    <col min="135" max="135" width="16.425781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t="s">
        <v>176</v>
      </c>
      <c r="G3" t="s">
        <v>175</v>
      </c>
      <c r="I3" t="str">
        <f>E3</f>
        <v>Rótulos de Linha</v>
      </c>
      <c r="J3" t="str">
        <f t="shared" ref="J3:K7" si="0">F3</f>
        <v>% Categoria</v>
      </c>
      <c r="K3" t="str">
        <f t="shared" si="0"/>
        <v>% Restante</v>
      </c>
    </row>
    <row r="4" spans="1:11">
      <c r="A4" s="64" t="s">
        <v>166</v>
      </c>
      <c r="B4" s="2">
        <v>1750.9</v>
      </c>
      <c r="C4" s="70">
        <v>14</v>
      </c>
      <c r="E4" s="64" t="s">
        <v>13</v>
      </c>
      <c r="F4" s="107">
        <v>0.15879092503182729</v>
      </c>
      <c r="G4" s="107">
        <v>0.84120907496817265</v>
      </c>
      <c r="I4" t="str">
        <f>E4</f>
        <v>Acessórios</v>
      </c>
      <c r="J4" s="108">
        <f t="shared" si="0"/>
        <v>0.15879092503182729</v>
      </c>
      <c r="K4" s="108">
        <f t="shared" si="0"/>
        <v>0.84120907496817265</v>
      </c>
    </row>
    <row r="5" spans="1:11">
      <c r="A5" s="64" t="s">
        <v>167</v>
      </c>
      <c r="B5" s="2">
        <v>2974.9</v>
      </c>
      <c r="C5" s="70">
        <v>15</v>
      </c>
      <c r="E5" s="64" t="s">
        <v>14</v>
      </c>
      <c r="F5" s="107">
        <v>0.10835675338089411</v>
      </c>
      <c r="G5" s="107">
        <v>0.89164324661910588</v>
      </c>
      <c r="I5" t="str">
        <f t="shared" ref="I5:I6" si="1">E5</f>
        <v>Calçado</v>
      </c>
      <c r="J5" s="108">
        <f t="shared" si="0"/>
        <v>0.10835675338089411</v>
      </c>
      <c r="K5" s="108">
        <f t="shared" si="0"/>
        <v>0.89164324661910588</v>
      </c>
    </row>
    <row r="6" spans="1:11">
      <c r="A6" s="64" t="s">
        <v>168</v>
      </c>
      <c r="B6" s="2">
        <v>3698.1</v>
      </c>
      <c r="C6" s="70">
        <v>26</v>
      </c>
      <c r="E6" s="64" t="s">
        <v>12</v>
      </c>
      <c r="F6" s="107">
        <v>0.73285232158727887</v>
      </c>
      <c r="G6" s="107">
        <v>0.26714767841272113</v>
      </c>
      <c r="I6" t="str">
        <f t="shared" si="1"/>
        <v>Vestuário</v>
      </c>
      <c r="J6" s="108">
        <f t="shared" si="0"/>
        <v>0.73285232158727887</v>
      </c>
      <c r="K6" s="108">
        <f t="shared" si="0"/>
        <v>0.26714767841272113</v>
      </c>
    </row>
    <row r="7" spans="1:11">
      <c r="A7" s="64" t="s">
        <v>169</v>
      </c>
      <c r="B7" s="2">
        <v>3651.0999999999995</v>
      </c>
      <c r="C7" s="70">
        <v>28</v>
      </c>
      <c r="E7" s="64" t="s">
        <v>161</v>
      </c>
      <c r="F7" s="107">
        <v>1</v>
      </c>
      <c r="G7" s="107">
        <v>0</v>
      </c>
      <c r="I7" t="str">
        <f>E7</f>
        <v>Total Geral</v>
      </c>
      <c r="J7" s="108">
        <f t="shared" si="0"/>
        <v>1</v>
      </c>
      <c r="K7" s="108">
        <f t="shared" si="0"/>
        <v>0</v>
      </c>
    </row>
    <row r="8" spans="1:11">
      <c r="A8" s="64" t="s">
        <v>170</v>
      </c>
      <c r="B8" s="2">
        <v>2776.2999999999997</v>
      </c>
      <c r="C8" s="70">
        <v>17</v>
      </c>
    </row>
    <row r="9" spans="1:11">
      <c r="A9" s="64" t="s">
        <v>171</v>
      </c>
      <c r="B9" s="2">
        <v>3477.7000000000007</v>
      </c>
      <c r="C9" s="70">
        <v>41</v>
      </c>
    </row>
    <row r="10" spans="1:11">
      <c r="A10" s="64" t="s">
        <v>172</v>
      </c>
      <c r="B10" s="2">
        <v>8602.0999999999985</v>
      </c>
      <c r="C10" s="70">
        <v>53</v>
      </c>
    </row>
    <row r="11" spans="1:11">
      <c r="A11" s="64" t="s">
        <v>173</v>
      </c>
      <c r="B11" s="2">
        <v>6373.7</v>
      </c>
      <c r="C11" s="70">
        <v>56</v>
      </c>
    </row>
    <row r="12" spans="1:11">
      <c r="A12" s="64" t="s">
        <v>161</v>
      </c>
      <c r="B12" s="2">
        <v>33304.799999999988</v>
      </c>
      <c r="C12" s="70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workbookViewId="0">
      <selection activeCell="A3" sqref="A3"/>
    </sheetView>
  </sheetViews>
  <sheetFormatPr defaultRowHeight="15"/>
  <cols>
    <col min="1" max="1" width="18" bestFit="1" customWidth="1"/>
    <col min="2" max="2" width="13.5703125" bestFit="1" customWidth="1"/>
  </cols>
  <sheetData>
    <row r="3" spans="1:2">
      <c r="A3" s="63" t="s">
        <v>160</v>
      </c>
      <c r="B3" t="s">
        <v>174</v>
      </c>
    </row>
    <row r="4" spans="1:2">
      <c r="A4" s="64" t="s">
        <v>118</v>
      </c>
      <c r="B4" s="8">
        <v>6811.2</v>
      </c>
    </row>
    <row r="5" spans="1:2">
      <c r="A5" s="64" t="s">
        <v>119</v>
      </c>
      <c r="B5" s="8">
        <v>6552.6</v>
      </c>
    </row>
    <row r="6" spans="1:2">
      <c r="A6" s="64" t="s">
        <v>70</v>
      </c>
      <c r="B6" s="8">
        <v>3259.7000000000003</v>
      </c>
    </row>
    <row r="7" spans="1:2">
      <c r="A7" s="64" t="s">
        <v>71</v>
      </c>
      <c r="B7" s="8">
        <v>8601.5999999999985</v>
      </c>
    </row>
    <row r="8" spans="1:2">
      <c r="A8" s="64" t="s">
        <v>73</v>
      </c>
      <c r="B8" s="8">
        <v>8079.7</v>
      </c>
    </row>
    <row r="9" spans="1:2">
      <c r="A9" s="64" t="s">
        <v>161</v>
      </c>
      <c r="B9" s="8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topLeftCell="A13" zoomScaleNormal="100" workbookViewId="0">
      <selection activeCell="X63" sqref="X63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4" t="s">
        <v>76</v>
      </c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  <c r="AQ2" s="74" t="s">
        <v>77</v>
      </c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6"/>
      <c r="BK2" s="74" t="s">
        <v>78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6"/>
    </row>
    <row r="3" spans="3:80" ht="9.75" customHeight="1" thickBot="1">
      <c r="W3" s="77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  <c r="AQ3" s="77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9"/>
      <c r="BK3" s="77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9"/>
    </row>
    <row r="4" spans="3:80" ht="9.75" customHeight="1">
      <c r="W4" s="89">
        <f>GETPIVOTDATA("Produtos",DN_Produtos!$E$3)</f>
        <v>60</v>
      </c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1"/>
      <c r="AQ4" s="89">
        <f>GETPIVOTDATA("[Measures].[Soma de Qtd]",DN_Vendas!$A$3)</f>
        <v>250</v>
      </c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1"/>
      <c r="BK4" s="98">
        <f>GETPIVOTDATA("[Measures].[Soma de Total]",DN_Vendas!$A$3)</f>
        <v>33304.799999999988</v>
      </c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100"/>
    </row>
    <row r="5" spans="3:80" ht="9.75" customHeight="1">
      <c r="W5" s="92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Q5" s="92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4"/>
      <c r="BK5" s="101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3"/>
    </row>
    <row r="6" spans="3:80" ht="9.75" customHeight="1">
      <c r="W6" s="92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Q6" s="92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4"/>
      <c r="BK6" s="101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3"/>
    </row>
    <row r="7" spans="3:80" ht="9.75" customHeight="1" thickBot="1">
      <c r="W7" s="95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Q7" s="95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7"/>
      <c r="BK7" s="104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6"/>
    </row>
    <row r="8" spans="3:80" ht="9.75" customHeight="1" thickBot="1"/>
    <row r="9" spans="3:80" ht="9.75" customHeight="1">
      <c r="C9" s="74" t="s">
        <v>79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6"/>
    </row>
    <row r="10" spans="3:80" ht="9.75" customHeight="1" thickBot="1">
      <c r="C10" s="77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9"/>
    </row>
    <row r="11" spans="3:80" ht="9.75" customHeight="1"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2"/>
    </row>
    <row r="12" spans="3:80" ht="9.75" customHeight="1">
      <c r="C12" s="83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5"/>
    </row>
    <row r="13" spans="3:80" ht="9.75" customHeight="1"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5"/>
    </row>
    <row r="14" spans="3:80" ht="9.75" customHeight="1">
      <c r="C14" s="83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5"/>
    </row>
    <row r="15" spans="3:80" ht="9.75" customHeight="1">
      <c r="C15" s="83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5"/>
    </row>
    <row r="16" spans="3:80" ht="9.75" customHeight="1"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5"/>
    </row>
    <row r="17" spans="3:80" ht="9.75" customHeight="1">
      <c r="C17" s="83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5"/>
    </row>
    <row r="18" spans="3:80" ht="9.75" customHeight="1">
      <c r="C18" s="83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5"/>
    </row>
    <row r="19" spans="3:80" ht="9.75" customHeight="1"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5"/>
    </row>
    <row r="20" spans="3:80" ht="9.75" customHeight="1"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5"/>
    </row>
    <row r="21" spans="3:80" ht="9.75" customHeight="1">
      <c r="C21" s="83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5"/>
    </row>
    <row r="22" spans="3:80" ht="9.75" customHeight="1"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5"/>
    </row>
    <row r="23" spans="3:80" ht="9.75" customHeight="1">
      <c r="C23" s="83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5"/>
    </row>
    <row r="24" spans="3:80" ht="9.75" customHeight="1" thickBot="1">
      <c r="C24" s="86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8"/>
    </row>
    <row r="25" spans="3:80" ht="9.75" customHeight="1" thickBot="1"/>
    <row r="26" spans="3:80" ht="9.75" customHeight="1">
      <c r="C26" s="74" t="s">
        <v>80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6"/>
      <c r="AO26" s="6"/>
      <c r="AP26" s="6"/>
      <c r="AQ26" s="74" t="s">
        <v>81</v>
      </c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6"/>
    </row>
    <row r="27" spans="3:80" ht="9.75" customHeight="1" thickBot="1">
      <c r="C27" s="77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9"/>
      <c r="AO27" s="6"/>
      <c r="AP27" s="6"/>
      <c r="AQ27" s="77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9"/>
    </row>
    <row r="28" spans="3:80" ht="9.75" customHeight="1">
      <c r="C28" s="80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Q28" s="80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2"/>
    </row>
    <row r="29" spans="3:80" ht="9.75" customHeight="1">
      <c r="C29" s="8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5"/>
      <c r="AQ29" s="83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5"/>
    </row>
    <row r="30" spans="3:80" ht="9.75" customHeight="1"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5"/>
      <c r="AQ30" s="83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5"/>
    </row>
    <row r="31" spans="3:80" ht="9.75" customHeight="1"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5"/>
      <c r="AQ31" s="83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5"/>
    </row>
    <row r="32" spans="3:80" ht="9.75" customHeight="1">
      <c r="C32" s="83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5"/>
      <c r="AQ32" s="83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5"/>
    </row>
    <row r="33" spans="3:80" ht="9.75" customHeight="1">
      <c r="C33" s="83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  <c r="AQ33" s="83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5"/>
    </row>
    <row r="34" spans="3:80" ht="9.75" customHeight="1"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5"/>
      <c r="AQ34" s="83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5"/>
    </row>
    <row r="35" spans="3:80" ht="9.75" customHeight="1">
      <c r="C35" s="83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5"/>
      <c r="AQ35" s="83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5"/>
    </row>
    <row r="36" spans="3:80" ht="9.75" customHeight="1">
      <c r="C36" s="83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5"/>
      <c r="AQ36" s="83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5"/>
    </row>
    <row r="37" spans="3:80" ht="9.75" customHeight="1"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5"/>
      <c r="AQ37" s="83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5"/>
    </row>
    <row r="38" spans="3:80" ht="9.75" customHeight="1">
      <c r="C38" s="83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5"/>
      <c r="AQ38" s="83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5"/>
    </row>
    <row r="39" spans="3:80" ht="9.75" customHeight="1">
      <c r="C39" s="83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5"/>
      <c r="AQ39" s="83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5"/>
    </row>
    <row r="40" spans="3:80" ht="9.75" customHeight="1"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5"/>
      <c r="AQ40" s="83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5"/>
    </row>
    <row r="41" spans="3:80" ht="9.75" customHeight="1">
      <c r="C41" s="83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5"/>
      <c r="AQ41" s="83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5"/>
    </row>
    <row r="42" spans="3:80" ht="9.75" customHeight="1">
      <c r="C42" s="83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5"/>
      <c r="AQ42" s="83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5"/>
    </row>
    <row r="43" spans="3:80" ht="9.75" customHeight="1"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5"/>
      <c r="AQ43" s="83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5"/>
    </row>
    <row r="44" spans="3:80" ht="9.75" customHeight="1">
      <c r="C44" s="83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5"/>
      <c r="AQ44" s="83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5"/>
    </row>
    <row r="45" spans="3:80" ht="9.75" customHeight="1">
      <c r="C45" s="83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5"/>
      <c r="AQ45" s="83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5"/>
    </row>
    <row r="46" spans="3:80" ht="9.75" customHeight="1" thickBot="1">
      <c r="C46" s="86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8"/>
      <c r="AQ46" s="86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8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E88-4078-494B-864C-FEA373D8EA46}">
  <dimension ref="A1:I253"/>
  <sheetViews>
    <sheetView tabSelected="1" workbookViewId="0"/>
  </sheetViews>
  <sheetFormatPr defaultRowHeight="15"/>
  <cols>
    <col min="1" max="1" width="7.140625" bestFit="1" customWidth="1"/>
    <col min="2" max="2" width="10.7109375" bestFit="1" customWidth="1"/>
    <col min="3" max="3" width="9.42578125" bestFit="1" customWidth="1"/>
    <col min="4" max="4" width="11.7109375" bestFit="1" customWidth="1"/>
    <col min="5" max="5" width="6.5703125" bestFit="1" customWidth="1"/>
    <col min="6" max="6" width="16.140625" bestFit="1" customWidth="1"/>
    <col min="7" max="7" width="16.42578125" bestFit="1" customWidth="1"/>
    <col min="8" max="8" width="7.7109375" bestFit="1" customWidth="1"/>
    <col min="9" max="9" width="12.140625" bestFit="1" customWidth="1"/>
  </cols>
  <sheetData>
    <row r="1" spans="1:9">
      <c r="A1" t="s">
        <v>177</v>
      </c>
      <c r="B1" t="s">
        <v>74</v>
      </c>
      <c r="C1" t="s">
        <v>30</v>
      </c>
      <c r="D1" t="s">
        <v>10</v>
      </c>
      <c r="E1" t="s">
        <v>15</v>
      </c>
      <c r="F1" t="s">
        <v>11</v>
      </c>
      <c r="G1" t="s">
        <v>159</v>
      </c>
      <c r="H1" t="s">
        <v>16</v>
      </c>
      <c r="I1" t="s">
        <v>72</v>
      </c>
    </row>
    <row r="2" spans="1:9">
      <c r="A2" s="70" t="s">
        <v>178</v>
      </c>
      <c r="B2" s="109">
        <v>44566</v>
      </c>
      <c r="C2" s="70" t="s">
        <v>61</v>
      </c>
      <c r="D2" s="70" t="s">
        <v>14</v>
      </c>
      <c r="E2">
        <v>2</v>
      </c>
      <c r="F2">
        <v>245</v>
      </c>
      <c r="G2">
        <v>0.1</v>
      </c>
      <c r="H2">
        <v>490</v>
      </c>
      <c r="I2" s="70" t="s">
        <v>116</v>
      </c>
    </row>
    <row r="3" spans="1:9">
      <c r="A3" s="70" t="s">
        <v>178</v>
      </c>
      <c r="B3" s="109">
        <v>44567</v>
      </c>
      <c r="C3" s="70" t="s">
        <v>59</v>
      </c>
      <c r="D3" s="70" t="s">
        <v>14</v>
      </c>
      <c r="E3">
        <v>10</v>
      </c>
      <c r="F3">
        <v>255</v>
      </c>
      <c r="G3">
        <v>0.15</v>
      </c>
      <c r="H3">
        <v>2550</v>
      </c>
      <c r="I3" s="70" t="s">
        <v>117</v>
      </c>
    </row>
    <row r="4" spans="1:9">
      <c r="A4" s="70" t="s">
        <v>178</v>
      </c>
      <c r="B4" s="109">
        <v>44568</v>
      </c>
      <c r="C4" s="70" t="s">
        <v>93</v>
      </c>
      <c r="D4" s="70" t="s">
        <v>12</v>
      </c>
      <c r="E4">
        <v>11</v>
      </c>
      <c r="F4">
        <v>289.89999999999998</v>
      </c>
      <c r="G4">
        <v>0.1</v>
      </c>
      <c r="H4">
        <v>3188.9</v>
      </c>
      <c r="I4" s="70" t="s">
        <v>115</v>
      </c>
    </row>
    <row r="5" spans="1:9">
      <c r="A5" s="70" t="s">
        <v>178</v>
      </c>
      <c r="B5" s="109">
        <v>44573</v>
      </c>
      <c r="C5" s="70" t="s">
        <v>106</v>
      </c>
      <c r="D5" s="70" t="s">
        <v>12</v>
      </c>
      <c r="E5">
        <v>11</v>
      </c>
      <c r="F5">
        <v>180</v>
      </c>
      <c r="G5">
        <v>0.2</v>
      </c>
      <c r="H5">
        <v>1980</v>
      </c>
      <c r="I5" s="70" t="s">
        <v>113</v>
      </c>
    </row>
    <row r="6" spans="1:9">
      <c r="A6" s="70" t="s">
        <v>178</v>
      </c>
      <c r="B6" s="109">
        <v>44574</v>
      </c>
      <c r="C6" s="70" t="s">
        <v>110</v>
      </c>
      <c r="D6" s="70" t="s">
        <v>12</v>
      </c>
      <c r="E6">
        <v>10</v>
      </c>
      <c r="F6">
        <v>180</v>
      </c>
      <c r="G6">
        <v>0.1</v>
      </c>
      <c r="H6">
        <v>1800</v>
      </c>
      <c r="I6" s="70" t="s">
        <v>115</v>
      </c>
    </row>
    <row r="7" spans="1:9">
      <c r="A7" s="70" t="s">
        <v>178</v>
      </c>
      <c r="B7" s="109">
        <v>44578</v>
      </c>
      <c r="C7" s="70" t="s">
        <v>33</v>
      </c>
      <c r="D7" s="70" t="s">
        <v>12</v>
      </c>
      <c r="E7">
        <v>8</v>
      </c>
      <c r="F7">
        <v>70.900000000000006</v>
      </c>
      <c r="G7">
        <v>0.15</v>
      </c>
      <c r="H7">
        <v>567.20000000000005</v>
      </c>
      <c r="I7" s="70" t="s">
        <v>114</v>
      </c>
    </row>
    <row r="8" spans="1:9">
      <c r="A8" s="70" t="s">
        <v>178</v>
      </c>
      <c r="B8" s="109">
        <v>44584</v>
      </c>
      <c r="C8" s="70" t="s">
        <v>59</v>
      </c>
      <c r="D8" s="70" t="s">
        <v>14</v>
      </c>
      <c r="E8">
        <v>2</v>
      </c>
      <c r="F8">
        <v>255</v>
      </c>
      <c r="G8">
        <v>0.1</v>
      </c>
      <c r="H8">
        <v>510</v>
      </c>
      <c r="I8" s="70" t="s">
        <v>116</v>
      </c>
    </row>
    <row r="9" spans="1:9">
      <c r="A9" s="70" t="s">
        <v>178</v>
      </c>
      <c r="B9" s="109">
        <v>44587</v>
      </c>
      <c r="C9" s="70" t="s">
        <v>88</v>
      </c>
      <c r="D9" s="70" t="s">
        <v>12</v>
      </c>
      <c r="E9">
        <v>2</v>
      </c>
      <c r="F9">
        <v>72.5</v>
      </c>
      <c r="G9">
        <v>0.15</v>
      </c>
      <c r="H9">
        <v>145</v>
      </c>
      <c r="I9" s="70" t="s">
        <v>117</v>
      </c>
    </row>
    <row r="10" spans="1:9">
      <c r="A10" s="70" t="s">
        <v>178</v>
      </c>
      <c r="B10" s="109">
        <v>44589</v>
      </c>
      <c r="C10" s="70" t="s">
        <v>90</v>
      </c>
      <c r="D10" s="70" t="s">
        <v>12</v>
      </c>
      <c r="E10">
        <v>12</v>
      </c>
      <c r="F10">
        <v>289.89999999999998</v>
      </c>
      <c r="G10">
        <v>0.2</v>
      </c>
      <c r="H10">
        <v>3478.8</v>
      </c>
      <c r="I10" s="70" t="s">
        <v>116</v>
      </c>
    </row>
    <row r="11" spans="1:9">
      <c r="A11" s="70" t="s">
        <v>178</v>
      </c>
      <c r="B11" s="109">
        <v>44590</v>
      </c>
      <c r="C11" s="70" t="s">
        <v>90</v>
      </c>
      <c r="D11" s="70" t="s">
        <v>12</v>
      </c>
      <c r="E11">
        <v>1</v>
      </c>
      <c r="F11">
        <v>289.89999999999998</v>
      </c>
      <c r="G11">
        <v>0.1</v>
      </c>
      <c r="H11">
        <v>289.89999999999998</v>
      </c>
      <c r="I11" s="70" t="s">
        <v>117</v>
      </c>
    </row>
    <row r="12" spans="1:9">
      <c r="A12" s="70" t="s">
        <v>178</v>
      </c>
      <c r="B12" s="109">
        <v>44591</v>
      </c>
      <c r="C12" s="70" t="s">
        <v>109</v>
      </c>
      <c r="D12" s="70" t="s">
        <v>12</v>
      </c>
      <c r="E12">
        <v>11</v>
      </c>
      <c r="F12">
        <v>180</v>
      </c>
      <c r="G12">
        <v>0.2</v>
      </c>
      <c r="H12">
        <v>1980</v>
      </c>
      <c r="I12" s="70" t="s">
        <v>113</v>
      </c>
    </row>
    <row r="13" spans="1:9">
      <c r="A13" s="70" t="s">
        <v>179</v>
      </c>
      <c r="B13" s="109">
        <v>44595</v>
      </c>
      <c r="C13" s="70" t="s">
        <v>33</v>
      </c>
      <c r="D13" s="70" t="s">
        <v>12</v>
      </c>
      <c r="E13">
        <v>2</v>
      </c>
      <c r="F13">
        <v>70.900000000000006</v>
      </c>
      <c r="G13">
        <v>0.15</v>
      </c>
      <c r="H13">
        <v>141.80000000000001</v>
      </c>
      <c r="I13" s="70" t="s">
        <v>113</v>
      </c>
    </row>
    <row r="14" spans="1:9">
      <c r="A14" s="70" t="s">
        <v>179</v>
      </c>
      <c r="B14" s="109">
        <v>44597</v>
      </c>
      <c r="C14" s="70" t="s">
        <v>57</v>
      </c>
      <c r="D14" s="70" t="s">
        <v>13</v>
      </c>
      <c r="E14">
        <v>7</v>
      </c>
      <c r="F14">
        <v>120</v>
      </c>
      <c r="G14">
        <v>0.2</v>
      </c>
      <c r="H14">
        <v>840</v>
      </c>
      <c r="I14" s="70" t="s">
        <v>116</v>
      </c>
    </row>
    <row r="15" spans="1:9">
      <c r="A15" s="70" t="s">
        <v>179</v>
      </c>
      <c r="B15" s="109">
        <v>44610</v>
      </c>
      <c r="C15" s="70" t="s">
        <v>53</v>
      </c>
      <c r="D15" s="70" t="s">
        <v>12</v>
      </c>
      <c r="E15">
        <v>4</v>
      </c>
      <c r="F15">
        <v>249.9</v>
      </c>
      <c r="G15">
        <v>0.2</v>
      </c>
      <c r="H15">
        <v>999.6</v>
      </c>
      <c r="I15" s="70" t="s">
        <v>113</v>
      </c>
    </row>
    <row r="16" spans="1:9">
      <c r="A16" s="70" t="s">
        <v>179</v>
      </c>
      <c r="B16" s="109">
        <v>44613</v>
      </c>
      <c r="C16" s="70" t="s">
        <v>44</v>
      </c>
      <c r="D16" s="70" t="s">
        <v>12</v>
      </c>
      <c r="E16">
        <v>4</v>
      </c>
      <c r="F16">
        <v>39.9</v>
      </c>
      <c r="G16">
        <v>0.1</v>
      </c>
      <c r="H16">
        <v>159.6</v>
      </c>
      <c r="I16" s="70" t="s">
        <v>115</v>
      </c>
    </row>
    <row r="17" spans="1:9">
      <c r="A17" s="70" t="s">
        <v>179</v>
      </c>
      <c r="B17" s="109">
        <v>44616</v>
      </c>
      <c r="C17" s="70" t="s">
        <v>83</v>
      </c>
      <c r="D17" s="70" t="s">
        <v>12</v>
      </c>
      <c r="E17">
        <v>10</v>
      </c>
      <c r="F17">
        <v>70</v>
      </c>
      <c r="G17">
        <v>0.15</v>
      </c>
      <c r="H17">
        <v>700</v>
      </c>
      <c r="I17" s="70" t="s">
        <v>117</v>
      </c>
    </row>
    <row r="18" spans="1:9">
      <c r="A18" s="70" t="s">
        <v>179</v>
      </c>
      <c r="B18" s="109">
        <v>44617</v>
      </c>
      <c r="C18" s="70" t="s">
        <v>39</v>
      </c>
      <c r="D18" s="70" t="s">
        <v>12</v>
      </c>
      <c r="E18">
        <v>5</v>
      </c>
      <c r="F18">
        <v>92.9</v>
      </c>
      <c r="G18">
        <v>0.15</v>
      </c>
      <c r="H18">
        <v>464.5</v>
      </c>
      <c r="I18" s="70" t="s">
        <v>117</v>
      </c>
    </row>
    <row r="19" spans="1:9">
      <c r="A19" s="70" t="s">
        <v>179</v>
      </c>
      <c r="B19" s="109">
        <v>44618</v>
      </c>
      <c r="C19" s="70" t="s">
        <v>52</v>
      </c>
      <c r="D19" s="70" t="s">
        <v>12</v>
      </c>
      <c r="E19">
        <v>2</v>
      </c>
      <c r="F19">
        <v>300</v>
      </c>
      <c r="G19">
        <v>0.15</v>
      </c>
      <c r="H19">
        <v>600</v>
      </c>
      <c r="I19" s="70" t="s">
        <v>113</v>
      </c>
    </row>
    <row r="20" spans="1:9">
      <c r="A20" s="70" t="s">
        <v>180</v>
      </c>
      <c r="B20" s="109">
        <v>44621</v>
      </c>
      <c r="C20" s="70" t="s">
        <v>31</v>
      </c>
      <c r="D20" s="70" t="s">
        <v>12</v>
      </c>
      <c r="E20">
        <v>5</v>
      </c>
      <c r="F20">
        <v>65.900000000000006</v>
      </c>
      <c r="G20">
        <v>0.2</v>
      </c>
      <c r="H20">
        <v>329.5</v>
      </c>
      <c r="I20" s="70" t="s">
        <v>113</v>
      </c>
    </row>
    <row r="21" spans="1:9">
      <c r="A21" s="70" t="s">
        <v>180</v>
      </c>
      <c r="B21" s="109">
        <v>44621</v>
      </c>
      <c r="C21" s="70" t="s">
        <v>43</v>
      </c>
      <c r="D21" s="70" t="s">
        <v>12</v>
      </c>
      <c r="E21">
        <v>3</v>
      </c>
      <c r="F21">
        <v>39.9</v>
      </c>
      <c r="G21">
        <v>0.2</v>
      </c>
      <c r="H21">
        <v>119.7</v>
      </c>
      <c r="I21" s="70" t="s">
        <v>116</v>
      </c>
    </row>
    <row r="22" spans="1:9">
      <c r="A22" s="70" t="s">
        <v>180</v>
      </c>
      <c r="B22" s="109">
        <v>44622</v>
      </c>
      <c r="C22" s="70" t="s">
        <v>43</v>
      </c>
      <c r="D22" s="70" t="s">
        <v>12</v>
      </c>
      <c r="E22">
        <v>1</v>
      </c>
      <c r="F22">
        <v>39.9</v>
      </c>
      <c r="G22">
        <v>0.1</v>
      </c>
      <c r="H22">
        <v>39.9</v>
      </c>
      <c r="I22" s="70" t="s">
        <v>116</v>
      </c>
    </row>
    <row r="23" spans="1:9">
      <c r="A23" s="70" t="s">
        <v>180</v>
      </c>
      <c r="B23" s="109">
        <v>44623</v>
      </c>
      <c r="C23" s="70" t="s">
        <v>37</v>
      </c>
      <c r="D23" s="70" t="s">
        <v>12</v>
      </c>
      <c r="E23">
        <v>12</v>
      </c>
      <c r="F23">
        <v>85.9</v>
      </c>
      <c r="G23">
        <v>0.15</v>
      </c>
      <c r="H23">
        <v>1030.8</v>
      </c>
      <c r="I23" s="70" t="s">
        <v>114</v>
      </c>
    </row>
    <row r="24" spans="1:9">
      <c r="A24" s="70" t="s">
        <v>180</v>
      </c>
      <c r="B24" s="109">
        <v>44624</v>
      </c>
      <c r="C24" s="70" t="s">
        <v>97</v>
      </c>
      <c r="D24" s="70" t="s">
        <v>12</v>
      </c>
      <c r="E24">
        <v>5</v>
      </c>
      <c r="F24">
        <v>32.9</v>
      </c>
      <c r="G24">
        <v>0.2</v>
      </c>
      <c r="H24">
        <v>164.5</v>
      </c>
      <c r="I24" s="70" t="s">
        <v>113</v>
      </c>
    </row>
    <row r="25" spans="1:9">
      <c r="A25" s="70" t="s">
        <v>180</v>
      </c>
      <c r="B25" s="109">
        <v>44629</v>
      </c>
      <c r="C25" s="70" t="s">
        <v>84</v>
      </c>
      <c r="D25" s="70" t="s">
        <v>12</v>
      </c>
      <c r="E25">
        <v>11</v>
      </c>
      <c r="F25">
        <v>54.9</v>
      </c>
      <c r="G25">
        <v>0.2</v>
      </c>
      <c r="H25">
        <v>603.9</v>
      </c>
      <c r="I25" s="70" t="s">
        <v>113</v>
      </c>
    </row>
    <row r="26" spans="1:9">
      <c r="A26" s="70" t="s">
        <v>180</v>
      </c>
      <c r="B26" s="109">
        <v>44634</v>
      </c>
      <c r="C26" s="70" t="s">
        <v>45</v>
      </c>
      <c r="D26" s="70" t="s">
        <v>12</v>
      </c>
      <c r="E26">
        <v>3</v>
      </c>
      <c r="F26">
        <v>42.5</v>
      </c>
      <c r="G26">
        <v>0.2</v>
      </c>
      <c r="H26">
        <v>127.5</v>
      </c>
      <c r="I26" s="70" t="s">
        <v>113</v>
      </c>
    </row>
    <row r="27" spans="1:9">
      <c r="A27" s="70" t="s">
        <v>180</v>
      </c>
      <c r="B27" s="109">
        <v>44639</v>
      </c>
      <c r="C27" s="70" t="s">
        <v>64</v>
      </c>
      <c r="D27" s="70" t="s">
        <v>12</v>
      </c>
      <c r="E27">
        <v>8</v>
      </c>
      <c r="F27">
        <v>89.9</v>
      </c>
      <c r="G27">
        <v>0.2</v>
      </c>
      <c r="H27">
        <v>719.2</v>
      </c>
      <c r="I27" s="70" t="s">
        <v>116</v>
      </c>
    </row>
    <row r="28" spans="1:9">
      <c r="A28" s="70" t="s">
        <v>180</v>
      </c>
      <c r="B28" s="109">
        <v>44641</v>
      </c>
      <c r="C28" s="70" t="s">
        <v>63</v>
      </c>
      <c r="D28" s="70" t="s">
        <v>14</v>
      </c>
      <c r="E28">
        <v>1</v>
      </c>
      <c r="F28">
        <v>259.89999999999998</v>
      </c>
      <c r="G28">
        <v>0</v>
      </c>
      <c r="H28">
        <v>259.89999999999998</v>
      </c>
      <c r="I28" s="70" t="s">
        <v>116</v>
      </c>
    </row>
    <row r="29" spans="1:9">
      <c r="A29" s="70" t="s">
        <v>180</v>
      </c>
      <c r="B29" s="109">
        <v>44645</v>
      </c>
      <c r="C29" s="70" t="s">
        <v>48</v>
      </c>
      <c r="D29" s="70" t="s">
        <v>12</v>
      </c>
      <c r="E29">
        <v>11</v>
      </c>
      <c r="F29">
        <v>32.9</v>
      </c>
      <c r="G29">
        <v>0.15</v>
      </c>
      <c r="H29">
        <v>361.9</v>
      </c>
      <c r="I29" s="70" t="s">
        <v>117</v>
      </c>
    </row>
    <row r="30" spans="1:9">
      <c r="A30" s="70" t="s">
        <v>181</v>
      </c>
      <c r="B30" s="109">
        <v>44653</v>
      </c>
      <c r="C30" s="70" t="s">
        <v>49</v>
      </c>
      <c r="D30" s="70" t="s">
        <v>13</v>
      </c>
      <c r="E30">
        <v>8</v>
      </c>
      <c r="F30">
        <v>49.9</v>
      </c>
      <c r="G30">
        <v>0.15</v>
      </c>
      <c r="H30">
        <v>399.2</v>
      </c>
      <c r="I30" s="70" t="s">
        <v>114</v>
      </c>
    </row>
    <row r="31" spans="1:9">
      <c r="A31" s="70" t="s">
        <v>181</v>
      </c>
      <c r="B31" s="109">
        <v>44655</v>
      </c>
      <c r="C31" s="70" t="s">
        <v>35</v>
      </c>
      <c r="D31" s="70" t="s">
        <v>13</v>
      </c>
      <c r="E31">
        <v>4</v>
      </c>
      <c r="F31">
        <v>259.89999999999998</v>
      </c>
      <c r="G31">
        <v>0.1</v>
      </c>
      <c r="H31">
        <v>1039.5999999999999</v>
      </c>
      <c r="I31" s="70" t="s">
        <v>115</v>
      </c>
    </row>
    <row r="32" spans="1:9">
      <c r="A32" s="70" t="s">
        <v>181</v>
      </c>
      <c r="B32" s="109">
        <v>44659</v>
      </c>
      <c r="C32" s="70" t="s">
        <v>56</v>
      </c>
      <c r="D32" s="70" t="s">
        <v>13</v>
      </c>
      <c r="E32">
        <v>1</v>
      </c>
      <c r="F32">
        <v>349.9</v>
      </c>
      <c r="G32">
        <v>0</v>
      </c>
      <c r="H32">
        <v>349.9</v>
      </c>
      <c r="I32" s="70" t="s">
        <v>114</v>
      </c>
    </row>
    <row r="33" spans="1:9">
      <c r="A33" s="70" t="s">
        <v>181</v>
      </c>
      <c r="B33" s="109">
        <v>44662</v>
      </c>
      <c r="C33" s="70" t="s">
        <v>101</v>
      </c>
      <c r="D33" s="70" t="s">
        <v>12</v>
      </c>
      <c r="E33">
        <v>7</v>
      </c>
      <c r="F33">
        <v>49.9</v>
      </c>
      <c r="G33">
        <v>0.2</v>
      </c>
      <c r="H33">
        <v>349.3</v>
      </c>
      <c r="I33" s="70" t="s">
        <v>116</v>
      </c>
    </row>
    <row r="34" spans="1:9">
      <c r="A34" s="70" t="s">
        <v>181</v>
      </c>
      <c r="B34" s="109">
        <v>44663</v>
      </c>
      <c r="C34" s="70" t="s">
        <v>83</v>
      </c>
      <c r="D34" s="70" t="s">
        <v>12</v>
      </c>
      <c r="E34">
        <v>11</v>
      </c>
      <c r="F34">
        <v>70</v>
      </c>
      <c r="G34">
        <v>0.2</v>
      </c>
      <c r="H34">
        <v>770</v>
      </c>
      <c r="I34" s="70" t="s">
        <v>116</v>
      </c>
    </row>
    <row r="35" spans="1:9">
      <c r="A35" s="70" t="s">
        <v>181</v>
      </c>
      <c r="B35" s="109">
        <v>44664</v>
      </c>
      <c r="C35" s="70" t="s">
        <v>69</v>
      </c>
      <c r="D35" s="70" t="s">
        <v>12</v>
      </c>
      <c r="E35">
        <v>3</v>
      </c>
      <c r="F35">
        <v>146</v>
      </c>
      <c r="G35">
        <v>0.15</v>
      </c>
      <c r="H35">
        <v>438</v>
      </c>
      <c r="I35" s="70" t="s">
        <v>117</v>
      </c>
    </row>
    <row r="36" spans="1:9">
      <c r="A36" s="70" t="s">
        <v>181</v>
      </c>
      <c r="B36" s="109">
        <v>44666</v>
      </c>
      <c r="C36" s="70" t="s">
        <v>102</v>
      </c>
      <c r="D36" s="70" t="s">
        <v>14</v>
      </c>
      <c r="E36">
        <v>8</v>
      </c>
      <c r="F36">
        <v>89.9</v>
      </c>
      <c r="G36">
        <v>0.15</v>
      </c>
      <c r="H36">
        <v>719.2</v>
      </c>
      <c r="I36" s="70" t="s">
        <v>117</v>
      </c>
    </row>
    <row r="37" spans="1:9">
      <c r="A37" s="70" t="s">
        <v>181</v>
      </c>
      <c r="B37" s="109">
        <v>44673</v>
      </c>
      <c r="C37" s="70" t="s">
        <v>57</v>
      </c>
      <c r="D37" s="70" t="s">
        <v>13</v>
      </c>
      <c r="E37">
        <v>9</v>
      </c>
      <c r="F37">
        <v>120</v>
      </c>
      <c r="G37">
        <v>0.15</v>
      </c>
      <c r="H37">
        <v>1080</v>
      </c>
      <c r="I37" s="70" t="s">
        <v>114</v>
      </c>
    </row>
    <row r="38" spans="1:9">
      <c r="A38" s="70" t="s">
        <v>181</v>
      </c>
      <c r="B38" s="109">
        <v>44674</v>
      </c>
      <c r="C38" s="70" t="s">
        <v>60</v>
      </c>
      <c r="D38" s="70" t="s">
        <v>14</v>
      </c>
      <c r="E38">
        <v>3</v>
      </c>
      <c r="F38">
        <v>259.89999999999998</v>
      </c>
      <c r="G38">
        <v>0.1</v>
      </c>
      <c r="H38">
        <v>779.7</v>
      </c>
      <c r="I38" s="70" t="s">
        <v>115</v>
      </c>
    </row>
    <row r="39" spans="1:9">
      <c r="A39" s="70" t="s">
        <v>181</v>
      </c>
      <c r="B39" s="109">
        <v>44677</v>
      </c>
      <c r="C39" s="70" t="s">
        <v>50</v>
      </c>
      <c r="D39" s="70" t="s">
        <v>12</v>
      </c>
      <c r="E39">
        <v>6</v>
      </c>
      <c r="F39">
        <v>299.89999999999998</v>
      </c>
      <c r="G39">
        <v>0.1</v>
      </c>
      <c r="H39">
        <v>1799.4</v>
      </c>
      <c r="I39" s="70" t="s">
        <v>115</v>
      </c>
    </row>
    <row r="40" spans="1:9">
      <c r="A40" s="70" t="s">
        <v>181</v>
      </c>
      <c r="B40" s="109">
        <v>44678</v>
      </c>
      <c r="C40" s="70" t="s">
        <v>109</v>
      </c>
      <c r="D40" s="70" t="s">
        <v>12</v>
      </c>
      <c r="E40">
        <v>11</v>
      </c>
      <c r="F40">
        <v>180</v>
      </c>
      <c r="G40">
        <v>0.15</v>
      </c>
      <c r="H40">
        <v>1980</v>
      </c>
      <c r="I40" s="70" t="s">
        <v>117</v>
      </c>
    </row>
    <row r="41" spans="1:9">
      <c r="A41" s="70" t="s">
        <v>182</v>
      </c>
      <c r="B41" s="109">
        <v>44689</v>
      </c>
      <c r="C41" s="70" t="s">
        <v>55</v>
      </c>
      <c r="D41" s="70" t="s">
        <v>12</v>
      </c>
      <c r="E41">
        <v>10</v>
      </c>
      <c r="F41">
        <v>299.89999999999998</v>
      </c>
      <c r="G41">
        <v>0.15</v>
      </c>
      <c r="H41">
        <v>2999</v>
      </c>
      <c r="I41" s="70" t="s">
        <v>114</v>
      </c>
    </row>
    <row r="42" spans="1:9">
      <c r="A42" s="70" t="s">
        <v>182</v>
      </c>
      <c r="B42" s="109">
        <v>44690</v>
      </c>
      <c r="C42" s="70" t="s">
        <v>106</v>
      </c>
      <c r="D42" s="70" t="s">
        <v>12</v>
      </c>
      <c r="E42">
        <v>8</v>
      </c>
      <c r="F42">
        <v>180</v>
      </c>
      <c r="G42">
        <v>0.15</v>
      </c>
      <c r="H42">
        <v>1440</v>
      </c>
      <c r="I42" s="70" t="s">
        <v>114</v>
      </c>
    </row>
    <row r="43" spans="1:9">
      <c r="A43" s="70" t="s">
        <v>182</v>
      </c>
      <c r="B43" s="109">
        <v>44691</v>
      </c>
      <c r="C43" s="70" t="s">
        <v>57</v>
      </c>
      <c r="D43" s="70" t="s">
        <v>13</v>
      </c>
      <c r="E43">
        <v>5</v>
      </c>
      <c r="F43">
        <v>120</v>
      </c>
      <c r="G43">
        <v>0.15</v>
      </c>
      <c r="H43">
        <v>600</v>
      </c>
      <c r="I43" s="70" t="s">
        <v>117</v>
      </c>
    </row>
    <row r="44" spans="1:9">
      <c r="A44" s="70" t="s">
        <v>182</v>
      </c>
      <c r="B44" s="109">
        <v>44692</v>
      </c>
      <c r="C44" s="70" t="s">
        <v>55</v>
      </c>
      <c r="D44" s="70" t="s">
        <v>12</v>
      </c>
      <c r="E44">
        <v>12</v>
      </c>
      <c r="F44">
        <v>299.89999999999998</v>
      </c>
      <c r="G44">
        <v>0.15</v>
      </c>
      <c r="H44">
        <v>3598.8</v>
      </c>
      <c r="I44" s="70" t="s">
        <v>114</v>
      </c>
    </row>
    <row r="45" spans="1:9">
      <c r="A45" s="70" t="s">
        <v>182</v>
      </c>
      <c r="B45" s="109">
        <v>44693</v>
      </c>
      <c r="C45" s="70" t="s">
        <v>66</v>
      </c>
      <c r="D45" s="70" t="s">
        <v>12</v>
      </c>
      <c r="E45">
        <v>10</v>
      </c>
      <c r="F45">
        <v>93.5</v>
      </c>
      <c r="G45">
        <v>0.1</v>
      </c>
      <c r="H45">
        <v>935</v>
      </c>
      <c r="I45" s="70" t="s">
        <v>115</v>
      </c>
    </row>
    <row r="46" spans="1:9">
      <c r="A46" s="70" t="s">
        <v>182</v>
      </c>
      <c r="B46" s="109">
        <v>44696</v>
      </c>
      <c r="C46" s="70" t="s">
        <v>93</v>
      </c>
      <c r="D46" s="70" t="s">
        <v>12</v>
      </c>
      <c r="E46">
        <v>1</v>
      </c>
      <c r="F46">
        <v>289.89999999999998</v>
      </c>
      <c r="G46">
        <v>0.1</v>
      </c>
      <c r="H46">
        <v>289.89999999999998</v>
      </c>
      <c r="I46" s="70" t="s">
        <v>113</v>
      </c>
    </row>
    <row r="47" spans="1:9">
      <c r="A47" s="70" t="s">
        <v>182</v>
      </c>
      <c r="B47" s="109">
        <v>44699</v>
      </c>
      <c r="C47" s="70" t="s">
        <v>32</v>
      </c>
      <c r="D47" s="70" t="s">
        <v>12</v>
      </c>
      <c r="E47">
        <v>10</v>
      </c>
      <c r="F47">
        <v>69.900000000000006</v>
      </c>
      <c r="G47">
        <v>0.1</v>
      </c>
      <c r="H47">
        <v>699</v>
      </c>
      <c r="I47" s="70" t="s">
        <v>115</v>
      </c>
    </row>
    <row r="48" spans="1:9">
      <c r="A48" s="70" t="s">
        <v>183</v>
      </c>
      <c r="B48" s="109">
        <v>44719</v>
      </c>
      <c r="C48" s="70" t="s">
        <v>65</v>
      </c>
      <c r="D48" s="70" t="s">
        <v>12</v>
      </c>
      <c r="E48">
        <v>10</v>
      </c>
      <c r="F48">
        <v>91.4</v>
      </c>
      <c r="G48">
        <v>0.15</v>
      </c>
      <c r="H48">
        <v>914</v>
      </c>
      <c r="I48" s="70" t="s">
        <v>117</v>
      </c>
    </row>
    <row r="49" spans="1:9">
      <c r="A49" s="70" t="s">
        <v>183</v>
      </c>
      <c r="B49" s="109">
        <v>44719</v>
      </c>
      <c r="C49" s="70" t="s">
        <v>88</v>
      </c>
      <c r="D49" s="70" t="s">
        <v>12</v>
      </c>
      <c r="E49">
        <v>4</v>
      </c>
      <c r="F49">
        <v>72.5</v>
      </c>
      <c r="G49">
        <v>0.15</v>
      </c>
      <c r="H49">
        <v>290</v>
      </c>
      <c r="I49" s="70" t="s">
        <v>117</v>
      </c>
    </row>
    <row r="50" spans="1:9">
      <c r="A50" s="70" t="s">
        <v>183</v>
      </c>
      <c r="B50" s="109">
        <v>44721</v>
      </c>
      <c r="C50" s="70" t="s">
        <v>100</v>
      </c>
      <c r="D50" s="70" t="s">
        <v>12</v>
      </c>
      <c r="E50">
        <v>9</v>
      </c>
      <c r="F50">
        <v>49.9</v>
      </c>
      <c r="G50">
        <v>0.2</v>
      </c>
      <c r="H50">
        <v>449.1</v>
      </c>
      <c r="I50" s="70" t="s">
        <v>113</v>
      </c>
    </row>
    <row r="51" spans="1:9">
      <c r="A51" s="70" t="s">
        <v>183</v>
      </c>
      <c r="B51" s="109">
        <v>44721</v>
      </c>
      <c r="C51" s="70" t="s">
        <v>34</v>
      </c>
      <c r="D51" s="70" t="s">
        <v>13</v>
      </c>
      <c r="E51">
        <v>10</v>
      </c>
      <c r="F51">
        <v>145</v>
      </c>
      <c r="G51">
        <v>0.2</v>
      </c>
      <c r="H51">
        <v>1450</v>
      </c>
      <c r="I51" s="70" t="s">
        <v>113</v>
      </c>
    </row>
    <row r="52" spans="1:9">
      <c r="A52" s="70" t="s">
        <v>183</v>
      </c>
      <c r="B52" s="109">
        <v>44723</v>
      </c>
      <c r="C52" s="70" t="s">
        <v>41</v>
      </c>
      <c r="D52" s="70" t="s">
        <v>12</v>
      </c>
      <c r="E52">
        <v>6</v>
      </c>
      <c r="F52">
        <v>46.9</v>
      </c>
      <c r="G52">
        <v>0.1</v>
      </c>
      <c r="H52">
        <v>281.39999999999998</v>
      </c>
      <c r="I52" s="70" t="s">
        <v>115</v>
      </c>
    </row>
    <row r="53" spans="1:9">
      <c r="A53" s="70" t="s">
        <v>183</v>
      </c>
      <c r="B53" s="109">
        <v>44725</v>
      </c>
      <c r="C53" s="70" t="s">
        <v>56</v>
      </c>
      <c r="D53" s="70" t="s">
        <v>13</v>
      </c>
      <c r="E53">
        <v>4</v>
      </c>
      <c r="F53">
        <v>349.9</v>
      </c>
      <c r="G53">
        <v>0.15</v>
      </c>
      <c r="H53">
        <v>1399.6</v>
      </c>
      <c r="I53" s="70" t="s">
        <v>117</v>
      </c>
    </row>
    <row r="54" spans="1:9">
      <c r="A54" s="70" t="s">
        <v>183</v>
      </c>
      <c r="B54" s="109">
        <v>44728</v>
      </c>
      <c r="C54" s="70" t="s">
        <v>46</v>
      </c>
      <c r="D54" s="70" t="s">
        <v>12</v>
      </c>
      <c r="E54">
        <v>6</v>
      </c>
      <c r="F54">
        <v>25.9</v>
      </c>
      <c r="G54">
        <v>0.2</v>
      </c>
      <c r="H54">
        <v>155.4</v>
      </c>
      <c r="I54" s="70" t="s">
        <v>116</v>
      </c>
    </row>
    <row r="55" spans="1:9">
      <c r="A55" s="70" t="s">
        <v>183</v>
      </c>
      <c r="B55" s="109">
        <v>44728</v>
      </c>
      <c r="C55" s="70" t="s">
        <v>110</v>
      </c>
      <c r="D55" s="70" t="s">
        <v>12</v>
      </c>
      <c r="E55">
        <v>5</v>
      </c>
      <c r="F55">
        <v>180</v>
      </c>
      <c r="G55">
        <v>0.15</v>
      </c>
      <c r="H55">
        <v>900</v>
      </c>
      <c r="I55" s="70" t="s">
        <v>117</v>
      </c>
    </row>
    <row r="56" spans="1:9">
      <c r="A56" s="70" t="s">
        <v>183</v>
      </c>
      <c r="B56" s="109">
        <v>44729</v>
      </c>
      <c r="C56" s="70" t="s">
        <v>60</v>
      </c>
      <c r="D56" s="70" t="s">
        <v>14</v>
      </c>
      <c r="E56">
        <v>5</v>
      </c>
      <c r="F56">
        <v>259.89999999999998</v>
      </c>
      <c r="G56">
        <v>0.1</v>
      </c>
      <c r="H56">
        <v>1299.5</v>
      </c>
      <c r="I56" s="70" t="s">
        <v>115</v>
      </c>
    </row>
    <row r="57" spans="1:9">
      <c r="A57" s="70" t="s">
        <v>183</v>
      </c>
      <c r="B57" s="109">
        <v>44732</v>
      </c>
      <c r="C57" s="70" t="s">
        <v>67</v>
      </c>
      <c r="D57" s="70" t="s">
        <v>12</v>
      </c>
      <c r="E57">
        <v>9</v>
      </c>
      <c r="F57">
        <v>140</v>
      </c>
      <c r="G57">
        <v>0.2</v>
      </c>
      <c r="H57">
        <v>1260</v>
      </c>
      <c r="I57" s="70" t="s">
        <v>116</v>
      </c>
    </row>
    <row r="58" spans="1:9">
      <c r="A58" s="70" t="s">
        <v>183</v>
      </c>
      <c r="B58" s="109">
        <v>44740</v>
      </c>
      <c r="C58" s="70" t="s">
        <v>34</v>
      </c>
      <c r="D58" s="70" t="s">
        <v>13</v>
      </c>
      <c r="E58">
        <v>10</v>
      </c>
      <c r="F58">
        <v>145</v>
      </c>
      <c r="G58">
        <v>0.2</v>
      </c>
      <c r="H58">
        <v>1450</v>
      </c>
      <c r="I58" s="70" t="s">
        <v>116</v>
      </c>
    </row>
    <row r="59" spans="1:9">
      <c r="A59" s="70" t="s">
        <v>183</v>
      </c>
      <c r="B59" s="109">
        <v>44740</v>
      </c>
      <c r="C59" s="70" t="s">
        <v>59</v>
      </c>
      <c r="D59" s="70" t="s">
        <v>14</v>
      </c>
      <c r="E59">
        <v>1</v>
      </c>
      <c r="F59">
        <v>255</v>
      </c>
      <c r="G59">
        <v>0</v>
      </c>
      <c r="H59">
        <v>255</v>
      </c>
      <c r="I59" s="70" t="s">
        <v>116</v>
      </c>
    </row>
    <row r="60" spans="1:9">
      <c r="A60" s="70" t="s">
        <v>183</v>
      </c>
      <c r="B60" s="109">
        <v>44741</v>
      </c>
      <c r="C60" s="70" t="s">
        <v>63</v>
      </c>
      <c r="D60" s="70" t="s">
        <v>14</v>
      </c>
      <c r="E60">
        <v>11</v>
      </c>
      <c r="F60">
        <v>259.89999999999998</v>
      </c>
      <c r="G60">
        <v>0.1</v>
      </c>
      <c r="H60">
        <v>2858.9</v>
      </c>
      <c r="I60" s="70" t="s">
        <v>115</v>
      </c>
    </row>
    <row r="61" spans="1:9">
      <c r="A61" s="70" t="s">
        <v>183</v>
      </c>
      <c r="B61" s="109">
        <v>44742</v>
      </c>
      <c r="C61" s="70" t="s">
        <v>96</v>
      </c>
      <c r="D61" s="70" t="s">
        <v>12</v>
      </c>
      <c r="E61">
        <v>5</v>
      </c>
      <c r="F61">
        <v>32.9</v>
      </c>
      <c r="G61">
        <v>0.2</v>
      </c>
      <c r="H61">
        <v>164.5</v>
      </c>
      <c r="I61" s="70" t="s">
        <v>116</v>
      </c>
    </row>
    <row r="62" spans="1:9">
      <c r="A62" s="70" t="s">
        <v>184</v>
      </c>
      <c r="B62" s="109">
        <v>44747</v>
      </c>
      <c r="C62" s="70" t="s">
        <v>39</v>
      </c>
      <c r="D62" s="70" t="s">
        <v>12</v>
      </c>
      <c r="E62">
        <v>3</v>
      </c>
      <c r="F62">
        <v>92.9</v>
      </c>
      <c r="G62">
        <v>0.1</v>
      </c>
      <c r="H62">
        <v>278.7</v>
      </c>
      <c r="I62" s="70" t="s">
        <v>115</v>
      </c>
    </row>
    <row r="63" spans="1:9">
      <c r="A63" s="70" t="s">
        <v>184</v>
      </c>
      <c r="B63" s="109">
        <v>44748</v>
      </c>
      <c r="C63" s="70" t="s">
        <v>56</v>
      </c>
      <c r="D63" s="70" t="s">
        <v>13</v>
      </c>
      <c r="E63">
        <v>5</v>
      </c>
      <c r="F63">
        <v>349.9</v>
      </c>
      <c r="G63">
        <v>0.2</v>
      </c>
      <c r="H63">
        <v>1749.5</v>
      </c>
      <c r="I63" s="70" t="s">
        <v>113</v>
      </c>
    </row>
    <row r="64" spans="1:9">
      <c r="A64" s="70" t="s">
        <v>184</v>
      </c>
      <c r="B64" s="109">
        <v>44749</v>
      </c>
      <c r="C64" s="70" t="s">
        <v>44</v>
      </c>
      <c r="D64" s="70" t="s">
        <v>12</v>
      </c>
      <c r="E64">
        <v>3</v>
      </c>
      <c r="F64">
        <v>39.9</v>
      </c>
      <c r="G64">
        <v>0.2</v>
      </c>
      <c r="H64">
        <v>119.7</v>
      </c>
      <c r="I64" s="70" t="s">
        <v>113</v>
      </c>
    </row>
    <row r="65" spans="1:9">
      <c r="A65" s="70" t="s">
        <v>184</v>
      </c>
      <c r="B65" s="109">
        <v>44754</v>
      </c>
      <c r="C65" s="70" t="s">
        <v>40</v>
      </c>
      <c r="D65" s="70" t="s">
        <v>12</v>
      </c>
      <c r="E65">
        <v>6</v>
      </c>
      <c r="F65">
        <v>44.9</v>
      </c>
      <c r="G65">
        <v>0.15</v>
      </c>
      <c r="H65">
        <v>269.39999999999998</v>
      </c>
      <c r="I65" s="70" t="s">
        <v>117</v>
      </c>
    </row>
    <row r="66" spans="1:9">
      <c r="A66" s="70" t="s">
        <v>184</v>
      </c>
      <c r="B66" s="109">
        <v>44755</v>
      </c>
      <c r="C66" s="70" t="s">
        <v>62</v>
      </c>
      <c r="D66" s="70" t="s">
        <v>14</v>
      </c>
      <c r="E66">
        <v>11</v>
      </c>
      <c r="F66">
        <v>250</v>
      </c>
      <c r="G66">
        <v>0.15</v>
      </c>
      <c r="H66">
        <v>2750</v>
      </c>
      <c r="I66" s="70" t="s">
        <v>114</v>
      </c>
    </row>
    <row r="67" spans="1:9">
      <c r="A67" s="70" t="s">
        <v>184</v>
      </c>
      <c r="B67" s="109">
        <v>44759</v>
      </c>
      <c r="C67" s="70" t="s">
        <v>69</v>
      </c>
      <c r="D67" s="70" t="s">
        <v>12</v>
      </c>
      <c r="E67">
        <v>8</v>
      </c>
      <c r="F67">
        <v>146</v>
      </c>
      <c r="G67">
        <v>0.15</v>
      </c>
      <c r="H67">
        <v>1168</v>
      </c>
      <c r="I67" s="70" t="s">
        <v>114</v>
      </c>
    </row>
    <row r="68" spans="1:9">
      <c r="A68" s="70" t="s">
        <v>184</v>
      </c>
      <c r="B68" s="109">
        <v>44765</v>
      </c>
      <c r="C68" s="70" t="s">
        <v>55</v>
      </c>
      <c r="D68" s="70" t="s">
        <v>12</v>
      </c>
      <c r="E68">
        <v>11</v>
      </c>
      <c r="F68">
        <v>299.89999999999998</v>
      </c>
      <c r="G68">
        <v>0.2</v>
      </c>
      <c r="H68">
        <v>3298.9</v>
      </c>
      <c r="I68" s="70" t="s">
        <v>113</v>
      </c>
    </row>
    <row r="69" spans="1:9">
      <c r="A69" s="70" t="s">
        <v>184</v>
      </c>
      <c r="B69" s="109">
        <v>44768</v>
      </c>
      <c r="C69" s="70" t="s">
        <v>97</v>
      </c>
      <c r="D69" s="70" t="s">
        <v>12</v>
      </c>
      <c r="E69">
        <v>1</v>
      </c>
      <c r="F69">
        <v>32.9</v>
      </c>
      <c r="G69">
        <v>0.1</v>
      </c>
      <c r="H69">
        <v>32.9</v>
      </c>
      <c r="I69" s="70" t="s">
        <v>113</v>
      </c>
    </row>
    <row r="70" spans="1:9">
      <c r="A70" s="70" t="s">
        <v>184</v>
      </c>
      <c r="B70" s="109">
        <v>44770</v>
      </c>
      <c r="C70" s="70" t="s">
        <v>100</v>
      </c>
      <c r="D70" s="70" t="s">
        <v>12</v>
      </c>
      <c r="E70">
        <v>2</v>
      </c>
      <c r="F70">
        <v>49.9</v>
      </c>
      <c r="G70">
        <v>0.15</v>
      </c>
      <c r="H70">
        <v>99.8</v>
      </c>
      <c r="I70" s="70" t="s">
        <v>113</v>
      </c>
    </row>
    <row r="71" spans="1:9">
      <c r="A71" s="70" t="s">
        <v>184</v>
      </c>
      <c r="B71" s="109">
        <v>44771</v>
      </c>
      <c r="C71" s="70" t="s">
        <v>88</v>
      </c>
      <c r="D71" s="70" t="s">
        <v>12</v>
      </c>
      <c r="E71">
        <v>12</v>
      </c>
      <c r="F71">
        <v>72.5</v>
      </c>
      <c r="G71">
        <v>0.2</v>
      </c>
      <c r="H71">
        <v>870</v>
      </c>
      <c r="I71" s="70" t="s">
        <v>116</v>
      </c>
    </row>
    <row r="72" spans="1:9">
      <c r="A72" s="70" t="s">
        <v>184</v>
      </c>
      <c r="B72" s="109">
        <v>44772</v>
      </c>
      <c r="C72" s="70" t="s">
        <v>67</v>
      </c>
      <c r="D72" s="70" t="s">
        <v>12</v>
      </c>
      <c r="E72">
        <v>4</v>
      </c>
      <c r="F72">
        <v>140</v>
      </c>
      <c r="G72">
        <v>0.2</v>
      </c>
      <c r="H72">
        <v>560</v>
      </c>
      <c r="I72" s="70" t="s">
        <v>116</v>
      </c>
    </row>
    <row r="73" spans="1:9">
      <c r="A73" s="70" t="s">
        <v>185</v>
      </c>
      <c r="B73" s="109">
        <v>44778</v>
      </c>
      <c r="C73" s="70" t="s">
        <v>63</v>
      </c>
      <c r="D73" s="70" t="s">
        <v>14</v>
      </c>
      <c r="E73">
        <v>4</v>
      </c>
      <c r="F73">
        <v>259.89999999999998</v>
      </c>
      <c r="G73">
        <v>0.15</v>
      </c>
      <c r="H73">
        <v>1039.5999999999999</v>
      </c>
      <c r="I73" s="70" t="s">
        <v>114</v>
      </c>
    </row>
    <row r="74" spans="1:9">
      <c r="A74" s="70" t="s">
        <v>185</v>
      </c>
      <c r="B74" s="109">
        <v>44779</v>
      </c>
      <c r="C74" s="70" t="s">
        <v>33</v>
      </c>
      <c r="D74" s="70" t="s">
        <v>12</v>
      </c>
      <c r="E74">
        <v>9</v>
      </c>
      <c r="F74">
        <v>70.900000000000006</v>
      </c>
      <c r="G74">
        <v>0.1</v>
      </c>
      <c r="H74">
        <v>638.1</v>
      </c>
      <c r="I74" s="70" t="s">
        <v>115</v>
      </c>
    </row>
    <row r="75" spans="1:9">
      <c r="A75" s="70" t="s">
        <v>185</v>
      </c>
      <c r="B75" s="109">
        <v>44780</v>
      </c>
      <c r="C75" s="70" t="s">
        <v>106</v>
      </c>
      <c r="D75" s="70" t="s">
        <v>12</v>
      </c>
      <c r="E75">
        <v>5</v>
      </c>
      <c r="F75">
        <v>180</v>
      </c>
      <c r="G75">
        <v>0.2</v>
      </c>
      <c r="H75">
        <v>900</v>
      </c>
      <c r="I75" s="70" t="s">
        <v>116</v>
      </c>
    </row>
    <row r="76" spans="1:9">
      <c r="A76" s="70" t="s">
        <v>185</v>
      </c>
      <c r="B76" s="109">
        <v>44781</v>
      </c>
      <c r="C76" s="70" t="s">
        <v>97</v>
      </c>
      <c r="D76" s="70" t="s">
        <v>12</v>
      </c>
      <c r="E76">
        <v>7</v>
      </c>
      <c r="F76">
        <v>32.9</v>
      </c>
      <c r="G76">
        <v>0.15</v>
      </c>
      <c r="H76">
        <v>230.3</v>
      </c>
      <c r="I76" s="70" t="s">
        <v>117</v>
      </c>
    </row>
    <row r="77" spans="1:9">
      <c r="A77" s="70" t="s">
        <v>185</v>
      </c>
      <c r="B77" s="109">
        <v>44782</v>
      </c>
      <c r="C77" s="70" t="s">
        <v>88</v>
      </c>
      <c r="D77" s="70" t="s">
        <v>12</v>
      </c>
      <c r="E77">
        <v>2</v>
      </c>
      <c r="F77">
        <v>72.5</v>
      </c>
      <c r="G77">
        <v>0.15</v>
      </c>
      <c r="H77">
        <v>145</v>
      </c>
      <c r="I77" s="70" t="s">
        <v>117</v>
      </c>
    </row>
    <row r="78" spans="1:9">
      <c r="A78" s="70" t="s">
        <v>185</v>
      </c>
      <c r="B78" s="109">
        <v>44783</v>
      </c>
      <c r="C78" s="70" t="s">
        <v>49</v>
      </c>
      <c r="D78" s="70" t="s">
        <v>13</v>
      </c>
      <c r="E78">
        <v>6</v>
      </c>
      <c r="F78">
        <v>49.9</v>
      </c>
      <c r="G78">
        <v>0.15</v>
      </c>
      <c r="H78">
        <v>299.39999999999998</v>
      </c>
      <c r="I78" s="70" t="s">
        <v>117</v>
      </c>
    </row>
    <row r="79" spans="1:9">
      <c r="A79" s="70" t="s">
        <v>185</v>
      </c>
      <c r="B79" s="109">
        <v>44784</v>
      </c>
      <c r="C79" s="70" t="s">
        <v>66</v>
      </c>
      <c r="D79" s="70" t="s">
        <v>12</v>
      </c>
      <c r="E79">
        <v>1</v>
      </c>
      <c r="F79">
        <v>93.5</v>
      </c>
      <c r="G79">
        <v>0.1</v>
      </c>
      <c r="H79">
        <v>93.5</v>
      </c>
      <c r="I79" s="70" t="s">
        <v>115</v>
      </c>
    </row>
    <row r="80" spans="1:9">
      <c r="A80" s="70" t="s">
        <v>185</v>
      </c>
      <c r="B80" s="109">
        <v>44785</v>
      </c>
      <c r="C80" s="70" t="s">
        <v>59</v>
      </c>
      <c r="D80" s="70" t="s">
        <v>14</v>
      </c>
      <c r="E80">
        <v>7</v>
      </c>
      <c r="F80">
        <v>255</v>
      </c>
      <c r="G80">
        <v>0.15</v>
      </c>
      <c r="H80">
        <v>1785</v>
      </c>
      <c r="I80" s="70" t="s">
        <v>114</v>
      </c>
    </row>
    <row r="81" spans="1:9">
      <c r="A81" s="70" t="s">
        <v>185</v>
      </c>
      <c r="B81" s="109">
        <v>44786</v>
      </c>
      <c r="C81" s="70" t="s">
        <v>56</v>
      </c>
      <c r="D81" s="70" t="s">
        <v>13</v>
      </c>
      <c r="E81">
        <v>10</v>
      </c>
      <c r="F81">
        <v>349.9</v>
      </c>
      <c r="G81">
        <v>0.15</v>
      </c>
      <c r="H81">
        <v>3499</v>
      </c>
      <c r="I81" s="70" t="s">
        <v>117</v>
      </c>
    </row>
    <row r="82" spans="1:9">
      <c r="A82" s="70" t="s">
        <v>185</v>
      </c>
      <c r="B82" s="109">
        <v>44787</v>
      </c>
      <c r="C82" s="70" t="s">
        <v>85</v>
      </c>
      <c r="D82" s="70" t="s">
        <v>12</v>
      </c>
      <c r="E82">
        <v>8</v>
      </c>
      <c r="F82">
        <v>54.9</v>
      </c>
      <c r="G82">
        <v>0.2</v>
      </c>
      <c r="H82">
        <v>439.2</v>
      </c>
      <c r="I82" s="70" t="s">
        <v>116</v>
      </c>
    </row>
    <row r="83" spans="1:9">
      <c r="A83" s="70" t="s">
        <v>185</v>
      </c>
      <c r="B83" s="109">
        <v>44788</v>
      </c>
      <c r="C83" s="70" t="s">
        <v>41</v>
      </c>
      <c r="D83" s="70" t="s">
        <v>12</v>
      </c>
      <c r="E83">
        <v>11</v>
      </c>
      <c r="F83">
        <v>46.9</v>
      </c>
      <c r="G83">
        <v>0.2</v>
      </c>
      <c r="H83">
        <v>515.9</v>
      </c>
      <c r="I83" s="70" t="s">
        <v>116</v>
      </c>
    </row>
    <row r="84" spans="1:9">
      <c r="A84" s="70" t="s">
        <v>186</v>
      </c>
      <c r="B84" s="109">
        <v>44809</v>
      </c>
      <c r="C84" s="70" t="s">
        <v>97</v>
      </c>
      <c r="D84" s="70" t="s">
        <v>12</v>
      </c>
      <c r="E84">
        <v>7</v>
      </c>
      <c r="F84">
        <v>32.9</v>
      </c>
      <c r="G84">
        <v>0.15</v>
      </c>
      <c r="H84">
        <v>230.3</v>
      </c>
      <c r="I84" s="70" t="s">
        <v>117</v>
      </c>
    </row>
    <row r="85" spans="1:9">
      <c r="A85" s="70" t="s">
        <v>186</v>
      </c>
      <c r="B85" s="109">
        <v>44810</v>
      </c>
      <c r="C85" s="70" t="s">
        <v>41</v>
      </c>
      <c r="D85" s="70" t="s">
        <v>12</v>
      </c>
      <c r="E85">
        <v>12</v>
      </c>
      <c r="F85">
        <v>46.9</v>
      </c>
      <c r="G85">
        <v>0.2</v>
      </c>
      <c r="H85">
        <v>562.79999999999995</v>
      </c>
      <c r="I85" s="70" t="s">
        <v>113</v>
      </c>
    </row>
    <row r="86" spans="1:9">
      <c r="A86" s="70" t="s">
        <v>186</v>
      </c>
      <c r="B86" s="109">
        <v>44811</v>
      </c>
      <c r="C86" s="70" t="s">
        <v>50</v>
      </c>
      <c r="D86" s="70" t="s">
        <v>12</v>
      </c>
      <c r="E86">
        <v>9</v>
      </c>
      <c r="F86">
        <v>299.89999999999998</v>
      </c>
      <c r="G86">
        <v>0.15</v>
      </c>
      <c r="H86">
        <v>2699.1</v>
      </c>
      <c r="I86" s="70" t="s">
        <v>114</v>
      </c>
    </row>
    <row r="87" spans="1:9">
      <c r="A87" s="70" t="s">
        <v>186</v>
      </c>
      <c r="B87" s="109">
        <v>44812</v>
      </c>
      <c r="C87" s="70" t="s">
        <v>90</v>
      </c>
      <c r="D87" s="70" t="s">
        <v>12</v>
      </c>
      <c r="E87">
        <v>6</v>
      </c>
      <c r="F87">
        <v>289.89999999999998</v>
      </c>
      <c r="G87">
        <v>0.1</v>
      </c>
      <c r="H87">
        <v>1739.4</v>
      </c>
      <c r="I87" s="70" t="s">
        <v>115</v>
      </c>
    </row>
    <row r="88" spans="1:9">
      <c r="A88" s="70" t="s">
        <v>186</v>
      </c>
      <c r="B88" s="109">
        <v>44813</v>
      </c>
      <c r="C88" s="70" t="s">
        <v>52</v>
      </c>
      <c r="D88" s="70" t="s">
        <v>12</v>
      </c>
      <c r="E88">
        <v>2</v>
      </c>
      <c r="F88">
        <v>300</v>
      </c>
      <c r="G88">
        <v>0.15</v>
      </c>
      <c r="H88">
        <v>600</v>
      </c>
      <c r="I88" s="70" t="s">
        <v>117</v>
      </c>
    </row>
    <row r="89" spans="1:9">
      <c r="A89" s="70" t="s">
        <v>186</v>
      </c>
      <c r="B89" s="109">
        <v>44814</v>
      </c>
      <c r="C89" s="70" t="s">
        <v>63</v>
      </c>
      <c r="D89" s="70" t="s">
        <v>14</v>
      </c>
      <c r="E89">
        <v>3</v>
      </c>
      <c r="F89">
        <v>259.89999999999998</v>
      </c>
      <c r="G89">
        <v>0.1</v>
      </c>
      <c r="H89">
        <v>779.7</v>
      </c>
      <c r="I89" s="70" t="s">
        <v>115</v>
      </c>
    </row>
    <row r="90" spans="1:9">
      <c r="A90" s="70" t="s">
        <v>186</v>
      </c>
      <c r="B90" s="109">
        <v>44815</v>
      </c>
      <c r="C90" s="70" t="s">
        <v>37</v>
      </c>
      <c r="D90" s="70" t="s">
        <v>12</v>
      </c>
      <c r="E90">
        <v>9</v>
      </c>
      <c r="F90">
        <v>85.9</v>
      </c>
      <c r="G90">
        <v>0.2</v>
      </c>
      <c r="H90">
        <v>773.1</v>
      </c>
      <c r="I90" s="70" t="s">
        <v>116</v>
      </c>
    </row>
    <row r="91" spans="1:9">
      <c r="A91" s="70" t="s">
        <v>186</v>
      </c>
      <c r="B91" s="109">
        <v>44816</v>
      </c>
      <c r="C91" s="70" t="s">
        <v>89</v>
      </c>
      <c r="D91" s="70" t="s">
        <v>12</v>
      </c>
      <c r="E91">
        <v>4</v>
      </c>
      <c r="F91">
        <v>72.5</v>
      </c>
      <c r="G91">
        <v>0.2</v>
      </c>
      <c r="H91">
        <v>290</v>
      </c>
      <c r="I91" s="70" t="s">
        <v>113</v>
      </c>
    </row>
    <row r="92" spans="1:9">
      <c r="A92" s="70" t="s">
        <v>186</v>
      </c>
      <c r="B92" s="109">
        <v>44817</v>
      </c>
      <c r="C92" s="70" t="s">
        <v>105</v>
      </c>
      <c r="D92" s="70" t="s">
        <v>14</v>
      </c>
      <c r="E92">
        <v>1</v>
      </c>
      <c r="F92">
        <v>89.9</v>
      </c>
      <c r="G92">
        <v>0</v>
      </c>
      <c r="H92">
        <v>89.9</v>
      </c>
      <c r="I92" s="70" t="s">
        <v>116</v>
      </c>
    </row>
    <row r="93" spans="1:9">
      <c r="A93" s="70" t="s">
        <v>186</v>
      </c>
      <c r="B93" s="109">
        <v>44818</v>
      </c>
      <c r="C93" s="70" t="s">
        <v>51</v>
      </c>
      <c r="D93" s="70" t="s">
        <v>12</v>
      </c>
      <c r="E93">
        <v>11</v>
      </c>
      <c r="F93">
        <v>302.89999999999998</v>
      </c>
      <c r="G93">
        <v>0.15</v>
      </c>
      <c r="H93">
        <v>3331.9</v>
      </c>
      <c r="I93" s="70" t="s">
        <v>117</v>
      </c>
    </row>
    <row r="94" spans="1:9">
      <c r="A94" s="70" t="s">
        <v>186</v>
      </c>
      <c r="B94" s="109">
        <v>44819</v>
      </c>
      <c r="C94" s="70" t="s">
        <v>48</v>
      </c>
      <c r="D94" s="70" t="s">
        <v>12</v>
      </c>
      <c r="E94">
        <v>6</v>
      </c>
      <c r="F94">
        <v>32.9</v>
      </c>
      <c r="G94">
        <v>0.2</v>
      </c>
      <c r="H94">
        <v>197.4</v>
      </c>
      <c r="I94" s="70" t="s">
        <v>113</v>
      </c>
    </row>
    <row r="95" spans="1:9">
      <c r="A95" s="70" t="s">
        <v>187</v>
      </c>
      <c r="B95" s="109">
        <v>44839</v>
      </c>
      <c r="C95" s="70" t="s">
        <v>83</v>
      </c>
      <c r="D95" s="70" t="s">
        <v>12</v>
      </c>
      <c r="E95">
        <v>5</v>
      </c>
      <c r="F95">
        <v>70</v>
      </c>
      <c r="G95">
        <v>0.15</v>
      </c>
      <c r="H95">
        <v>350</v>
      </c>
      <c r="I95" s="70" t="s">
        <v>117</v>
      </c>
    </row>
    <row r="96" spans="1:9">
      <c r="A96" s="70" t="s">
        <v>187</v>
      </c>
      <c r="B96" s="109">
        <v>44840</v>
      </c>
      <c r="C96" s="70" t="s">
        <v>43</v>
      </c>
      <c r="D96" s="70" t="s">
        <v>12</v>
      </c>
      <c r="E96">
        <v>10</v>
      </c>
      <c r="F96">
        <v>39.9</v>
      </c>
      <c r="G96">
        <v>0.2</v>
      </c>
      <c r="H96">
        <v>399</v>
      </c>
      <c r="I96" s="70" t="s">
        <v>113</v>
      </c>
    </row>
    <row r="97" spans="1:9">
      <c r="A97" s="70" t="s">
        <v>187</v>
      </c>
      <c r="B97" s="109">
        <v>44841</v>
      </c>
      <c r="C97" s="70" t="s">
        <v>33</v>
      </c>
      <c r="D97" s="70" t="s">
        <v>12</v>
      </c>
      <c r="E97">
        <v>8</v>
      </c>
      <c r="F97">
        <v>70.900000000000006</v>
      </c>
      <c r="G97">
        <v>0.15</v>
      </c>
      <c r="H97">
        <v>567.20000000000005</v>
      </c>
      <c r="I97" s="70" t="s">
        <v>114</v>
      </c>
    </row>
    <row r="98" spans="1:9">
      <c r="A98" s="70" t="s">
        <v>187</v>
      </c>
      <c r="B98" s="109">
        <v>44842</v>
      </c>
      <c r="C98" s="70" t="s">
        <v>35</v>
      </c>
      <c r="D98" s="70" t="s">
        <v>13</v>
      </c>
      <c r="E98">
        <v>11</v>
      </c>
      <c r="F98">
        <v>259.89999999999998</v>
      </c>
      <c r="G98">
        <v>0.2</v>
      </c>
      <c r="H98">
        <v>2858.9</v>
      </c>
      <c r="I98" s="70" t="s">
        <v>116</v>
      </c>
    </row>
    <row r="99" spans="1:9">
      <c r="A99" s="70" t="s">
        <v>187</v>
      </c>
      <c r="B99" s="109">
        <v>44843</v>
      </c>
      <c r="C99" s="70" t="s">
        <v>92</v>
      </c>
      <c r="D99" s="70" t="s">
        <v>12</v>
      </c>
      <c r="E99">
        <v>4</v>
      </c>
      <c r="F99">
        <v>289.89999999999998</v>
      </c>
      <c r="G99">
        <v>0.2</v>
      </c>
      <c r="H99">
        <v>1159.5999999999999</v>
      </c>
      <c r="I99" s="70" t="s">
        <v>116</v>
      </c>
    </row>
    <row r="100" spans="1:9">
      <c r="A100" s="70" t="s">
        <v>187</v>
      </c>
      <c r="B100" s="109">
        <v>44844</v>
      </c>
      <c r="C100" s="70" t="s">
        <v>56</v>
      </c>
      <c r="D100" s="70" t="s">
        <v>13</v>
      </c>
      <c r="E100">
        <v>2</v>
      </c>
      <c r="F100">
        <v>349.9</v>
      </c>
      <c r="G100">
        <v>0.05</v>
      </c>
      <c r="H100">
        <v>699.8</v>
      </c>
      <c r="I100" s="70" t="s">
        <v>113</v>
      </c>
    </row>
    <row r="101" spans="1:9">
      <c r="A101" s="70" t="s">
        <v>187</v>
      </c>
      <c r="B101" s="109">
        <v>44845</v>
      </c>
      <c r="C101" s="70" t="s">
        <v>98</v>
      </c>
      <c r="D101" s="70" t="s">
        <v>12</v>
      </c>
      <c r="E101">
        <v>11</v>
      </c>
      <c r="F101">
        <v>49.9</v>
      </c>
      <c r="G101">
        <v>0.1</v>
      </c>
      <c r="H101">
        <v>548.9</v>
      </c>
      <c r="I101" s="70" t="s">
        <v>115</v>
      </c>
    </row>
    <row r="102" spans="1:9">
      <c r="A102" s="70" t="s">
        <v>187</v>
      </c>
      <c r="B102" s="109">
        <v>44846</v>
      </c>
      <c r="C102" s="70" t="s">
        <v>45</v>
      </c>
      <c r="D102" s="70" t="s">
        <v>12</v>
      </c>
      <c r="E102">
        <v>8</v>
      </c>
      <c r="F102">
        <v>42.5</v>
      </c>
      <c r="G102">
        <v>0.2</v>
      </c>
      <c r="H102">
        <v>340</v>
      </c>
      <c r="I102" s="70" t="s">
        <v>116</v>
      </c>
    </row>
    <row r="103" spans="1:9">
      <c r="A103" s="70" t="s">
        <v>187</v>
      </c>
      <c r="B103" s="109">
        <v>44847</v>
      </c>
      <c r="C103" s="70" t="s">
        <v>96</v>
      </c>
      <c r="D103" s="70" t="s">
        <v>12</v>
      </c>
      <c r="E103">
        <v>12</v>
      </c>
      <c r="F103">
        <v>32.9</v>
      </c>
      <c r="G103">
        <v>0.15</v>
      </c>
      <c r="H103">
        <v>394.8</v>
      </c>
      <c r="I103" s="70" t="s">
        <v>117</v>
      </c>
    </row>
    <row r="104" spans="1:9">
      <c r="A104" s="70" t="s">
        <v>187</v>
      </c>
      <c r="B104" s="109">
        <v>44848</v>
      </c>
      <c r="C104" s="70" t="s">
        <v>89</v>
      </c>
      <c r="D104" s="70" t="s">
        <v>12</v>
      </c>
      <c r="E104">
        <v>7</v>
      </c>
      <c r="F104">
        <v>72.5</v>
      </c>
      <c r="G104">
        <v>0.15</v>
      </c>
      <c r="H104">
        <v>507.5</v>
      </c>
      <c r="I104" s="70" t="s">
        <v>117</v>
      </c>
    </row>
    <row r="105" spans="1:9">
      <c r="A105" s="70" t="s">
        <v>187</v>
      </c>
      <c r="B105" s="109">
        <v>44849</v>
      </c>
      <c r="C105" s="70" t="s">
        <v>62</v>
      </c>
      <c r="D105" s="70" t="s">
        <v>14</v>
      </c>
      <c r="E105">
        <v>6</v>
      </c>
      <c r="F105">
        <v>250</v>
      </c>
      <c r="G105">
        <v>0.15</v>
      </c>
      <c r="H105">
        <v>1500</v>
      </c>
      <c r="I105" s="70" t="s">
        <v>114</v>
      </c>
    </row>
    <row r="106" spans="1:9">
      <c r="A106" s="70" t="s">
        <v>188</v>
      </c>
      <c r="B106" s="109">
        <v>44870</v>
      </c>
      <c r="C106" s="70" t="s">
        <v>69</v>
      </c>
      <c r="D106" s="70" t="s">
        <v>12</v>
      </c>
      <c r="E106">
        <v>4</v>
      </c>
      <c r="F106">
        <v>146</v>
      </c>
      <c r="G106">
        <v>0.15</v>
      </c>
      <c r="H106">
        <v>584</v>
      </c>
      <c r="I106" s="70" t="s">
        <v>114</v>
      </c>
    </row>
    <row r="107" spans="1:9">
      <c r="A107" s="70" t="s">
        <v>188</v>
      </c>
      <c r="B107" s="109">
        <v>44871</v>
      </c>
      <c r="C107" s="70" t="s">
        <v>47</v>
      </c>
      <c r="D107" s="70" t="s">
        <v>12</v>
      </c>
      <c r="E107">
        <v>7</v>
      </c>
      <c r="F107">
        <v>29.9</v>
      </c>
      <c r="G107">
        <v>0.15</v>
      </c>
      <c r="H107">
        <v>209.3</v>
      </c>
      <c r="I107" s="70" t="s">
        <v>117</v>
      </c>
    </row>
    <row r="108" spans="1:9">
      <c r="A108" s="70" t="s">
        <v>188</v>
      </c>
      <c r="B108" s="109">
        <v>44872</v>
      </c>
      <c r="C108" s="70" t="s">
        <v>46</v>
      </c>
      <c r="D108" s="70" t="s">
        <v>12</v>
      </c>
      <c r="E108">
        <v>1</v>
      </c>
      <c r="F108">
        <v>25.9</v>
      </c>
      <c r="G108">
        <v>0.1</v>
      </c>
      <c r="H108">
        <v>25.9</v>
      </c>
      <c r="I108" s="70" t="s">
        <v>115</v>
      </c>
    </row>
    <row r="109" spans="1:9">
      <c r="A109" s="70" t="s">
        <v>188</v>
      </c>
      <c r="B109" s="109">
        <v>44873</v>
      </c>
      <c r="C109" s="70" t="s">
        <v>88</v>
      </c>
      <c r="D109" s="70" t="s">
        <v>12</v>
      </c>
      <c r="E109">
        <v>10</v>
      </c>
      <c r="F109">
        <v>72.5</v>
      </c>
      <c r="G109">
        <v>0.15</v>
      </c>
      <c r="H109">
        <v>725</v>
      </c>
      <c r="I109" s="70" t="s">
        <v>114</v>
      </c>
    </row>
    <row r="110" spans="1:9">
      <c r="A110" s="70" t="s">
        <v>188</v>
      </c>
      <c r="B110" s="109">
        <v>44874</v>
      </c>
      <c r="C110" s="70" t="s">
        <v>102</v>
      </c>
      <c r="D110" s="70" t="s">
        <v>14</v>
      </c>
      <c r="E110">
        <v>8</v>
      </c>
      <c r="F110">
        <v>89.9</v>
      </c>
      <c r="G110">
        <v>0.1</v>
      </c>
      <c r="H110">
        <v>719.2</v>
      </c>
      <c r="I110" s="70" t="s">
        <v>115</v>
      </c>
    </row>
    <row r="111" spans="1:9">
      <c r="A111" s="70" t="s">
        <v>188</v>
      </c>
      <c r="B111" s="109">
        <v>44875</v>
      </c>
      <c r="C111" s="70" t="s">
        <v>69</v>
      </c>
      <c r="D111" s="70" t="s">
        <v>12</v>
      </c>
      <c r="E111">
        <v>9</v>
      </c>
      <c r="F111">
        <v>146</v>
      </c>
      <c r="G111">
        <v>0.1</v>
      </c>
      <c r="H111">
        <v>1314</v>
      </c>
      <c r="I111" s="70" t="s">
        <v>115</v>
      </c>
    </row>
    <row r="112" spans="1:9">
      <c r="A112" s="70" t="s">
        <v>188</v>
      </c>
      <c r="B112" s="109">
        <v>44876</v>
      </c>
      <c r="C112" s="70" t="s">
        <v>103</v>
      </c>
      <c r="D112" s="70" t="s">
        <v>14</v>
      </c>
      <c r="E112">
        <v>3</v>
      </c>
      <c r="F112">
        <v>89.9</v>
      </c>
      <c r="G112">
        <v>0.15</v>
      </c>
      <c r="H112">
        <v>269.7</v>
      </c>
      <c r="I112" s="70" t="s">
        <v>116</v>
      </c>
    </row>
    <row r="113" spans="1:9">
      <c r="A113" s="70" t="s">
        <v>188</v>
      </c>
      <c r="B113" s="109">
        <v>44877</v>
      </c>
      <c r="C113" s="70" t="s">
        <v>49</v>
      </c>
      <c r="D113" s="70" t="s">
        <v>13</v>
      </c>
      <c r="E113">
        <v>3</v>
      </c>
      <c r="F113">
        <v>49.9</v>
      </c>
      <c r="G113">
        <v>0.15</v>
      </c>
      <c r="H113">
        <v>149.69999999999999</v>
      </c>
      <c r="I113" s="70" t="s">
        <v>116</v>
      </c>
    </row>
    <row r="114" spans="1:9">
      <c r="A114" s="70" t="s">
        <v>188</v>
      </c>
      <c r="B114" s="109">
        <v>44878</v>
      </c>
      <c r="C114" s="70" t="s">
        <v>58</v>
      </c>
      <c r="D114" s="70" t="s">
        <v>14</v>
      </c>
      <c r="E114">
        <v>3</v>
      </c>
      <c r="F114">
        <v>249.9</v>
      </c>
      <c r="G114">
        <v>0.1</v>
      </c>
      <c r="H114">
        <v>749.7</v>
      </c>
      <c r="I114" s="70" t="s">
        <v>115</v>
      </c>
    </row>
    <row r="115" spans="1:9">
      <c r="A115" s="70" t="s">
        <v>188</v>
      </c>
      <c r="B115" s="109">
        <v>44879</v>
      </c>
      <c r="C115" s="70" t="s">
        <v>44</v>
      </c>
      <c r="D115" s="70" t="s">
        <v>12</v>
      </c>
      <c r="E115">
        <v>2</v>
      </c>
      <c r="F115">
        <v>39.9</v>
      </c>
      <c r="G115">
        <v>0.15</v>
      </c>
      <c r="H115">
        <v>79.8</v>
      </c>
      <c r="I115" s="70" t="s">
        <v>114</v>
      </c>
    </row>
    <row r="116" spans="1:9">
      <c r="A116" s="70" t="s">
        <v>188</v>
      </c>
      <c r="B116" s="109">
        <v>44880</v>
      </c>
      <c r="C116" s="70" t="s">
        <v>100</v>
      </c>
      <c r="D116" s="70" t="s">
        <v>12</v>
      </c>
      <c r="E116">
        <v>2</v>
      </c>
      <c r="F116">
        <v>49.9</v>
      </c>
      <c r="G116">
        <v>0.15</v>
      </c>
      <c r="H116">
        <v>99.8</v>
      </c>
      <c r="I116" s="70" t="s">
        <v>114</v>
      </c>
    </row>
    <row r="117" spans="1:9">
      <c r="A117" s="70" t="s">
        <v>189</v>
      </c>
      <c r="B117" s="109">
        <v>44900</v>
      </c>
      <c r="C117" s="70" t="s">
        <v>89</v>
      </c>
      <c r="D117" s="70" t="s">
        <v>12</v>
      </c>
      <c r="E117">
        <v>7</v>
      </c>
      <c r="F117">
        <v>72.5</v>
      </c>
      <c r="G117">
        <v>0.2</v>
      </c>
      <c r="H117">
        <v>507.5</v>
      </c>
      <c r="I117" s="70" t="s">
        <v>116</v>
      </c>
    </row>
    <row r="118" spans="1:9">
      <c r="A118" s="70" t="s">
        <v>189</v>
      </c>
      <c r="B118" s="109">
        <v>44901</v>
      </c>
      <c r="C118" s="70" t="s">
        <v>46</v>
      </c>
      <c r="D118" s="70" t="s">
        <v>12</v>
      </c>
      <c r="E118">
        <v>5</v>
      </c>
      <c r="F118">
        <v>25.9</v>
      </c>
      <c r="G118">
        <v>0.1</v>
      </c>
      <c r="H118">
        <v>129.5</v>
      </c>
      <c r="I118" s="70" t="s">
        <v>115</v>
      </c>
    </row>
    <row r="119" spans="1:9">
      <c r="A119" s="70" t="s">
        <v>189</v>
      </c>
      <c r="B119" s="109">
        <v>44902</v>
      </c>
      <c r="C119" s="70" t="s">
        <v>62</v>
      </c>
      <c r="D119" s="70" t="s">
        <v>14</v>
      </c>
      <c r="E119">
        <v>6</v>
      </c>
      <c r="F119">
        <v>250</v>
      </c>
      <c r="G119">
        <v>0.15</v>
      </c>
      <c r="H119">
        <v>1500</v>
      </c>
      <c r="I119" s="70" t="s">
        <v>114</v>
      </c>
    </row>
    <row r="120" spans="1:9">
      <c r="A120" s="70" t="s">
        <v>189</v>
      </c>
      <c r="B120" s="109">
        <v>44903</v>
      </c>
      <c r="C120" s="70" t="s">
        <v>35</v>
      </c>
      <c r="D120" s="70" t="s">
        <v>13</v>
      </c>
      <c r="E120">
        <v>10</v>
      </c>
      <c r="F120">
        <v>259.89999999999998</v>
      </c>
      <c r="G120">
        <v>0.15</v>
      </c>
      <c r="H120">
        <v>2599</v>
      </c>
      <c r="I120" s="70" t="s">
        <v>117</v>
      </c>
    </row>
    <row r="121" spans="1:9">
      <c r="A121" s="70" t="s">
        <v>189</v>
      </c>
      <c r="B121" s="109">
        <v>44904</v>
      </c>
      <c r="C121" s="70" t="s">
        <v>90</v>
      </c>
      <c r="D121" s="70" t="s">
        <v>12</v>
      </c>
      <c r="E121">
        <v>3</v>
      </c>
      <c r="F121">
        <v>289.89999999999998</v>
      </c>
      <c r="G121">
        <v>0.2</v>
      </c>
      <c r="H121">
        <v>869.7</v>
      </c>
      <c r="I121" s="70" t="s">
        <v>113</v>
      </c>
    </row>
    <row r="122" spans="1:9">
      <c r="A122" s="70" t="s">
        <v>189</v>
      </c>
      <c r="B122" s="109">
        <v>44905</v>
      </c>
      <c r="C122" s="70" t="s">
        <v>51</v>
      </c>
      <c r="D122" s="70" t="s">
        <v>12</v>
      </c>
      <c r="E122">
        <v>4</v>
      </c>
      <c r="F122">
        <v>302.89999999999998</v>
      </c>
      <c r="G122">
        <v>0.15</v>
      </c>
      <c r="H122">
        <v>1211.5999999999999</v>
      </c>
      <c r="I122" s="70" t="s">
        <v>117</v>
      </c>
    </row>
    <row r="123" spans="1:9">
      <c r="A123" s="70" t="s">
        <v>189</v>
      </c>
      <c r="B123" s="109">
        <v>44906</v>
      </c>
      <c r="C123" s="70" t="s">
        <v>109</v>
      </c>
      <c r="D123" s="70" t="s">
        <v>12</v>
      </c>
      <c r="E123">
        <v>9</v>
      </c>
      <c r="F123">
        <v>180</v>
      </c>
      <c r="G123">
        <v>0.15</v>
      </c>
      <c r="H123">
        <v>1620</v>
      </c>
      <c r="I123" s="70" t="s">
        <v>117</v>
      </c>
    </row>
    <row r="124" spans="1:9">
      <c r="A124" s="70" t="s">
        <v>189</v>
      </c>
      <c r="B124" s="109">
        <v>44907</v>
      </c>
      <c r="C124" s="70" t="s">
        <v>31</v>
      </c>
      <c r="D124" s="70" t="s">
        <v>12</v>
      </c>
      <c r="E124">
        <v>5</v>
      </c>
      <c r="F124">
        <v>65.900000000000006</v>
      </c>
      <c r="G124">
        <v>0.15</v>
      </c>
      <c r="H124">
        <v>329.5</v>
      </c>
      <c r="I124" s="70" t="s">
        <v>114</v>
      </c>
    </row>
    <row r="125" spans="1:9">
      <c r="A125" s="70" t="s">
        <v>189</v>
      </c>
      <c r="B125" s="109">
        <v>44908</v>
      </c>
      <c r="C125" s="70" t="s">
        <v>42</v>
      </c>
      <c r="D125" s="70" t="s">
        <v>12</v>
      </c>
      <c r="E125">
        <v>10</v>
      </c>
      <c r="F125">
        <v>48.9</v>
      </c>
      <c r="G125">
        <v>0.1</v>
      </c>
      <c r="H125">
        <v>489</v>
      </c>
      <c r="I125" s="70" t="s">
        <v>115</v>
      </c>
    </row>
    <row r="126" spans="1:9">
      <c r="A126" s="70" t="s">
        <v>189</v>
      </c>
      <c r="B126" s="109">
        <v>44909</v>
      </c>
      <c r="C126" s="70" t="s">
        <v>90</v>
      </c>
      <c r="D126" s="70" t="s">
        <v>12</v>
      </c>
      <c r="E126">
        <v>2</v>
      </c>
      <c r="F126">
        <v>289.89999999999998</v>
      </c>
      <c r="G126">
        <v>0.15</v>
      </c>
      <c r="H126">
        <v>579.79999999999995</v>
      </c>
      <c r="I126" s="70" t="s">
        <v>114</v>
      </c>
    </row>
    <row r="127" spans="1:9">
      <c r="A127" s="70" t="s">
        <v>189</v>
      </c>
      <c r="B127" s="109">
        <v>44910</v>
      </c>
      <c r="C127" s="70" t="s">
        <v>64</v>
      </c>
      <c r="D127" s="70" t="s">
        <v>12</v>
      </c>
      <c r="E127">
        <v>2</v>
      </c>
      <c r="F127">
        <v>89.9</v>
      </c>
      <c r="G127">
        <v>0.15</v>
      </c>
      <c r="H127">
        <v>179.8</v>
      </c>
      <c r="I127" s="70" t="s">
        <v>116</v>
      </c>
    </row>
    <row r="128" spans="1:9">
      <c r="A128" s="70" t="s">
        <v>178</v>
      </c>
      <c r="B128" s="109">
        <v>44201</v>
      </c>
      <c r="C128" s="70" t="s">
        <v>106</v>
      </c>
      <c r="D128" s="70" t="s">
        <v>12</v>
      </c>
      <c r="E128">
        <v>11</v>
      </c>
      <c r="F128">
        <v>180</v>
      </c>
      <c r="G128">
        <v>0.2</v>
      </c>
      <c r="H128">
        <v>1980</v>
      </c>
      <c r="I128" s="70" t="s">
        <v>113</v>
      </c>
    </row>
    <row r="129" spans="1:9">
      <c r="A129" s="70" t="s">
        <v>178</v>
      </c>
      <c r="B129" s="109">
        <v>44202</v>
      </c>
      <c r="C129" s="70" t="s">
        <v>84</v>
      </c>
      <c r="D129" s="70" t="s">
        <v>12</v>
      </c>
      <c r="E129">
        <v>3</v>
      </c>
      <c r="F129">
        <v>54.9</v>
      </c>
      <c r="G129">
        <v>0.2</v>
      </c>
      <c r="H129">
        <v>164.7</v>
      </c>
      <c r="I129" s="70" t="s">
        <v>113</v>
      </c>
    </row>
    <row r="130" spans="1:9">
      <c r="A130" s="70" t="s">
        <v>178</v>
      </c>
      <c r="B130" s="109">
        <v>44203</v>
      </c>
      <c r="C130" s="70" t="s">
        <v>65</v>
      </c>
      <c r="D130" s="70" t="s">
        <v>12</v>
      </c>
      <c r="E130">
        <v>5</v>
      </c>
      <c r="F130">
        <v>91.4</v>
      </c>
      <c r="G130">
        <v>0.15</v>
      </c>
      <c r="H130">
        <v>457</v>
      </c>
      <c r="I130" s="70" t="s">
        <v>117</v>
      </c>
    </row>
    <row r="131" spans="1:9">
      <c r="A131" s="70" t="s">
        <v>178</v>
      </c>
      <c r="B131" s="109">
        <v>44208</v>
      </c>
      <c r="C131" s="70" t="s">
        <v>92</v>
      </c>
      <c r="D131" s="70" t="s">
        <v>12</v>
      </c>
      <c r="E131">
        <v>7</v>
      </c>
      <c r="F131">
        <v>289.89999999999998</v>
      </c>
      <c r="G131">
        <v>0.1</v>
      </c>
      <c r="H131">
        <v>2029.3</v>
      </c>
      <c r="I131" s="70" t="s">
        <v>115</v>
      </c>
    </row>
    <row r="132" spans="1:9">
      <c r="A132" s="70" t="s">
        <v>178</v>
      </c>
      <c r="B132" s="109">
        <v>44209</v>
      </c>
      <c r="C132" s="70" t="s">
        <v>42</v>
      </c>
      <c r="D132" s="70" t="s">
        <v>12</v>
      </c>
      <c r="E132">
        <v>5</v>
      </c>
      <c r="F132">
        <v>48.9</v>
      </c>
      <c r="G132">
        <v>0.2</v>
      </c>
      <c r="H132">
        <v>244.5</v>
      </c>
      <c r="I132" s="70" t="s">
        <v>116</v>
      </c>
    </row>
    <row r="133" spans="1:9">
      <c r="A133" s="70" t="s">
        <v>178</v>
      </c>
      <c r="B133" s="109">
        <v>44213</v>
      </c>
      <c r="C133" s="70" t="s">
        <v>35</v>
      </c>
      <c r="D133" s="70" t="s">
        <v>13</v>
      </c>
      <c r="E133">
        <v>11</v>
      </c>
      <c r="F133">
        <v>259.89999999999998</v>
      </c>
      <c r="G133">
        <v>0.2</v>
      </c>
      <c r="H133">
        <v>2858.9</v>
      </c>
      <c r="I133" s="70" t="s">
        <v>113</v>
      </c>
    </row>
    <row r="134" spans="1:9">
      <c r="A134" s="70" t="s">
        <v>178</v>
      </c>
      <c r="B134" s="109">
        <v>44219</v>
      </c>
      <c r="C134" s="70" t="s">
        <v>65</v>
      </c>
      <c r="D134" s="70" t="s">
        <v>12</v>
      </c>
      <c r="E134">
        <v>3</v>
      </c>
      <c r="F134">
        <v>91.4</v>
      </c>
      <c r="G134">
        <v>0.1</v>
      </c>
      <c r="H134">
        <v>274.2</v>
      </c>
      <c r="I134" s="70" t="s">
        <v>115</v>
      </c>
    </row>
    <row r="135" spans="1:9">
      <c r="A135" s="70" t="s">
        <v>178</v>
      </c>
      <c r="B135" s="109">
        <v>44222</v>
      </c>
      <c r="C135" s="70" t="s">
        <v>103</v>
      </c>
      <c r="D135" s="70" t="s">
        <v>14</v>
      </c>
      <c r="E135">
        <v>3</v>
      </c>
      <c r="F135">
        <v>89.9</v>
      </c>
      <c r="G135">
        <v>0.1</v>
      </c>
      <c r="H135">
        <v>269.7</v>
      </c>
      <c r="I135" s="70" t="s">
        <v>115</v>
      </c>
    </row>
    <row r="136" spans="1:9">
      <c r="A136" s="70" t="s">
        <v>178</v>
      </c>
      <c r="B136" s="109">
        <v>44224</v>
      </c>
      <c r="C136" s="70" t="s">
        <v>36</v>
      </c>
      <c r="D136" s="70" t="s">
        <v>13</v>
      </c>
      <c r="E136">
        <v>12</v>
      </c>
      <c r="F136">
        <v>39.9</v>
      </c>
      <c r="G136">
        <v>0.15</v>
      </c>
      <c r="H136">
        <v>478.8</v>
      </c>
      <c r="I136" s="70" t="s">
        <v>114</v>
      </c>
    </row>
    <row r="137" spans="1:9">
      <c r="A137" s="70" t="s">
        <v>178</v>
      </c>
      <c r="B137" s="109">
        <v>44225</v>
      </c>
      <c r="C137" s="70" t="s">
        <v>49</v>
      </c>
      <c r="D137" s="70" t="s">
        <v>13</v>
      </c>
      <c r="E137">
        <v>11</v>
      </c>
      <c r="F137">
        <v>49.9</v>
      </c>
      <c r="G137">
        <v>0.15</v>
      </c>
      <c r="H137">
        <v>548.9</v>
      </c>
      <c r="I137" s="70" t="s">
        <v>117</v>
      </c>
    </row>
    <row r="138" spans="1:9">
      <c r="A138" s="70" t="s">
        <v>178</v>
      </c>
      <c r="B138" s="109">
        <v>44226</v>
      </c>
      <c r="C138" s="70" t="s">
        <v>54</v>
      </c>
      <c r="D138" s="70" t="s">
        <v>12</v>
      </c>
      <c r="E138">
        <v>3</v>
      </c>
      <c r="F138">
        <v>259.89999999999998</v>
      </c>
      <c r="G138">
        <v>0.2</v>
      </c>
      <c r="H138">
        <v>779.7</v>
      </c>
      <c r="I138" s="70" t="s">
        <v>116</v>
      </c>
    </row>
    <row r="139" spans="1:9">
      <c r="A139" s="70" t="s">
        <v>179</v>
      </c>
      <c r="B139" s="109">
        <v>44230</v>
      </c>
      <c r="C139" s="70" t="s">
        <v>44</v>
      </c>
      <c r="D139" s="70" t="s">
        <v>12</v>
      </c>
      <c r="E139">
        <v>10</v>
      </c>
      <c r="F139">
        <v>39.9</v>
      </c>
      <c r="G139">
        <v>0.15</v>
      </c>
      <c r="H139">
        <v>399</v>
      </c>
      <c r="I139" s="70" t="s">
        <v>114</v>
      </c>
    </row>
    <row r="140" spans="1:9">
      <c r="A140" s="70" t="s">
        <v>179</v>
      </c>
      <c r="B140" s="109">
        <v>44232</v>
      </c>
      <c r="C140" s="70" t="s">
        <v>53</v>
      </c>
      <c r="D140" s="70" t="s">
        <v>12</v>
      </c>
      <c r="E140">
        <v>1</v>
      </c>
      <c r="F140">
        <v>249.9</v>
      </c>
      <c r="G140">
        <v>0.1</v>
      </c>
      <c r="H140">
        <v>249.9</v>
      </c>
      <c r="I140" s="70" t="s">
        <v>116</v>
      </c>
    </row>
    <row r="141" spans="1:9">
      <c r="A141" s="70" t="s">
        <v>179</v>
      </c>
      <c r="B141" s="109">
        <v>44245</v>
      </c>
      <c r="C141" s="70" t="s">
        <v>42</v>
      </c>
      <c r="D141" s="70" t="s">
        <v>12</v>
      </c>
      <c r="E141">
        <v>6</v>
      </c>
      <c r="F141">
        <v>48.9</v>
      </c>
      <c r="G141">
        <v>0.15</v>
      </c>
      <c r="H141">
        <v>293.39999999999998</v>
      </c>
      <c r="I141" s="70" t="s">
        <v>117</v>
      </c>
    </row>
    <row r="142" spans="1:9">
      <c r="A142" s="70" t="s">
        <v>179</v>
      </c>
      <c r="B142" s="109">
        <v>44248</v>
      </c>
      <c r="C142" s="70" t="s">
        <v>50</v>
      </c>
      <c r="D142" s="70" t="s">
        <v>12</v>
      </c>
      <c r="E142">
        <v>6</v>
      </c>
      <c r="F142">
        <v>299.89999999999998</v>
      </c>
      <c r="G142">
        <v>0.2</v>
      </c>
      <c r="H142">
        <v>1799.4</v>
      </c>
      <c r="I142" s="70" t="s">
        <v>116</v>
      </c>
    </row>
    <row r="143" spans="1:9">
      <c r="A143" s="70" t="s">
        <v>179</v>
      </c>
      <c r="B143" s="109">
        <v>44251</v>
      </c>
      <c r="C143" s="70" t="s">
        <v>46</v>
      </c>
      <c r="D143" s="70" t="s">
        <v>12</v>
      </c>
      <c r="E143">
        <v>9</v>
      </c>
      <c r="F143">
        <v>25.9</v>
      </c>
      <c r="G143">
        <v>0.2</v>
      </c>
      <c r="H143">
        <v>233.1</v>
      </c>
      <c r="I143" s="70" t="s">
        <v>116</v>
      </c>
    </row>
    <row r="144" spans="1:9">
      <c r="A144" s="70" t="s">
        <v>179</v>
      </c>
      <c r="B144" s="109">
        <v>44252</v>
      </c>
      <c r="C144" s="70" t="s">
        <v>97</v>
      </c>
      <c r="D144" s="70" t="s">
        <v>12</v>
      </c>
      <c r="E144">
        <v>8</v>
      </c>
      <c r="F144">
        <v>32.9</v>
      </c>
      <c r="G144">
        <v>0.2</v>
      </c>
      <c r="H144">
        <v>263.2</v>
      </c>
      <c r="I144" s="70" t="s">
        <v>116</v>
      </c>
    </row>
    <row r="145" spans="1:9">
      <c r="A145" s="70" t="s">
        <v>179</v>
      </c>
      <c r="B145" s="109">
        <v>44253</v>
      </c>
      <c r="C145" s="70" t="s">
        <v>43</v>
      </c>
      <c r="D145" s="70" t="s">
        <v>12</v>
      </c>
      <c r="E145">
        <v>9</v>
      </c>
      <c r="F145">
        <v>39.9</v>
      </c>
      <c r="G145">
        <v>0.15</v>
      </c>
      <c r="H145">
        <v>359.1</v>
      </c>
      <c r="I145" s="70" t="s">
        <v>117</v>
      </c>
    </row>
    <row r="146" spans="1:9">
      <c r="A146" s="70" t="s">
        <v>180</v>
      </c>
      <c r="B146" s="109">
        <v>44256</v>
      </c>
      <c r="C146" s="70" t="s">
        <v>32</v>
      </c>
      <c r="D146" s="70" t="s">
        <v>12</v>
      </c>
      <c r="E146">
        <v>9</v>
      </c>
      <c r="F146">
        <v>69.900000000000006</v>
      </c>
      <c r="G146">
        <v>0.15</v>
      </c>
      <c r="H146">
        <v>629.1</v>
      </c>
      <c r="I146" s="70" t="s">
        <v>114</v>
      </c>
    </row>
    <row r="147" spans="1:9">
      <c r="A147" s="70" t="s">
        <v>180</v>
      </c>
      <c r="B147" s="109">
        <v>44256</v>
      </c>
      <c r="C147" s="70" t="s">
        <v>35</v>
      </c>
      <c r="D147" s="70" t="s">
        <v>13</v>
      </c>
      <c r="E147">
        <v>1</v>
      </c>
      <c r="F147">
        <v>259.89999999999998</v>
      </c>
      <c r="G147">
        <v>0</v>
      </c>
      <c r="H147">
        <v>259.89999999999998</v>
      </c>
      <c r="I147" s="70" t="s">
        <v>116</v>
      </c>
    </row>
    <row r="148" spans="1:9">
      <c r="A148" s="70" t="s">
        <v>180</v>
      </c>
      <c r="B148" s="109">
        <v>44257</v>
      </c>
      <c r="C148" s="70" t="s">
        <v>37</v>
      </c>
      <c r="D148" s="70" t="s">
        <v>12</v>
      </c>
      <c r="E148">
        <v>1</v>
      </c>
      <c r="F148">
        <v>85.9</v>
      </c>
      <c r="G148">
        <v>0.1</v>
      </c>
      <c r="H148">
        <v>85.9</v>
      </c>
      <c r="I148" s="70" t="s">
        <v>115</v>
      </c>
    </row>
    <row r="149" spans="1:9">
      <c r="A149" s="70" t="s">
        <v>180</v>
      </c>
      <c r="B149" s="109">
        <v>44258</v>
      </c>
      <c r="C149" s="70" t="s">
        <v>100</v>
      </c>
      <c r="D149" s="70" t="s">
        <v>12</v>
      </c>
      <c r="E149">
        <v>7</v>
      </c>
      <c r="F149">
        <v>49.9</v>
      </c>
      <c r="G149">
        <v>0.2</v>
      </c>
      <c r="H149">
        <v>349.3</v>
      </c>
      <c r="I149" s="70" t="s">
        <v>113</v>
      </c>
    </row>
    <row r="150" spans="1:9">
      <c r="A150" s="70" t="s">
        <v>180</v>
      </c>
      <c r="B150" s="109">
        <v>44259</v>
      </c>
      <c r="C150" s="70" t="s">
        <v>43</v>
      </c>
      <c r="D150" s="70" t="s">
        <v>12</v>
      </c>
      <c r="E150">
        <v>4</v>
      </c>
      <c r="F150">
        <v>39.9</v>
      </c>
      <c r="G150">
        <v>0.1</v>
      </c>
      <c r="H150">
        <v>159.6</v>
      </c>
      <c r="I150" s="70" t="s">
        <v>115</v>
      </c>
    </row>
    <row r="151" spans="1:9">
      <c r="A151" s="70" t="s">
        <v>180</v>
      </c>
      <c r="B151" s="109">
        <v>44264</v>
      </c>
      <c r="C151" s="70" t="s">
        <v>97</v>
      </c>
      <c r="D151" s="70" t="s">
        <v>12</v>
      </c>
      <c r="E151">
        <v>5</v>
      </c>
      <c r="F151">
        <v>32.9</v>
      </c>
      <c r="G151">
        <v>0.2</v>
      </c>
      <c r="H151">
        <v>164.5</v>
      </c>
      <c r="I151" s="70" t="s">
        <v>113</v>
      </c>
    </row>
    <row r="152" spans="1:9">
      <c r="A152" s="70" t="s">
        <v>180</v>
      </c>
      <c r="B152" s="109">
        <v>44269</v>
      </c>
      <c r="C152" s="70" t="s">
        <v>39</v>
      </c>
      <c r="D152" s="70" t="s">
        <v>12</v>
      </c>
      <c r="E152">
        <v>8</v>
      </c>
      <c r="F152">
        <v>92.9</v>
      </c>
      <c r="G152">
        <v>0.2</v>
      </c>
      <c r="H152">
        <v>743.2</v>
      </c>
      <c r="I152" s="70" t="s">
        <v>113</v>
      </c>
    </row>
    <row r="153" spans="1:9">
      <c r="A153" s="70" t="s">
        <v>180</v>
      </c>
      <c r="B153" s="109">
        <v>44274</v>
      </c>
      <c r="C153" s="70" t="s">
        <v>43</v>
      </c>
      <c r="D153" s="70" t="s">
        <v>12</v>
      </c>
      <c r="E153">
        <v>9</v>
      </c>
      <c r="F153">
        <v>39.9</v>
      </c>
      <c r="G153">
        <v>0.2</v>
      </c>
      <c r="H153">
        <v>359.1</v>
      </c>
      <c r="I153" s="70" t="s">
        <v>116</v>
      </c>
    </row>
    <row r="154" spans="1:9">
      <c r="A154" s="70" t="s">
        <v>180</v>
      </c>
      <c r="B154" s="109">
        <v>44276</v>
      </c>
      <c r="C154" s="70" t="s">
        <v>42</v>
      </c>
      <c r="D154" s="70" t="s">
        <v>12</v>
      </c>
      <c r="E154">
        <v>9</v>
      </c>
      <c r="F154">
        <v>48.9</v>
      </c>
      <c r="G154">
        <v>0.1</v>
      </c>
      <c r="H154">
        <v>440.1</v>
      </c>
      <c r="I154" s="70" t="s">
        <v>115</v>
      </c>
    </row>
    <row r="155" spans="1:9">
      <c r="A155" s="70" t="s">
        <v>180</v>
      </c>
      <c r="B155" s="109">
        <v>44280</v>
      </c>
      <c r="C155" s="70" t="s">
        <v>53</v>
      </c>
      <c r="D155" s="70" t="s">
        <v>12</v>
      </c>
      <c r="E155">
        <v>1</v>
      </c>
      <c r="F155">
        <v>249.9</v>
      </c>
      <c r="G155">
        <v>0.1</v>
      </c>
      <c r="H155">
        <v>249.9</v>
      </c>
      <c r="I155" s="70" t="s">
        <v>117</v>
      </c>
    </row>
    <row r="156" spans="1:9">
      <c r="A156" s="70" t="s">
        <v>181</v>
      </c>
      <c r="B156" s="109">
        <v>44288</v>
      </c>
      <c r="C156" s="70" t="s">
        <v>53</v>
      </c>
      <c r="D156" s="70" t="s">
        <v>12</v>
      </c>
      <c r="E156">
        <v>10</v>
      </c>
      <c r="F156">
        <v>249.9</v>
      </c>
      <c r="G156">
        <v>0.15</v>
      </c>
      <c r="H156">
        <v>2499</v>
      </c>
      <c r="I156" s="70" t="s">
        <v>114</v>
      </c>
    </row>
    <row r="157" spans="1:9">
      <c r="A157" s="70" t="s">
        <v>181</v>
      </c>
      <c r="B157" s="109">
        <v>44290</v>
      </c>
      <c r="C157" s="70" t="s">
        <v>47</v>
      </c>
      <c r="D157" s="70" t="s">
        <v>12</v>
      </c>
      <c r="E157">
        <v>4</v>
      </c>
      <c r="F157">
        <v>29.9</v>
      </c>
      <c r="G157">
        <v>0.15</v>
      </c>
      <c r="H157">
        <v>119.6</v>
      </c>
      <c r="I157" s="70" t="s">
        <v>117</v>
      </c>
    </row>
    <row r="158" spans="1:9">
      <c r="A158" s="70" t="s">
        <v>181</v>
      </c>
      <c r="B158" s="109">
        <v>44294</v>
      </c>
      <c r="C158" s="70" t="s">
        <v>86</v>
      </c>
      <c r="D158" s="70" t="s">
        <v>12</v>
      </c>
      <c r="E158">
        <v>1</v>
      </c>
      <c r="F158">
        <v>72.5</v>
      </c>
      <c r="G158">
        <v>0.1</v>
      </c>
      <c r="H158">
        <v>72.5</v>
      </c>
      <c r="I158" s="70" t="s">
        <v>114</v>
      </c>
    </row>
    <row r="159" spans="1:9">
      <c r="A159" s="70" t="s">
        <v>181</v>
      </c>
      <c r="B159" s="109">
        <v>44297</v>
      </c>
      <c r="C159" s="70" t="s">
        <v>69</v>
      </c>
      <c r="D159" s="70" t="s">
        <v>12</v>
      </c>
      <c r="E159">
        <v>10</v>
      </c>
      <c r="F159">
        <v>146</v>
      </c>
      <c r="G159">
        <v>0.15</v>
      </c>
      <c r="H159">
        <v>1460</v>
      </c>
      <c r="I159" s="70" t="s">
        <v>117</v>
      </c>
    </row>
    <row r="160" spans="1:9">
      <c r="A160" s="70" t="s">
        <v>181</v>
      </c>
      <c r="B160" s="109">
        <v>44298</v>
      </c>
      <c r="C160" s="70" t="s">
        <v>33</v>
      </c>
      <c r="D160" s="70" t="s">
        <v>12</v>
      </c>
      <c r="E160">
        <v>5</v>
      </c>
      <c r="F160">
        <v>70.900000000000006</v>
      </c>
      <c r="G160">
        <v>0.15</v>
      </c>
      <c r="H160">
        <v>354.5</v>
      </c>
      <c r="I160" s="70" t="s">
        <v>114</v>
      </c>
    </row>
    <row r="161" spans="1:9">
      <c r="A161" s="70" t="s">
        <v>181</v>
      </c>
      <c r="B161" s="109">
        <v>44299</v>
      </c>
      <c r="C161" s="70" t="s">
        <v>102</v>
      </c>
      <c r="D161" s="70" t="s">
        <v>14</v>
      </c>
      <c r="E161">
        <v>11</v>
      </c>
      <c r="F161">
        <v>89.9</v>
      </c>
      <c r="G161">
        <v>0.2</v>
      </c>
      <c r="H161">
        <v>988.9</v>
      </c>
      <c r="I161" s="70" t="s">
        <v>113</v>
      </c>
    </row>
    <row r="162" spans="1:9">
      <c r="A162" s="70" t="s">
        <v>181</v>
      </c>
      <c r="B162" s="109">
        <v>44301</v>
      </c>
      <c r="C162" s="70" t="s">
        <v>37</v>
      </c>
      <c r="D162" s="70" t="s">
        <v>12</v>
      </c>
      <c r="E162">
        <v>6</v>
      </c>
      <c r="F162">
        <v>85.9</v>
      </c>
      <c r="G162">
        <v>0.15</v>
      </c>
      <c r="H162">
        <v>515.4</v>
      </c>
      <c r="I162" s="70" t="s">
        <v>117</v>
      </c>
    </row>
    <row r="163" spans="1:9">
      <c r="A163" s="70" t="s">
        <v>181</v>
      </c>
      <c r="B163" s="109">
        <v>44308</v>
      </c>
      <c r="C163" s="70" t="s">
        <v>67</v>
      </c>
      <c r="D163" s="70" t="s">
        <v>12</v>
      </c>
      <c r="E163">
        <v>2</v>
      </c>
      <c r="F163">
        <v>140</v>
      </c>
      <c r="G163">
        <v>0.1</v>
      </c>
      <c r="H163">
        <v>280</v>
      </c>
      <c r="I163" s="70" t="s">
        <v>115</v>
      </c>
    </row>
    <row r="164" spans="1:9">
      <c r="A164" s="70" t="s">
        <v>181</v>
      </c>
      <c r="B164" s="109">
        <v>44309</v>
      </c>
      <c r="C164" s="70" t="s">
        <v>88</v>
      </c>
      <c r="D164" s="70" t="s">
        <v>12</v>
      </c>
      <c r="E164">
        <v>7</v>
      </c>
      <c r="F164">
        <v>72.5</v>
      </c>
      <c r="G164">
        <v>0.15</v>
      </c>
      <c r="H164">
        <v>507.5</v>
      </c>
      <c r="I164" s="70" t="s">
        <v>114</v>
      </c>
    </row>
    <row r="165" spans="1:9">
      <c r="A165" s="70" t="s">
        <v>181</v>
      </c>
      <c r="B165" s="109">
        <v>44312</v>
      </c>
      <c r="C165" s="70" t="s">
        <v>100</v>
      </c>
      <c r="D165" s="70" t="s">
        <v>12</v>
      </c>
      <c r="E165">
        <v>12</v>
      </c>
      <c r="F165">
        <v>49.9</v>
      </c>
      <c r="G165">
        <v>0.15</v>
      </c>
      <c r="H165">
        <v>598.79999999999995</v>
      </c>
      <c r="I165" s="70" t="s">
        <v>114</v>
      </c>
    </row>
    <row r="166" spans="1:9">
      <c r="A166" s="70" t="s">
        <v>181</v>
      </c>
      <c r="B166" s="109">
        <v>44313</v>
      </c>
      <c r="C166" s="70" t="s">
        <v>43</v>
      </c>
      <c r="D166" s="70" t="s">
        <v>12</v>
      </c>
      <c r="E166">
        <v>7</v>
      </c>
      <c r="F166">
        <v>39.9</v>
      </c>
      <c r="G166">
        <v>0.15</v>
      </c>
      <c r="H166">
        <v>279.3</v>
      </c>
      <c r="I166" s="70" t="s">
        <v>117</v>
      </c>
    </row>
    <row r="167" spans="1:9">
      <c r="A167" s="70" t="s">
        <v>182</v>
      </c>
      <c r="B167" s="109">
        <v>44324</v>
      </c>
      <c r="C167" s="70" t="s">
        <v>101</v>
      </c>
      <c r="D167" s="70" t="s">
        <v>12</v>
      </c>
      <c r="E167">
        <v>6</v>
      </c>
      <c r="F167">
        <v>49.9</v>
      </c>
      <c r="G167">
        <v>0.15</v>
      </c>
      <c r="H167">
        <v>299.39999999999998</v>
      </c>
      <c r="I167" s="70" t="s">
        <v>114</v>
      </c>
    </row>
    <row r="168" spans="1:9">
      <c r="A168" s="70" t="s">
        <v>182</v>
      </c>
      <c r="B168" s="109">
        <v>44325</v>
      </c>
      <c r="C168" s="70" t="s">
        <v>65</v>
      </c>
      <c r="D168" s="70" t="s">
        <v>12</v>
      </c>
      <c r="E168">
        <v>11</v>
      </c>
      <c r="F168">
        <v>91.4</v>
      </c>
      <c r="G168">
        <v>0.2</v>
      </c>
      <c r="H168">
        <v>1005.4</v>
      </c>
      <c r="I168" s="70" t="s">
        <v>116</v>
      </c>
    </row>
    <row r="169" spans="1:9">
      <c r="A169" s="70" t="s">
        <v>182</v>
      </c>
      <c r="B169" s="109">
        <v>44326</v>
      </c>
      <c r="C169" s="70" t="s">
        <v>35</v>
      </c>
      <c r="D169" s="70" t="s">
        <v>13</v>
      </c>
      <c r="E169">
        <v>11</v>
      </c>
      <c r="F169">
        <v>259.89999999999998</v>
      </c>
      <c r="G169">
        <v>0.2</v>
      </c>
      <c r="H169">
        <v>2858.9</v>
      </c>
      <c r="I169" s="70" t="s">
        <v>116</v>
      </c>
    </row>
    <row r="170" spans="1:9">
      <c r="A170" s="70" t="s">
        <v>182</v>
      </c>
      <c r="B170" s="109">
        <v>44327</v>
      </c>
      <c r="C170" s="70" t="s">
        <v>69</v>
      </c>
      <c r="D170" s="70" t="s">
        <v>12</v>
      </c>
      <c r="E170">
        <v>3</v>
      </c>
      <c r="F170">
        <v>146</v>
      </c>
      <c r="G170">
        <v>0.15</v>
      </c>
      <c r="H170">
        <v>438</v>
      </c>
      <c r="I170" s="70" t="s">
        <v>117</v>
      </c>
    </row>
    <row r="171" spans="1:9">
      <c r="A171" s="70" t="s">
        <v>182</v>
      </c>
      <c r="B171" s="109">
        <v>44328</v>
      </c>
      <c r="C171" s="70" t="s">
        <v>94</v>
      </c>
      <c r="D171" s="70" t="s">
        <v>12</v>
      </c>
      <c r="E171">
        <v>8</v>
      </c>
      <c r="F171">
        <v>32.9</v>
      </c>
      <c r="G171">
        <v>0.15</v>
      </c>
      <c r="H171">
        <v>263.2</v>
      </c>
      <c r="I171" s="70" t="s">
        <v>117</v>
      </c>
    </row>
    <row r="172" spans="1:9">
      <c r="A172" s="70" t="s">
        <v>182</v>
      </c>
      <c r="B172" s="109">
        <v>44331</v>
      </c>
      <c r="C172" s="70" t="s">
        <v>55</v>
      </c>
      <c r="D172" s="70" t="s">
        <v>12</v>
      </c>
      <c r="E172">
        <v>11</v>
      </c>
      <c r="F172">
        <v>299.89999999999998</v>
      </c>
      <c r="G172">
        <v>0.15</v>
      </c>
      <c r="H172">
        <v>3298.9</v>
      </c>
      <c r="I172" s="70" t="s">
        <v>114</v>
      </c>
    </row>
    <row r="173" spans="1:9">
      <c r="A173" s="70" t="s">
        <v>182</v>
      </c>
      <c r="B173" s="109">
        <v>44334</v>
      </c>
      <c r="C173" s="70" t="s">
        <v>61</v>
      </c>
      <c r="D173" s="70" t="s">
        <v>14</v>
      </c>
      <c r="E173">
        <v>8</v>
      </c>
      <c r="F173">
        <v>245</v>
      </c>
      <c r="G173">
        <v>0.2</v>
      </c>
      <c r="H173">
        <v>1960</v>
      </c>
      <c r="I173" s="70" t="s">
        <v>116</v>
      </c>
    </row>
    <row r="174" spans="1:9">
      <c r="A174" s="70" t="s">
        <v>183</v>
      </c>
      <c r="B174" s="109">
        <v>44354</v>
      </c>
      <c r="C174" s="70" t="s">
        <v>62</v>
      </c>
      <c r="D174" s="70" t="s">
        <v>14</v>
      </c>
      <c r="E174">
        <v>6</v>
      </c>
      <c r="F174">
        <v>250</v>
      </c>
      <c r="G174">
        <v>0.15</v>
      </c>
      <c r="H174">
        <v>1500</v>
      </c>
      <c r="I174" s="70" t="s">
        <v>114</v>
      </c>
    </row>
    <row r="175" spans="1:9">
      <c r="A175" s="70" t="s">
        <v>183</v>
      </c>
      <c r="B175" s="109">
        <v>44354</v>
      </c>
      <c r="C175" s="70" t="s">
        <v>41</v>
      </c>
      <c r="D175" s="70" t="s">
        <v>12</v>
      </c>
      <c r="E175">
        <v>2</v>
      </c>
      <c r="F175">
        <v>46.9</v>
      </c>
      <c r="G175">
        <v>0.15</v>
      </c>
      <c r="H175">
        <v>93.8</v>
      </c>
      <c r="I175" s="70" t="s">
        <v>113</v>
      </c>
    </row>
    <row r="176" spans="1:9">
      <c r="A176" s="70" t="s">
        <v>183</v>
      </c>
      <c r="B176" s="109">
        <v>44356</v>
      </c>
      <c r="C176" s="70" t="s">
        <v>67</v>
      </c>
      <c r="D176" s="70" t="s">
        <v>12</v>
      </c>
      <c r="E176">
        <v>1</v>
      </c>
      <c r="F176">
        <v>140</v>
      </c>
      <c r="G176">
        <v>0.1</v>
      </c>
      <c r="H176">
        <v>140</v>
      </c>
      <c r="I176" s="70" t="s">
        <v>116</v>
      </c>
    </row>
    <row r="177" spans="1:9">
      <c r="A177" s="70" t="s">
        <v>183</v>
      </c>
      <c r="B177" s="109">
        <v>44356</v>
      </c>
      <c r="C177" s="70" t="s">
        <v>101</v>
      </c>
      <c r="D177" s="70" t="s">
        <v>12</v>
      </c>
      <c r="E177">
        <v>1</v>
      </c>
      <c r="F177">
        <v>49.9</v>
      </c>
      <c r="G177">
        <v>0.1</v>
      </c>
      <c r="H177">
        <v>49.9</v>
      </c>
      <c r="I177" s="70" t="s">
        <v>116</v>
      </c>
    </row>
    <row r="178" spans="1:9">
      <c r="A178" s="70" t="s">
        <v>183</v>
      </c>
      <c r="B178" s="109">
        <v>44358</v>
      </c>
      <c r="C178" s="70" t="s">
        <v>103</v>
      </c>
      <c r="D178" s="70" t="s">
        <v>14</v>
      </c>
      <c r="E178">
        <v>5</v>
      </c>
      <c r="F178">
        <v>89.9</v>
      </c>
      <c r="G178">
        <v>0.15</v>
      </c>
      <c r="H178">
        <v>449.5</v>
      </c>
      <c r="I178" s="70" t="s">
        <v>114</v>
      </c>
    </row>
    <row r="179" spans="1:9">
      <c r="A179" s="70" t="s">
        <v>183</v>
      </c>
      <c r="B179" s="109">
        <v>44360</v>
      </c>
      <c r="C179" s="70" t="s">
        <v>65</v>
      </c>
      <c r="D179" s="70" t="s">
        <v>12</v>
      </c>
      <c r="E179">
        <v>11</v>
      </c>
      <c r="F179">
        <v>91.4</v>
      </c>
      <c r="G179">
        <v>0.15</v>
      </c>
      <c r="H179">
        <v>1005.4</v>
      </c>
      <c r="I179" s="70" t="s">
        <v>114</v>
      </c>
    </row>
    <row r="180" spans="1:9">
      <c r="A180" s="70" t="s">
        <v>183</v>
      </c>
      <c r="B180" s="109">
        <v>44363</v>
      </c>
      <c r="C180" s="70" t="s">
        <v>47</v>
      </c>
      <c r="D180" s="70" t="s">
        <v>12</v>
      </c>
      <c r="E180">
        <v>11</v>
      </c>
      <c r="F180">
        <v>29.9</v>
      </c>
      <c r="G180">
        <v>0.2</v>
      </c>
      <c r="H180">
        <v>328.9</v>
      </c>
      <c r="I180" s="70" t="s">
        <v>116</v>
      </c>
    </row>
    <row r="181" spans="1:9">
      <c r="A181" s="70" t="s">
        <v>183</v>
      </c>
      <c r="B181" s="109">
        <v>44363</v>
      </c>
      <c r="C181" s="70" t="s">
        <v>98</v>
      </c>
      <c r="D181" s="70" t="s">
        <v>12</v>
      </c>
      <c r="E181">
        <v>12</v>
      </c>
      <c r="F181">
        <v>49.9</v>
      </c>
      <c r="G181">
        <v>0.15</v>
      </c>
      <c r="H181">
        <v>598.79999999999995</v>
      </c>
      <c r="I181" s="70" t="s">
        <v>114</v>
      </c>
    </row>
    <row r="182" spans="1:9">
      <c r="A182" s="70" t="s">
        <v>183</v>
      </c>
      <c r="B182" s="109">
        <v>44364</v>
      </c>
      <c r="C182" s="70" t="s">
        <v>56</v>
      </c>
      <c r="D182" s="70" t="s">
        <v>13</v>
      </c>
      <c r="E182">
        <v>9</v>
      </c>
      <c r="F182">
        <v>349.9</v>
      </c>
      <c r="G182">
        <v>0.2</v>
      </c>
      <c r="H182">
        <v>3149.1</v>
      </c>
      <c r="I182" s="70" t="s">
        <v>113</v>
      </c>
    </row>
    <row r="183" spans="1:9">
      <c r="A183" s="70" t="s">
        <v>183</v>
      </c>
      <c r="B183" s="109">
        <v>44367</v>
      </c>
      <c r="C183" s="70" t="s">
        <v>100</v>
      </c>
      <c r="D183" s="70" t="s">
        <v>12</v>
      </c>
      <c r="E183">
        <v>4</v>
      </c>
      <c r="F183">
        <v>49.9</v>
      </c>
      <c r="G183">
        <v>0.15</v>
      </c>
      <c r="H183">
        <v>199.6</v>
      </c>
      <c r="I183" s="70" t="s">
        <v>114</v>
      </c>
    </row>
    <row r="184" spans="1:9">
      <c r="A184" s="70" t="s">
        <v>183</v>
      </c>
      <c r="B184" s="109">
        <v>44375</v>
      </c>
      <c r="C184" s="70" t="s">
        <v>110</v>
      </c>
      <c r="D184" s="70" t="s">
        <v>12</v>
      </c>
      <c r="E184">
        <v>6</v>
      </c>
      <c r="F184">
        <v>180</v>
      </c>
      <c r="G184">
        <v>0.2</v>
      </c>
      <c r="H184">
        <v>1080</v>
      </c>
      <c r="I184" s="70" t="s">
        <v>113</v>
      </c>
    </row>
    <row r="185" spans="1:9">
      <c r="A185" s="70" t="s">
        <v>183</v>
      </c>
      <c r="B185" s="109">
        <v>44375</v>
      </c>
      <c r="C185" s="70" t="s">
        <v>47</v>
      </c>
      <c r="D185" s="70" t="s">
        <v>12</v>
      </c>
      <c r="E185">
        <v>12</v>
      </c>
      <c r="F185">
        <v>29.9</v>
      </c>
      <c r="G185">
        <v>0.2</v>
      </c>
      <c r="H185">
        <v>358.8</v>
      </c>
      <c r="I185" s="70" t="s">
        <v>113</v>
      </c>
    </row>
    <row r="186" spans="1:9">
      <c r="A186" s="70" t="s">
        <v>183</v>
      </c>
      <c r="B186" s="109">
        <v>44376</v>
      </c>
      <c r="C186" s="70" t="s">
        <v>36</v>
      </c>
      <c r="D186" s="70" t="s">
        <v>13</v>
      </c>
      <c r="E186">
        <v>9</v>
      </c>
      <c r="F186">
        <v>39.9</v>
      </c>
      <c r="G186">
        <v>0.2</v>
      </c>
      <c r="H186">
        <v>359.1</v>
      </c>
      <c r="I186" s="70" t="s">
        <v>116</v>
      </c>
    </row>
    <row r="187" spans="1:9">
      <c r="A187" s="70" t="s">
        <v>183</v>
      </c>
      <c r="B187" s="109">
        <v>44377</v>
      </c>
      <c r="C187" s="70" t="s">
        <v>69</v>
      </c>
      <c r="D187" s="70" t="s">
        <v>12</v>
      </c>
      <c r="E187">
        <v>1</v>
      </c>
      <c r="F187">
        <v>146</v>
      </c>
      <c r="G187">
        <v>0.1</v>
      </c>
      <c r="H187">
        <v>146</v>
      </c>
      <c r="I187" s="70" t="s">
        <v>117</v>
      </c>
    </row>
    <row r="188" spans="1:9">
      <c r="A188" s="70" t="s">
        <v>184</v>
      </c>
      <c r="B188" s="109">
        <v>44382</v>
      </c>
      <c r="C188" s="70" t="s">
        <v>92</v>
      </c>
      <c r="D188" s="70" t="s">
        <v>12</v>
      </c>
      <c r="E188">
        <v>1</v>
      </c>
      <c r="F188">
        <v>289.89999999999998</v>
      </c>
      <c r="G188">
        <v>0.1</v>
      </c>
      <c r="H188">
        <v>289.89999999999998</v>
      </c>
      <c r="I188" s="70" t="s">
        <v>113</v>
      </c>
    </row>
    <row r="189" spans="1:9">
      <c r="A189" s="70" t="s">
        <v>184</v>
      </c>
      <c r="B189" s="109">
        <v>44383</v>
      </c>
      <c r="C189" s="70" t="s">
        <v>36</v>
      </c>
      <c r="D189" s="70" t="s">
        <v>13</v>
      </c>
      <c r="E189">
        <v>6</v>
      </c>
      <c r="F189">
        <v>39.9</v>
      </c>
      <c r="G189">
        <v>0.15</v>
      </c>
      <c r="H189">
        <v>239.4</v>
      </c>
      <c r="I189" s="70" t="s">
        <v>114</v>
      </c>
    </row>
    <row r="190" spans="1:9">
      <c r="A190" s="70" t="s">
        <v>184</v>
      </c>
      <c r="B190" s="109">
        <v>44384</v>
      </c>
      <c r="C190" s="70" t="s">
        <v>65</v>
      </c>
      <c r="D190" s="70" t="s">
        <v>12</v>
      </c>
      <c r="E190">
        <v>9</v>
      </c>
      <c r="F190">
        <v>91.4</v>
      </c>
      <c r="G190">
        <v>0.1</v>
      </c>
      <c r="H190">
        <v>822.6</v>
      </c>
      <c r="I190" s="70" t="s">
        <v>115</v>
      </c>
    </row>
    <row r="191" spans="1:9">
      <c r="A191" s="70" t="s">
        <v>184</v>
      </c>
      <c r="B191" s="109">
        <v>44389</v>
      </c>
      <c r="C191" s="70" t="s">
        <v>86</v>
      </c>
      <c r="D191" s="70" t="s">
        <v>12</v>
      </c>
      <c r="E191">
        <v>8</v>
      </c>
      <c r="F191">
        <v>72.5</v>
      </c>
      <c r="G191">
        <v>0.15</v>
      </c>
      <c r="H191">
        <v>580</v>
      </c>
      <c r="I191" s="70" t="s">
        <v>117</v>
      </c>
    </row>
    <row r="192" spans="1:9">
      <c r="A192" s="70" t="s">
        <v>184</v>
      </c>
      <c r="B192" s="109">
        <v>44390</v>
      </c>
      <c r="C192" s="70" t="s">
        <v>69</v>
      </c>
      <c r="D192" s="70" t="s">
        <v>12</v>
      </c>
      <c r="E192">
        <v>5</v>
      </c>
      <c r="F192">
        <v>146</v>
      </c>
      <c r="G192">
        <v>0.15</v>
      </c>
      <c r="H192">
        <v>730</v>
      </c>
      <c r="I192" s="70" t="s">
        <v>117</v>
      </c>
    </row>
    <row r="193" spans="1:9">
      <c r="A193" s="70" t="s">
        <v>184</v>
      </c>
      <c r="B193" s="109">
        <v>44394</v>
      </c>
      <c r="C193" s="70" t="s">
        <v>62</v>
      </c>
      <c r="D193" s="70" t="s">
        <v>14</v>
      </c>
      <c r="E193">
        <v>3</v>
      </c>
      <c r="F193">
        <v>250</v>
      </c>
      <c r="G193">
        <v>0.15</v>
      </c>
      <c r="H193">
        <v>750</v>
      </c>
      <c r="I193" s="70" t="s">
        <v>114</v>
      </c>
    </row>
    <row r="194" spans="1:9">
      <c r="A194" s="70" t="s">
        <v>184</v>
      </c>
      <c r="B194" s="109">
        <v>44400</v>
      </c>
      <c r="C194" s="70" t="s">
        <v>54</v>
      </c>
      <c r="D194" s="70" t="s">
        <v>12</v>
      </c>
      <c r="E194">
        <v>3</v>
      </c>
      <c r="F194">
        <v>259.89999999999998</v>
      </c>
      <c r="G194">
        <v>0.1</v>
      </c>
      <c r="H194">
        <v>779.7</v>
      </c>
      <c r="I194" s="70" t="s">
        <v>115</v>
      </c>
    </row>
    <row r="195" spans="1:9">
      <c r="A195" s="70" t="s">
        <v>184</v>
      </c>
      <c r="B195" s="109">
        <v>44403</v>
      </c>
      <c r="C195" s="70" t="s">
        <v>96</v>
      </c>
      <c r="D195" s="70" t="s">
        <v>12</v>
      </c>
      <c r="E195">
        <v>8</v>
      </c>
      <c r="F195">
        <v>32.9</v>
      </c>
      <c r="G195">
        <v>0.15</v>
      </c>
      <c r="H195">
        <v>263.2</v>
      </c>
      <c r="I195" s="70" t="s">
        <v>117</v>
      </c>
    </row>
    <row r="196" spans="1:9">
      <c r="A196" s="70" t="s">
        <v>184</v>
      </c>
      <c r="B196" s="109">
        <v>44405</v>
      </c>
      <c r="C196" s="70" t="s">
        <v>102</v>
      </c>
      <c r="D196" s="70" t="s">
        <v>14</v>
      </c>
      <c r="E196">
        <v>7</v>
      </c>
      <c r="F196">
        <v>89.9</v>
      </c>
      <c r="G196">
        <v>0.2</v>
      </c>
      <c r="H196">
        <v>629.29999999999995</v>
      </c>
      <c r="I196" s="70" t="s">
        <v>113</v>
      </c>
    </row>
    <row r="197" spans="1:9">
      <c r="A197" s="70" t="s">
        <v>184</v>
      </c>
      <c r="B197" s="109">
        <v>44406</v>
      </c>
      <c r="C197" s="70" t="s">
        <v>62</v>
      </c>
      <c r="D197" s="70" t="s">
        <v>14</v>
      </c>
      <c r="E197">
        <v>8</v>
      </c>
      <c r="F197">
        <v>250</v>
      </c>
      <c r="G197">
        <v>0.1</v>
      </c>
      <c r="H197">
        <v>2000</v>
      </c>
      <c r="I197" s="70" t="s">
        <v>115</v>
      </c>
    </row>
    <row r="198" spans="1:9">
      <c r="A198" s="70" t="s">
        <v>184</v>
      </c>
      <c r="B198" s="109">
        <v>44407</v>
      </c>
      <c r="C198" s="70" t="s">
        <v>100</v>
      </c>
      <c r="D198" s="70" t="s">
        <v>12</v>
      </c>
      <c r="E198">
        <v>9</v>
      </c>
      <c r="F198">
        <v>49.9</v>
      </c>
      <c r="G198">
        <v>0.15</v>
      </c>
      <c r="H198">
        <v>449.1</v>
      </c>
      <c r="I198" s="70" t="s">
        <v>114</v>
      </c>
    </row>
    <row r="199" spans="1:9">
      <c r="A199" s="70" t="s">
        <v>185</v>
      </c>
      <c r="B199" s="109">
        <v>44413</v>
      </c>
      <c r="C199" s="70" t="s">
        <v>65</v>
      </c>
      <c r="D199" s="70" t="s">
        <v>12</v>
      </c>
      <c r="E199">
        <v>3</v>
      </c>
      <c r="F199">
        <v>91.4</v>
      </c>
      <c r="G199">
        <v>0.1</v>
      </c>
      <c r="H199">
        <v>274.2</v>
      </c>
      <c r="I199" s="70" t="s">
        <v>115</v>
      </c>
    </row>
    <row r="200" spans="1:9">
      <c r="A200" s="70" t="s">
        <v>185</v>
      </c>
      <c r="B200" s="109">
        <v>44414</v>
      </c>
      <c r="C200" s="70" t="s">
        <v>92</v>
      </c>
      <c r="D200" s="70" t="s">
        <v>12</v>
      </c>
      <c r="E200">
        <v>12</v>
      </c>
      <c r="F200">
        <v>289.89999999999998</v>
      </c>
      <c r="G200">
        <v>0.15</v>
      </c>
      <c r="H200">
        <v>3478.8</v>
      </c>
      <c r="I200" s="70" t="s">
        <v>114</v>
      </c>
    </row>
    <row r="201" spans="1:9">
      <c r="A201" s="70" t="s">
        <v>185</v>
      </c>
      <c r="B201" s="109">
        <v>44415</v>
      </c>
      <c r="C201" s="70" t="s">
        <v>58</v>
      </c>
      <c r="D201" s="70" t="s">
        <v>14</v>
      </c>
      <c r="E201">
        <v>1</v>
      </c>
      <c r="F201">
        <v>249.9</v>
      </c>
      <c r="G201">
        <v>0</v>
      </c>
      <c r="H201">
        <v>249.9</v>
      </c>
      <c r="I201" s="70" t="s">
        <v>117</v>
      </c>
    </row>
    <row r="202" spans="1:9">
      <c r="A202" s="70" t="s">
        <v>185</v>
      </c>
      <c r="B202" s="109">
        <v>44416</v>
      </c>
      <c r="C202" s="70" t="s">
        <v>109</v>
      </c>
      <c r="D202" s="70" t="s">
        <v>12</v>
      </c>
      <c r="E202">
        <v>3</v>
      </c>
      <c r="F202">
        <v>180</v>
      </c>
      <c r="G202">
        <v>0.15</v>
      </c>
      <c r="H202">
        <v>540</v>
      </c>
      <c r="I202" s="70" t="s">
        <v>117</v>
      </c>
    </row>
    <row r="203" spans="1:9">
      <c r="A203" s="70" t="s">
        <v>185</v>
      </c>
      <c r="B203" s="109">
        <v>44417</v>
      </c>
      <c r="C203" s="70" t="s">
        <v>43</v>
      </c>
      <c r="D203" s="70" t="s">
        <v>12</v>
      </c>
      <c r="E203">
        <v>7</v>
      </c>
      <c r="F203">
        <v>39.9</v>
      </c>
      <c r="G203">
        <v>0.2</v>
      </c>
      <c r="H203">
        <v>279.3</v>
      </c>
      <c r="I203" s="70" t="s">
        <v>113</v>
      </c>
    </row>
    <row r="204" spans="1:9">
      <c r="A204" s="70" t="s">
        <v>185</v>
      </c>
      <c r="B204" s="109">
        <v>44418</v>
      </c>
      <c r="C204" s="70" t="s">
        <v>92</v>
      </c>
      <c r="D204" s="70" t="s">
        <v>12</v>
      </c>
      <c r="E204">
        <v>7</v>
      </c>
      <c r="F204">
        <v>289.89999999999998</v>
      </c>
      <c r="G204">
        <v>0.1</v>
      </c>
      <c r="H204">
        <v>2029.3</v>
      </c>
      <c r="I204" s="70" t="s">
        <v>115</v>
      </c>
    </row>
    <row r="205" spans="1:9">
      <c r="A205" s="70" t="s">
        <v>185</v>
      </c>
      <c r="B205" s="109">
        <v>44419</v>
      </c>
      <c r="C205" s="70" t="s">
        <v>65</v>
      </c>
      <c r="D205" s="70" t="s">
        <v>12</v>
      </c>
      <c r="E205">
        <v>11</v>
      </c>
      <c r="F205">
        <v>91.4</v>
      </c>
      <c r="G205">
        <v>0.15</v>
      </c>
      <c r="H205">
        <v>1005.4</v>
      </c>
      <c r="I205" s="70" t="s">
        <v>114</v>
      </c>
    </row>
    <row r="206" spans="1:9">
      <c r="A206" s="70" t="s">
        <v>185</v>
      </c>
      <c r="B206" s="109">
        <v>44420</v>
      </c>
      <c r="C206" s="70" t="s">
        <v>103</v>
      </c>
      <c r="D206" s="70" t="s">
        <v>14</v>
      </c>
      <c r="E206">
        <v>6</v>
      </c>
      <c r="F206">
        <v>89.9</v>
      </c>
      <c r="G206">
        <v>0.15</v>
      </c>
      <c r="H206">
        <v>539.4</v>
      </c>
      <c r="I206" s="70" t="s">
        <v>117</v>
      </c>
    </row>
    <row r="207" spans="1:9">
      <c r="A207" s="70" t="s">
        <v>185</v>
      </c>
      <c r="B207" s="109">
        <v>44421</v>
      </c>
      <c r="C207" s="70" t="s">
        <v>94</v>
      </c>
      <c r="D207" s="70" t="s">
        <v>12</v>
      </c>
      <c r="E207">
        <v>12</v>
      </c>
      <c r="F207">
        <v>32.9</v>
      </c>
      <c r="G207">
        <v>0.2</v>
      </c>
      <c r="H207">
        <v>394.8</v>
      </c>
      <c r="I207" s="70" t="s">
        <v>113</v>
      </c>
    </row>
    <row r="208" spans="1:9">
      <c r="A208" s="70" t="s">
        <v>185</v>
      </c>
      <c r="B208" s="109">
        <v>44422</v>
      </c>
      <c r="C208" s="70" t="s">
        <v>61</v>
      </c>
      <c r="D208" s="70" t="s">
        <v>14</v>
      </c>
      <c r="E208">
        <v>12</v>
      </c>
      <c r="F208">
        <v>245</v>
      </c>
      <c r="G208">
        <v>0.15</v>
      </c>
      <c r="H208">
        <v>2940</v>
      </c>
      <c r="I208" s="70" t="s">
        <v>117</v>
      </c>
    </row>
    <row r="209" spans="1:9">
      <c r="A209" s="70" t="s">
        <v>185</v>
      </c>
      <c r="B209" s="109">
        <v>44423</v>
      </c>
      <c r="C209" s="70" t="s">
        <v>38</v>
      </c>
      <c r="D209" s="70" t="s">
        <v>12</v>
      </c>
      <c r="E209">
        <v>3</v>
      </c>
      <c r="F209">
        <v>89.9</v>
      </c>
      <c r="G209">
        <v>0.1</v>
      </c>
      <c r="H209">
        <v>269.7</v>
      </c>
      <c r="I209" s="70" t="s">
        <v>115</v>
      </c>
    </row>
    <row r="210" spans="1:9">
      <c r="A210" s="70" t="s">
        <v>186</v>
      </c>
      <c r="B210" s="109">
        <v>44444</v>
      </c>
      <c r="C210" s="70" t="s">
        <v>45</v>
      </c>
      <c r="D210" s="70" t="s">
        <v>12</v>
      </c>
      <c r="E210">
        <v>11</v>
      </c>
      <c r="F210">
        <v>42.5</v>
      </c>
      <c r="G210">
        <v>0.15</v>
      </c>
      <c r="H210">
        <v>467.5</v>
      </c>
      <c r="I210" s="70" t="s">
        <v>117</v>
      </c>
    </row>
    <row r="211" spans="1:9">
      <c r="A211" s="70" t="s">
        <v>186</v>
      </c>
      <c r="B211" s="109">
        <v>44445</v>
      </c>
      <c r="C211" s="70" t="s">
        <v>89</v>
      </c>
      <c r="D211" s="70" t="s">
        <v>12</v>
      </c>
      <c r="E211">
        <v>11</v>
      </c>
      <c r="F211">
        <v>72.5</v>
      </c>
      <c r="G211">
        <v>0.15</v>
      </c>
      <c r="H211">
        <v>797.5</v>
      </c>
      <c r="I211" s="70" t="s">
        <v>117</v>
      </c>
    </row>
    <row r="212" spans="1:9">
      <c r="A212" s="70" t="s">
        <v>186</v>
      </c>
      <c r="B212" s="109">
        <v>44446</v>
      </c>
      <c r="C212" s="70" t="s">
        <v>66</v>
      </c>
      <c r="D212" s="70" t="s">
        <v>12</v>
      </c>
      <c r="E212">
        <v>4</v>
      </c>
      <c r="F212">
        <v>93.5</v>
      </c>
      <c r="G212">
        <v>0.15</v>
      </c>
      <c r="H212">
        <v>374</v>
      </c>
      <c r="I212" s="70" t="s">
        <v>114</v>
      </c>
    </row>
    <row r="213" spans="1:9">
      <c r="A213" s="70" t="s">
        <v>186</v>
      </c>
      <c r="B213" s="109">
        <v>44447</v>
      </c>
      <c r="C213" s="70" t="s">
        <v>62</v>
      </c>
      <c r="D213" s="70" t="s">
        <v>14</v>
      </c>
      <c r="E213">
        <v>9</v>
      </c>
      <c r="F213">
        <v>250</v>
      </c>
      <c r="G213">
        <v>0.15</v>
      </c>
      <c r="H213">
        <v>2250</v>
      </c>
      <c r="I213" s="70" t="s">
        <v>117</v>
      </c>
    </row>
    <row r="214" spans="1:9">
      <c r="A214" s="70" t="s">
        <v>186</v>
      </c>
      <c r="B214" s="109">
        <v>44448</v>
      </c>
      <c r="C214" s="70" t="s">
        <v>94</v>
      </c>
      <c r="D214" s="70" t="s">
        <v>12</v>
      </c>
      <c r="E214">
        <v>2</v>
      </c>
      <c r="F214">
        <v>32.9</v>
      </c>
      <c r="G214">
        <v>0.15</v>
      </c>
      <c r="H214">
        <v>65.8</v>
      </c>
      <c r="I214" s="70" t="s">
        <v>116</v>
      </c>
    </row>
    <row r="215" spans="1:9">
      <c r="A215" s="70" t="s">
        <v>186</v>
      </c>
      <c r="B215" s="109">
        <v>44449</v>
      </c>
      <c r="C215" s="70" t="s">
        <v>50</v>
      </c>
      <c r="D215" s="70" t="s">
        <v>12</v>
      </c>
      <c r="E215">
        <v>5</v>
      </c>
      <c r="F215">
        <v>299.89999999999998</v>
      </c>
      <c r="G215">
        <v>0.15</v>
      </c>
      <c r="H215">
        <v>1499.5</v>
      </c>
      <c r="I215" s="70" t="s">
        <v>117</v>
      </c>
    </row>
    <row r="216" spans="1:9">
      <c r="A216" s="70" t="s">
        <v>186</v>
      </c>
      <c r="B216" s="109">
        <v>44450</v>
      </c>
      <c r="C216" s="70" t="s">
        <v>33</v>
      </c>
      <c r="D216" s="70" t="s">
        <v>12</v>
      </c>
      <c r="E216">
        <v>10</v>
      </c>
      <c r="F216">
        <v>70.900000000000006</v>
      </c>
      <c r="G216">
        <v>0.2</v>
      </c>
      <c r="H216">
        <v>709</v>
      </c>
      <c r="I216" s="70" t="s">
        <v>116</v>
      </c>
    </row>
    <row r="217" spans="1:9">
      <c r="A217" s="70" t="s">
        <v>186</v>
      </c>
      <c r="B217" s="109">
        <v>44451</v>
      </c>
      <c r="C217" s="70" t="s">
        <v>97</v>
      </c>
      <c r="D217" s="70" t="s">
        <v>12</v>
      </c>
      <c r="E217">
        <v>11</v>
      </c>
      <c r="F217">
        <v>32.9</v>
      </c>
      <c r="G217">
        <v>0.2</v>
      </c>
      <c r="H217">
        <v>361.9</v>
      </c>
      <c r="I217" s="70" t="s">
        <v>113</v>
      </c>
    </row>
    <row r="218" spans="1:9">
      <c r="A218" s="70" t="s">
        <v>186</v>
      </c>
      <c r="B218" s="109">
        <v>44452</v>
      </c>
      <c r="C218" s="70" t="s">
        <v>32</v>
      </c>
      <c r="D218" s="70" t="s">
        <v>12</v>
      </c>
      <c r="E218">
        <v>9</v>
      </c>
      <c r="F218">
        <v>69.900000000000006</v>
      </c>
      <c r="G218">
        <v>0.2</v>
      </c>
      <c r="H218">
        <v>629.1</v>
      </c>
      <c r="I218" s="70" t="s">
        <v>113</v>
      </c>
    </row>
    <row r="219" spans="1:9">
      <c r="A219" s="70" t="s">
        <v>186</v>
      </c>
      <c r="B219" s="109">
        <v>44453</v>
      </c>
      <c r="C219" s="70" t="s">
        <v>68</v>
      </c>
      <c r="D219" s="70" t="s">
        <v>12</v>
      </c>
      <c r="E219">
        <v>8</v>
      </c>
      <c r="F219">
        <v>142.9</v>
      </c>
      <c r="G219">
        <v>0.15</v>
      </c>
      <c r="H219">
        <v>1143.2</v>
      </c>
      <c r="I219" s="70" t="s">
        <v>117</v>
      </c>
    </row>
    <row r="220" spans="1:9">
      <c r="A220" s="70" t="s">
        <v>186</v>
      </c>
      <c r="B220" s="109">
        <v>44454</v>
      </c>
      <c r="C220" s="70" t="s">
        <v>35</v>
      </c>
      <c r="D220" s="70" t="s">
        <v>13</v>
      </c>
      <c r="E220">
        <v>1</v>
      </c>
      <c r="F220">
        <v>259.89999999999998</v>
      </c>
      <c r="G220">
        <v>0</v>
      </c>
      <c r="H220">
        <v>259.89999999999998</v>
      </c>
      <c r="I220" s="70" t="s">
        <v>115</v>
      </c>
    </row>
    <row r="221" spans="1:9">
      <c r="A221" s="70" t="s">
        <v>187</v>
      </c>
      <c r="B221" s="109">
        <v>44474</v>
      </c>
      <c r="C221" s="70" t="s">
        <v>100</v>
      </c>
      <c r="D221" s="70" t="s">
        <v>12</v>
      </c>
      <c r="E221">
        <v>10</v>
      </c>
      <c r="F221">
        <v>49.9</v>
      </c>
      <c r="G221">
        <v>0.1</v>
      </c>
      <c r="H221">
        <v>499</v>
      </c>
      <c r="I221" s="70" t="s">
        <v>115</v>
      </c>
    </row>
    <row r="222" spans="1:9">
      <c r="A222" s="70" t="s">
        <v>187</v>
      </c>
      <c r="B222" s="109">
        <v>44475</v>
      </c>
      <c r="C222" s="70" t="s">
        <v>90</v>
      </c>
      <c r="D222" s="70" t="s">
        <v>12</v>
      </c>
      <c r="E222">
        <v>2</v>
      </c>
      <c r="F222">
        <v>289.89999999999998</v>
      </c>
      <c r="G222">
        <v>0.1</v>
      </c>
      <c r="H222">
        <v>579.79999999999995</v>
      </c>
      <c r="I222" s="70" t="s">
        <v>115</v>
      </c>
    </row>
    <row r="223" spans="1:9">
      <c r="A223" s="70" t="s">
        <v>187</v>
      </c>
      <c r="B223" s="109">
        <v>44476</v>
      </c>
      <c r="C223" s="70" t="s">
        <v>31</v>
      </c>
      <c r="D223" s="70" t="s">
        <v>12</v>
      </c>
      <c r="E223">
        <v>1</v>
      </c>
      <c r="F223">
        <v>65.900000000000006</v>
      </c>
      <c r="G223">
        <v>0.1</v>
      </c>
      <c r="H223">
        <v>65.900000000000006</v>
      </c>
      <c r="I223" s="70" t="s">
        <v>116</v>
      </c>
    </row>
    <row r="224" spans="1:9">
      <c r="A224" s="70" t="s">
        <v>187</v>
      </c>
      <c r="B224" s="109">
        <v>44477</v>
      </c>
      <c r="C224" s="70" t="s">
        <v>54</v>
      </c>
      <c r="D224" s="70" t="s">
        <v>12</v>
      </c>
      <c r="E224">
        <v>7</v>
      </c>
      <c r="F224">
        <v>259.89999999999998</v>
      </c>
      <c r="G224">
        <v>0.1</v>
      </c>
      <c r="H224">
        <v>1819.3</v>
      </c>
      <c r="I224" s="70" t="s">
        <v>115</v>
      </c>
    </row>
    <row r="225" spans="1:9">
      <c r="A225" s="70" t="s">
        <v>187</v>
      </c>
      <c r="B225" s="109">
        <v>44478</v>
      </c>
      <c r="C225" s="70" t="s">
        <v>41</v>
      </c>
      <c r="D225" s="70" t="s">
        <v>12</v>
      </c>
      <c r="E225">
        <v>11</v>
      </c>
      <c r="F225">
        <v>46.9</v>
      </c>
      <c r="G225">
        <v>0.2</v>
      </c>
      <c r="H225">
        <v>515.9</v>
      </c>
      <c r="I225" s="70" t="s">
        <v>113</v>
      </c>
    </row>
    <row r="226" spans="1:9">
      <c r="A226" s="70" t="s">
        <v>187</v>
      </c>
      <c r="B226" s="109">
        <v>44479</v>
      </c>
      <c r="C226" s="70" t="s">
        <v>105</v>
      </c>
      <c r="D226" s="70" t="s">
        <v>14</v>
      </c>
      <c r="E226">
        <v>1</v>
      </c>
      <c r="F226">
        <v>89.9</v>
      </c>
      <c r="G226">
        <v>0</v>
      </c>
      <c r="H226">
        <v>89.9</v>
      </c>
      <c r="I226" s="70" t="s">
        <v>115</v>
      </c>
    </row>
    <row r="227" spans="1:9">
      <c r="A227" s="70" t="s">
        <v>187</v>
      </c>
      <c r="B227" s="109">
        <v>44480</v>
      </c>
      <c r="C227" s="70" t="s">
        <v>68</v>
      </c>
      <c r="D227" s="70" t="s">
        <v>12</v>
      </c>
      <c r="E227">
        <v>9</v>
      </c>
      <c r="F227">
        <v>142.9</v>
      </c>
      <c r="G227">
        <v>0.2</v>
      </c>
      <c r="H227">
        <v>1286.0999999999999</v>
      </c>
      <c r="I227" s="70" t="s">
        <v>113</v>
      </c>
    </row>
    <row r="228" spans="1:9">
      <c r="A228" s="70" t="s">
        <v>187</v>
      </c>
      <c r="B228" s="109">
        <v>44481</v>
      </c>
      <c r="C228" s="70" t="s">
        <v>88</v>
      </c>
      <c r="D228" s="70" t="s">
        <v>12</v>
      </c>
      <c r="E228">
        <v>4</v>
      </c>
      <c r="F228">
        <v>72.5</v>
      </c>
      <c r="G228">
        <v>0.1</v>
      </c>
      <c r="H228">
        <v>290</v>
      </c>
      <c r="I228" s="70" t="s">
        <v>115</v>
      </c>
    </row>
    <row r="229" spans="1:9">
      <c r="A229" s="70" t="s">
        <v>187</v>
      </c>
      <c r="B229" s="109">
        <v>44482</v>
      </c>
      <c r="C229" s="70" t="s">
        <v>32</v>
      </c>
      <c r="D229" s="70" t="s">
        <v>12</v>
      </c>
      <c r="E229">
        <v>10</v>
      </c>
      <c r="F229">
        <v>69.900000000000006</v>
      </c>
      <c r="G229">
        <v>0.2</v>
      </c>
      <c r="H229">
        <v>699</v>
      </c>
      <c r="I229" s="70" t="s">
        <v>113</v>
      </c>
    </row>
    <row r="230" spans="1:9">
      <c r="A230" s="70" t="s">
        <v>187</v>
      </c>
      <c r="B230" s="109">
        <v>44483</v>
      </c>
      <c r="C230" s="70" t="s">
        <v>40</v>
      </c>
      <c r="D230" s="70" t="s">
        <v>12</v>
      </c>
      <c r="E230">
        <v>2</v>
      </c>
      <c r="F230">
        <v>44.9</v>
      </c>
      <c r="G230">
        <v>0.15</v>
      </c>
      <c r="H230">
        <v>89.8</v>
      </c>
      <c r="I230" s="70" t="s">
        <v>113</v>
      </c>
    </row>
    <row r="231" spans="1:9">
      <c r="A231" s="70" t="s">
        <v>187</v>
      </c>
      <c r="B231" s="109">
        <v>44484</v>
      </c>
      <c r="C231" s="70" t="s">
        <v>44</v>
      </c>
      <c r="D231" s="70" t="s">
        <v>12</v>
      </c>
      <c r="E231">
        <v>10</v>
      </c>
      <c r="F231">
        <v>39.9</v>
      </c>
      <c r="G231">
        <v>0.2</v>
      </c>
      <c r="H231">
        <v>399</v>
      </c>
      <c r="I231" s="70" t="s">
        <v>113</v>
      </c>
    </row>
    <row r="232" spans="1:9">
      <c r="A232" s="70" t="s">
        <v>188</v>
      </c>
      <c r="B232" s="109">
        <v>44505</v>
      </c>
      <c r="C232" s="70" t="s">
        <v>89</v>
      </c>
      <c r="D232" s="70" t="s">
        <v>12</v>
      </c>
      <c r="E232">
        <v>1</v>
      </c>
      <c r="F232">
        <v>72.5</v>
      </c>
      <c r="G232">
        <v>0.1</v>
      </c>
      <c r="H232">
        <v>72.5</v>
      </c>
      <c r="I232" s="70" t="s">
        <v>113</v>
      </c>
    </row>
    <row r="233" spans="1:9">
      <c r="A233" s="70" t="s">
        <v>188</v>
      </c>
      <c r="B233" s="109">
        <v>44506</v>
      </c>
      <c r="C233" s="70" t="s">
        <v>84</v>
      </c>
      <c r="D233" s="70" t="s">
        <v>12</v>
      </c>
      <c r="E233">
        <v>3</v>
      </c>
      <c r="F233">
        <v>54.9</v>
      </c>
      <c r="G233">
        <v>0.15</v>
      </c>
      <c r="H233">
        <v>164.7</v>
      </c>
      <c r="I233" s="70" t="s">
        <v>117</v>
      </c>
    </row>
    <row r="234" spans="1:9">
      <c r="A234" s="70" t="s">
        <v>188</v>
      </c>
      <c r="B234" s="109">
        <v>44507</v>
      </c>
      <c r="C234" s="70" t="s">
        <v>89</v>
      </c>
      <c r="D234" s="70" t="s">
        <v>12</v>
      </c>
      <c r="E234">
        <v>4</v>
      </c>
      <c r="F234">
        <v>72.5</v>
      </c>
      <c r="G234">
        <v>0.2</v>
      </c>
      <c r="H234">
        <v>290</v>
      </c>
      <c r="I234" s="70" t="s">
        <v>116</v>
      </c>
    </row>
    <row r="235" spans="1:9">
      <c r="A235" s="70" t="s">
        <v>188</v>
      </c>
      <c r="B235" s="109">
        <v>44508</v>
      </c>
      <c r="C235" s="70" t="s">
        <v>89</v>
      </c>
      <c r="D235" s="70" t="s">
        <v>12</v>
      </c>
      <c r="E235">
        <v>2</v>
      </c>
      <c r="F235">
        <v>72.5</v>
      </c>
      <c r="G235">
        <v>0.15</v>
      </c>
      <c r="H235">
        <v>145</v>
      </c>
      <c r="I235" s="70" t="s">
        <v>113</v>
      </c>
    </row>
    <row r="236" spans="1:9">
      <c r="A236" s="70" t="s">
        <v>188</v>
      </c>
      <c r="B236" s="109">
        <v>44509</v>
      </c>
      <c r="C236" s="70" t="s">
        <v>38</v>
      </c>
      <c r="D236" s="70" t="s">
        <v>12</v>
      </c>
      <c r="E236">
        <v>3</v>
      </c>
      <c r="F236">
        <v>89.9</v>
      </c>
      <c r="G236">
        <v>0.15</v>
      </c>
      <c r="H236">
        <v>269.7</v>
      </c>
      <c r="I236" s="70" t="s">
        <v>117</v>
      </c>
    </row>
    <row r="237" spans="1:9">
      <c r="A237" s="70" t="s">
        <v>188</v>
      </c>
      <c r="B237" s="109">
        <v>44510</v>
      </c>
      <c r="C237" s="70" t="s">
        <v>103</v>
      </c>
      <c r="D237" s="70" t="s">
        <v>14</v>
      </c>
      <c r="E237">
        <v>4</v>
      </c>
      <c r="F237">
        <v>89.9</v>
      </c>
      <c r="G237">
        <v>0.15</v>
      </c>
      <c r="H237">
        <v>359.6</v>
      </c>
      <c r="I237" s="70" t="s">
        <v>116</v>
      </c>
    </row>
    <row r="238" spans="1:9">
      <c r="A238" s="70" t="s">
        <v>188</v>
      </c>
      <c r="B238" s="109">
        <v>44511</v>
      </c>
      <c r="C238" s="70" t="s">
        <v>83</v>
      </c>
      <c r="D238" s="70" t="s">
        <v>12</v>
      </c>
      <c r="E238">
        <v>9</v>
      </c>
      <c r="F238">
        <v>70</v>
      </c>
      <c r="G238">
        <v>0.15</v>
      </c>
      <c r="H238">
        <v>630</v>
      </c>
      <c r="I238" s="70" t="s">
        <v>114</v>
      </c>
    </row>
    <row r="239" spans="1:9">
      <c r="A239" s="70" t="s">
        <v>188</v>
      </c>
      <c r="B239" s="109">
        <v>44512</v>
      </c>
      <c r="C239" s="70" t="s">
        <v>33</v>
      </c>
      <c r="D239" s="70" t="s">
        <v>12</v>
      </c>
      <c r="E239">
        <v>2</v>
      </c>
      <c r="F239">
        <v>70.900000000000006</v>
      </c>
      <c r="G239">
        <v>0.15</v>
      </c>
      <c r="H239">
        <v>141.80000000000001</v>
      </c>
      <c r="I239" s="70" t="s">
        <v>113</v>
      </c>
    </row>
    <row r="240" spans="1:9">
      <c r="A240" s="70" t="s">
        <v>188</v>
      </c>
      <c r="B240" s="109">
        <v>44513</v>
      </c>
      <c r="C240" s="70" t="s">
        <v>38</v>
      </c>
      <c r="D240" s="70" t="s">
        <v>12</v>
      </c>
      <c r="E240">
        <v>3</v>
      </c>
      <c r="F240">
        <v>89.9</v>
      </c>
      <c r="G240">
        <v>0.15</v>
      </c>
      <c r="H240">
        <v>269.7</v>
      </c>
      <c r="I240" s="70" t="s">
        <v>114</v>
      </c>
    </row>
    <row r="241" spans="1:9">
      <c r="A241" s="70" t="s">
        <v>188</v>
      </c>
      <c r="B241" s="109">
        <v>44514</v>
      </c>
      <c r="C241" s="70" t="s">
        <v>51</v>
      </c>
      <c r="D241" s="70" t="s">
        <v>12</v>
      </c>
      <c r="E241">
        <v>7</v>
      </c>
      <c r="F241">
        <v>302.89999999999998</v>
      </c>
      <c r="G241">
        <v>0.15</v>
      </c>
      <c r="H241">
        <v>2120.3000000000002</v>
      </c>
      <c r="I241" s="70" t="s">
        <v>117</v>
      </c>
    </row>
    <row r="242" spans="1:9">
      <c r="A242" s="70" t="s">
        <v>188</v>
      </c>
      <c r="B242" s="109">
        <v>44515</v>
      </c>
      <c r="C242" s="70" t="s">
        <v>97</v>
      </c>
      <c r="D242" s="70" t="s">
        <v>12</v>
      </c>
      <c r="E242">
        <v>2</v>
      </c>
      <c r="F242">
        <v>32.9</v>
      </c>
      <c r="G242">
        <v>0.1</v>
      </c>
      <c r="H242">
        <v>65.8</v>
      </c>
      <c r="I242" s="70" t="s">
        <v>115</v>
      </c>
    </row>
    <row r="243" spans="1:9">
      <c r="A243" s="70" t="s">
        <v>189</v>
      </c>
      <c r="B243" s="109">
        <v>44535</v>
      </c>
      <c r="C243" s="70" t="s">
        <v>110</v>
      </c>
      <c r="D243" s="70" t="s">
        <v>12</v>
      </c>
      <c r="E243">
        <v>3</v>
      </c>
      <c r="F243">
        <v>180</v>
      </c>
      <c r="G243">
        <v>0.1</v>
      </c>
      <c r="H243">
        <v>540</v>
      </c>
      <c r="I243" s="70" t="s">
        <v>115</v>
      </c>
    </row>
    <row r="244" spans="1:9">
      <c r="A244" s="70" t="s">
        <v>189</v>
      </c>
      <c r="B244" s="109">
        <v>44536</v>
      </c>
      <c r="C244" s="70" t="s">
        <v>94</v>
      </c>
      <c r="D244" s="70" t="s">
        <v>12</v>
      </c>
      <c r="E244">
        <v>9</v>
      </c>
      <c r="F244">
        <v>32.9</v>
      </c>
      <c r="G244">
        <v>0.15</v>
      </c>
      <c r="H244">
        <v>296.10000000000002</v>
      </c>
      <c r="I244" s="70" t="s">
        <v>114</v>
      </c>
    </row>
    <row r="245" spans="1:9">
      <c r="A245" s="70" t="s">
        <v>189</v>
      </c>
      <c r="B245" s="109">
        <v>44537</v>
      </c>
      <c r="C245" s="70" t="s">
        <v>64</v>
      </c>
      <c r="D245" s="70" t="s">
        <v>12</v>
      </c>
      <c r="E245">
        <v>6</v>
      </c>
      <c r="F245">
        <v>89.9</v>
      </c>
      <c r="G245">
        <v>0.2</v>
      </c>
      <c r="H245">
        <v>539.4</v>
      </c>
      <c r="I245" s="70" t="s">
        <v>116</v>
      </c>
    </row>
    <row r="246" spans="1:9">
      <c r="A246" s="70" t="s">
        <v>189</v>
      </c>
      <c r="B246" s="109">
        <v>44538</v>
      </c>
      <c r="C246" s="70" t="s">
        <v>62</v>
      </c>
      <c r="D246" s="70" t="s">
        <v>14</v>
      </c>
      <c r="E246">
        <v>8</v>
      </c>
      <c r="F246">
        <v>250</v>
      </c>
      <c r="G246">
        <v>0.15</v>
      </c>
      <c r="H246">
        <v>2000</v>
      </c>
      <c r="I246" s="70" t="s">
        <v>117</v>
      </c>
    </row>
    <row r="247" spans="1:9">
      <c r="A247" s="70" t="s">
        <v>189</v>
      </c>
      <c r="B247" s="109">
        <v>44539</v>
      </c>
      <c r="C247" s="70" t="s">
        <v>63</v>
      </c>
      <c r="D247" s="70" t="s">
        <v>14</v>
      </c>
      <c r="E247">
        <v>8</v>
      </c>
      <c r="F247">
        <v>259.89999999999998</v>
      </c>
      <c r="G247">
        <v>0.2</v>
      </c>
      <c r="H247">
        <v>2079.1999999999998</v>
      </c>
      <c r="I247" s="70" t="s">
        <v>116</v>
      </c>
    </row>
    <row r="248" spans="1:9">
      <c r="A248" s="70" t="s">
        <v>189</v>
      </c>
      <c r="B248" s="109">
        <v>44540</v>
      </c>
      <c r="C248" s="70" t="s">
        <v>32</v>
      </c>
      <c r="D248" s="70" t="s">
        <v>12</v>
      </c>
      <c r="E248">
        <v>4</v>
      </c>
      <c r="F248">
        <v>69.900000000000006</v>
      </c>
      <c r="G248">
        <v>0.15</v>
      </c>
      <c r="H248">
        <v>279.60000000000002</v>
      </c>
      <c r="I248" s="70" t="s">
        <v>117</v>
      </c>
    </row>
    <row r="249" spans="1:9">
      <c r="A249" s="70" t="s">
        <v>189</v>
      </c>
      <c r="B249" s="109">
        <v>44541</v>
      </c>
      <c r="C249" s="70" t="s">
        <v>38</v>
      </c>
      <c r="D249" s="70" t="s">
        <v>12</v>
      </c>
      <c r="E249">
        <v>3</v>
      </c>
      <c r="F249">
        <v>89.9</v>
      </c>
      <c r="G249">
        <v>0.2</v>
      </c>
      <c r="H249">
        <v>269.7</v>
      </c>
      <c r="I249" s="70" t="s">
        <v>113</v>
      </c>
    </row>
    <row r="250" spans="1:9">
      <c r="A250" s="70" t="s">
        <v>189</v>
      </c>
      <c r="B250" s="109">
        <v>44542</v>
      </c>
      <c r="C250" s="70" t="s">
        <v>105</v>
      </c>
      <c r="D250" s="70" t="s">
        <v>14</v>
      </c>
      <c r="E250">
        <v>10</v>
      </c>
      <c r="F250">
        <v>89.9</v>
      </c>
      <c r="G250">
        <v>0.2</v>
      </c>
      <c r="H250">
        <v>899</v>
      </c>
      <c r="I250" s="70" t="s">
        <v>113</v>
      </c>
    </row>
    <row r="251" spans="1:9">
      <c r="A251" s="70" t="s">
        <v>189</v>
      </c>
      <c r="B251" s="109">
        <v>44543</v>
      </c>
      <c r="C251" s="70" t="s">
        <v>88</v>
      </c>
      <c r="D251" s="70" t="s">
        <v>12</v>
      </c>
      <c r="E251">
        <v>6</v>
      </c>
      <c r="F251">
        <v>72.5</v>
      </c>
      <c r="G251">
        <v>0.15</v>
      </c>
      <c r="H251">
        <v>435</v>
      </c>
      <c r="I251" s="70" t="s">
        <v>114</v>
      </c>
    </row>
    <row r="252" spans="1:9">
      <c r="A252" s="70" t="s">
        <v>189</v>
      </c>
      <c r="B252" s="109">
        <v>44544</v>
      </c>
      <c r="C252" s="70" t="s">
        <v>32</v>
      </c>
      <c r="D252" s="70" t="s">
        <v>12</v>
      </c>
      <c r="E252">
        <v>1</v>
      </c>
      <c r="F252">
        <v>69.900000000000006</v>
      </c>
      <c r="G252">
        <v>0.1</v>
      </c>
      <c r="H252">
        <v>69.900000000000006</v>
      </c>
      <c r="I252" s="70" t="s">
        <v>116</v>
      </c>
    </row>
    <row r="253" spans="1:9">
      <c r="A253" s="70" t="s">
        <v>189</v>
      </c>
      <c r="B253" s="109">
        <v>44545</v>
      </c>
      <c r="C253" s="70" t="s">
        <v>90</v>
      </c>
      <c r="D253" s="70" t="s">
        <v>12</v>
      </c>
      <c r="E253">
        <v>8</v>
      </c>
      <c r="F253">
        <v>289.89999999999998</v>
      </c>
      <c r="G253">
        <v>0.2</v>
      </c>
      <c r="H253">
        <v>2319.1999999999998</v>
      </c>
      <c r="I253" s="70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A3ED-DE88-4D5B-860C-0723264D05A1}">
  <dimension ref="C1:CB46"/>
  <sheetViews>
    <sheetView showGridLines="0" showRowColHeaders="0" zoomScaleNormal="100" workbookViewId="0">
      <selection activeCell="C28" sqref="C28:AN46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4" t="s">
        <v>76</v>
      </c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  <c r="AQ2" s="74" t="s">
        <v>77</v>
      </c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6"/>
      <c r="BK2" s="74" t="s">
        <v>78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6"/>
    </row>
    <row r="3" spans="3:80" ht="9.75" customHeight="1" thickBot="1">
      <c r="W3" s="77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  <c r="AQ3" s="77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9"/>
      <c r="BK3" s="77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9"/>
    </row>
    <row r="4" spans="3:80" ht="9.75" customHeight="1">
      <c r="W4" s="89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1"/>
      <c r="AQ4" s="89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1"/>
      <c r="BK4" s="98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100"/>
    </row>
    <row r="5" spans="3:80" ht="9.75" customHeight="1">
      <c r="W5" s="92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Q5" s="92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4"/>
      <c r="BK5" s="101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3"/>
    </row>
    <row r="6" spans="3:80" ht="9.75" customHeight="1">
      <c r="W6" s="92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Q6" s="92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4"/>
      <c r="BK6" s="101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3"/>
    </row>
    <row r="7" spans="3:80" ht="9.75" customHeight="1" thickBot="1">
      <c r="W7" s="95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Q7" s="95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7"/>
      <c r="BK7" s="104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6"/>
    </row>
    <row r="8" spans="3:80" ht="9.75" customHeight="1" thickBot="1"/>
    <row r="9" spans="3:80" ht="9.75" customHeight="1">
      <c r="C9" s="74" t="s">
        <v>79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6"/>
    </row>
    <row r="10" spans="3:80" ht="9.75" customHeight="1" thickBot="1">
      <c r="C10" s="77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9"/>
    </row>
    <row r="11" spans="3:80" ht="9.75" customHeight="1"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2"/>
    </row>
    <row r="12" spans="3:80" ht="9.75" customHeight="1">
      <c r="C12" s="83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5"/>
    </row>
    <row r="13" spans="3:80" ht="9.75" customHeight="1"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5"/>
    </row>
    <row r="14" spans="3:80" ht="9.75" customHeight="1">
      <c r="C14" s="83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5"/>
    </row>
    <row r="15" spans="3:80" ht="9.75" customHeight="1">
      <c r="C15" s="83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5"/>
    </row>
    <row r="16" spans="3:80" ht="9.75" customHeight="1"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5"/>
    </row>
    <row r="17" spans="3:80" ht="9.75" customHeight="1">
      <c r="C17" s="83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5"/>
    </row>
    <row r="18" spans="3:80" ht="9.75" customHeight="1">
      <c r="C18" s="83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5"/>
    </row>
    <row r="19" spans="3:80" ht="9.75" customHeight="1"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5"/>
    </row>
    <row r="20" spans="3:80" ht="9.75" customHeight="1"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5"/>
    </row>
    <row r="21" spans="3:80" ht="9.75" customHeight="1">
      <c r="C21" s="83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5"/>
    </row>
    <row r="22" spans="3:80" ht="9.75" customHeight="1"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5"/>
    </row>
    <row r="23" spans="3:80" ht="9.75" customHeight="1">
      <c r="C23" s="83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5"/>
    </row>
    <row r="24" spans="3:80" ht="9.75" customHeight="1" thickBot="1">
      <c r="C24" s="86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8"/>
    </row>
    <row r="25" spans="3:80" ht="9.75" customHeight="1" thickBot="1"/>
    <row r="26" spans="3:80" ht="9.75" customHeight="1">
      <c r="C26" s="74" t="s">
        <v>80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6"/>
      <c r="AO26" s="6"/>
      <c r="AP26" s="6"/>
      <c r="AQ26" s="74" t="s">
        <v>81</v>
      </c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6"/>
    </row>
    <row r="27" spans="3:80" ht="9.75" customHeight="1" thickBot="1">
      <c r="C27" s="77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9"/>
      <c r="AO27" s="6"/>
      <c r="AP27" s="6"/>
      <c r="AQ27" s="77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9"/>
    </row>
    <row r="28" spans="3:80" ht="9.75" customHeight="1">
      <c r="C28" s="80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2"/>
      <c r="AQ28" s="80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2"/>
    </row>
    <row r="29" spans="3:80" ht="9.75" customHeight="1">
      <c r="C29" s="8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5"/>
      <c r="AQ29" s="83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5"/>
    </row>
    <row r="30" spans="3:80" ht="9.75" customHeight="1"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5"/>
      <c r="AQ30" s="83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5"/>
    </row>
    <row r="31" spans="3:80" ht="9.75" customHeight="1"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5"/>
      <c r="AQ31" s="83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5"/>
    </row>
    <row r="32" spans="3:80" ht="9.75" customHeight="1">
      <c r="C32" s="83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5"/>
      <c r="AQ32" s="83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5"/>
    </row>
    <row r="33" spans="3:80" ht="9.75" customHeight="1">
      <c r="C33" s="83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  <c r="AQ33" s="83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5"/>
    </row>
    <row r="34" spans="3:80" ht="9.75" customHeight="1"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5"/>
      <c r="AQ34" s="83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5"/>
    </row>
    <row r="35" spans="3:80" ht="9.75" customHeight="1">
      <c r="C35" s="83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5"/>
      <c r="AQ35" s="83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5"/>
    </row>
    <row r="36" spans="3:80" ht="9.75" customHeight="1">
      <c r="C36" s="83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5"/>
      <c r="AQ36" s="83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5"/>
    </row>
    <row r="37" spans="3:80" ht="9.75" customHeight="1"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5"/>
      <c r="AQ37" s="83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5"/>
    </row>
    <row r="38" spans="3:80" ht="9.75" customHeight="1">
      <c r="C38" s="83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5"/>
      <c r="AQ38" s="83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5"/>
    </row>
    <row r="39" spans="3:80" ht="9.75" customHeight="1">
      <c r="C39" s="83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5"/>
      <c r="AQ39" s="83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5"/>
    </row>
    <row r="40" spans="3:80" ht="9.75" customHeight="1"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5"/>
      <c r="AQ40" s="83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5"/>
    </row>
    <row r="41" spans="3:80" ht="9.75" customHeight="1">
      <c r="C41" s="83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5"/>
      <c r="AQ41" s="83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5"/>
    </row>
    <row r="42" spans="3:80" ht="9.75" customHeight="1">
      <c r="C42" s="83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5"/>
      <c r="AQ42" s="83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5"/>
    </row>
    <row r="43" spans="3:80" ht="9.75" customHeight="1"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5"/>
      <c r="AQ43" s="83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5"/>
    </row>
    <row r="44" spans="3:80" ht="9.75" customHeight="1">
      <c r="C44" s="83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5"/>
      <c r="AQ44" s="83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5"/>
    </row>
    <row r="45" spans="3:80" ht="9.75" customHeight="1">
      <c r="C45" s="83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5"/>
      <c r="AQ45" s="83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5"/>
    </row>
    <row r="46" spans="3:80" ht="9.75" customHeight="1" thickBot="1">
      <c r="C46" s="86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8"/>
      <c r="AQ46" s="86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8"/>
    </row>
  </sheetData>
  <mergeCells count="12">
    <mergeCell ref="C9:CB10"/>
    <mergeCell ref="C11:CB24"/>
    <mergeCell ref="C26:AN27"/>
    <mergeCell ref="AQ26:CB27"/>
    <mergeCell ref="C28:AN46"/>
    <mergeCell ref="AQ28:CB46"/>
    <mergeCell ref="W2:AN3"/>
    <mergeCell ref="AQ2:BH3"/>
    <mergeCell ref="BK2:CB3"/>
    <mergeCell ref="W4:AN7"/>
    <mergeCell ref="AQ4:BH7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14F30766-877F-4CEE-8B61-99D4DA6E0404}">
  <ds:schemaRefs/>
</ds:datastoreItem>
</file>

<file path=customXml/itemProps2.xml><?xml version="1.0" encoding="utf-8"?>
<ds:datastoreItem xmlns:ds="http://schemas.openxmlformats.org/officeDocument/2006/customXml" ds:itemID="{4A8E958C-7F93-4889-B450-DBCB563BE705}">
  <ds:schemaRefs/>
</ds:datastoreItem>
</file>

<file path=customXml/itemProps3.xml><?xml version="1.0" encoding="utf-8"?>
<ds:datastoreItem xmlns:ds="http://schemas.openxmlformats.org/officeDocument/2006/customXml" ds:itemID="{72DBC87F-E2A0-48A8-80C3-1EC3A9D4D10C}">
  <ds:schemaRefs/>
</ds:datastoreItem>
</file>

<file path=customXml/itemProps4.xml><?xml version="1.0" encoding="utf-8"?>
<ds:datastoreItem xmlns:ds="http://schemas.openxmlformats.org/officeDocument/2006/customXml" ds:itemID="{B21C3F93-5E73-42A5-930D-80E9914997CC}">
  <ds:schemaRefs/>
</ds:datastoreItem>
</file>

<file path=customXml/itemProps5.xml><?xml version="1.0" encoding="utf-8"?>
<ds:datastoreItem xmlns:ds="http://schemas.openxmlformats.org/officeDocument/2006/customXml" ds:itemID="{CFF1F0D8-204A-4285-ACCE-1C1EC8D6DCA4}">
  <ds:schemaRefs/>
</ds:datastoreItem>
</file>

<file path=customXml/itemProps6.xml><?xml version="1.0" encoding="utf-8"?>
<ds:datastoreItem xmlns:ds="http://schemas.openxmlformats.org/officeDocument/2006/customXml" ds:itemID="{976831BA-0CE6-4B82-881B-24FD45E1155C}">
  <ds:schemaRefs/>
</ds:datastoreItem>
</file>

<file path=customXml/itemProps7.xml><?xml version="1.0" encoding="utf-8"?>
<ds:datastoreItem xmlns:ds="http://schemas.openxmlformats.org/officeDocument/2006/customXml" ds:itemID="{7430AFD6-EFE5-4BE1-9319-206C7B1443CC}">
  <ds:schemaRefs/>
</ds:datastoreItem>
</file>

<file path=customXml/itemProps8.xml><?xml version="1.0" encoding="utf-8"?>
<ds:datastoreItem xmlns:ds="http://schemas.openxmlformats.org/officeDocument/2006/customXml" ds:itemID="{8467EB31-1629-4343-9314-56544F2D7367}">
  <ds:schemaRefs/>
</ds:datastoreItem>
</file>

<file path=customXml/itemProps9.xml><?xml version="1.0" encoding="utf-8"?>
<ds:datastoreItem xmlns:ds="http://schemas.openxmlformats.org/officeDocument/2006/customXml" ds:itemID="{28460037-DCDB-4CD7-80C2-5C4D132A8A21}">
  <ds:schemaRefs/>
</ds:datastoreItem>
</file>

<file path=customXml/itemProps10.xml><?xml version="1.0" encoding="utf-8"?>
<ds:datastoreItem xmlns:ds="http://schemas.openxmlformats.org/officeDocument/2006/customXml" ds:itemID="{6E87F8A6-5B3C-4ADE-98DB-48C175F0A2B0}">
  <ds:schemaRefs/>
</ds:datastoreItem>
</file>

<file path=customXml/itemProps11.xml><?xml version="1.0" encoding="utf-8"?>
<ds:datastoreItem xmlns:ds="http://schemas.openxmlformats.org/officeDocument/2006/customXml" ds:itemID="{E4846140-A188-42FE-B8AA-EFF14D74DE5C}">
  <ds:schemaRefs/>
</ds:datastoreItem>
</file>

<file path=customXml/itemProps12.xml><?xml version="1.0" encoding="utf-8"?>
<ds:datastoreItem xmlns:ds="http://schemas.openxmlformats.org/officeDocument/2006/customXml" ds:itemID="{E137AB40-1728-4643-B64A-5DFE56A4798E}">
  <ds:schemaRefs/>
</ds:datastoreItem>
</file>

<file path=customXml/itemProps13.xml><?xml version="1.0" encoding="utf-8"?>
<ds:datastoreItem xmlns:ds="http://schemas.openxmlformats.org/officeDocument/2006/customXml" ds:itemID="{D7FEA29C-0277-4B6F-B6D2-5C8DD6DF881C}">
  <ds:schemaRefs/>
</ds:datastoreItem>
</file>

<file path=customXml/itemProps14.xml><?xml version="1.0" encoding="utf-8"?>
<ds:datastoreItem xmlns:ds="http://schemas.openxmlformats.org/officeDocument/2006/customXml" ds:itemID="{161B49A1-D501-4C74-8E36-2D453B3447E7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F8BB5130-1D47-47CA-890C-FBFC27701B0F}">
  <ds:schemaRefs/>
</ds:datastoreItem>
</file>

<file path=customXml/itemProps16.xml><?xml version="1.0" encoding="utf-8"?>
<ds:datastoreItem xmlns:ds="http://schemas.openxmlformats.org/officeDocument/2006/customXml" ds:itemID="{2D9BA5C4-45AB-4A48-BCEF-3293E00F0781}">
  <ds:schemaRefs/>
</ds:datastoreItem>
</file>

<file path=customXml/itemProps17.xml><?xml version="1.0" encoding="utf-8"?>
<ds:datastoreItem xmlns:ds="http://schemas.openxmlformats.org/officeDocument/2006/customXml" ds:itemID="{319D3127-9B20-42F0-86E8-5B273C3ED49B}">
  <ds:schemaRefs/>
</ds:datastoreItem>
</file>

<file path=customXml/itemProps18.xml><?xml version="1.0" encoding="utf-8"?>
<ds:datastoreItem xmlns:ds="http://schemas.openxmlformats.org/officeDocument/2006/customXml" ds:itemID="{12214585-0BD0-4E84-99D9-14502761A28A}">
  <ds:schemaRefs/>
</ds:datastoreItem>
</file>

<file path=customXml/itemProps19.xml><?xml version="1.0" encoding="utf-8"?>
<ds:datastoreItem xmlns:ds="http://schemas.openxmlformats.org/officeDocument/2006/customXml" ds:itemID="{31EB4E1F-B6FB-4104-A036-129F685CC700}">
  <ds:schemaRefs/>
</ds:datastoreItem>
</file>

<file path=customXml/itemProps20.xml><?xml version="1.0" encoding="utf-8"?>
<ds:datastoreItem xmlns:ds="http://schemas.openxmlformats.org/officeDocument/2006/customXml" ds:itemID="{62BA9447-8127-4189-BF86-2F59D3CD0C07}">
  <ds:schemaRefs/>
</ds:datastoreItem>
</file>

<file path=customXml/itemProps21.xml><?xml version="1.0" encoding="utf-8"?>
<ds:datastoreItem xmlns:ds="http://schemas.openxmlformats.org/officeDocument/2006/customXml" ds:itemID="{2296D22E-3074-402C-A9FF-8EA44AE0A896}">
  <ds:schemaRefs/>
</ds:datastoreItem>
</file>

<file path=customXml/itemProps22.xml><?xml version="1.0" encoding="utf-8"?>
<ds:datastoreItem xmlns:ds="http://schemas.openxmlformats.org/officeDocument/2006/customXml" ds:itemID="{63D39FFE-5EB2-4AC0-9600-A74BD7FAB2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</vt:i4>
      </vt:variant>
    </vt:vector>
  </HeadingPairs>
  <TitlesOfParts>
    <vt:vector size="15" baseType="lpstr">
      <vt:lpstr>Menu</vt:lpstr>
      <vt:lpstr>Produtos</vt:lpstr>
      <vt:lpstr>Vendedores</vt:lpstr>
      <vt:lpstr>Vendas</vt:lpstr>
      <vt:lpstr>Consultas</vt:lpstr>
      <vt:lpstr>DN_Produtos</vt:lpstr>
      <vt:lpstr>DN_Vendas</vt:lpstr>
      <vt:lpstr>Cadastros Auxiliares</vt:lpstr>
      <vt:lpstr>DN_Vendedores</vt:lpstr>
      <vt:lpstr>Dashboard</vt:lpstr>
      <vt:lpstr>Vendas (2)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2024-03-31T23:04:02Z</dcterms:modified>
</cp:coreProperties>
</file>