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Marmitas" sheetId="1" r:id="rId1"/>
    <sheet name="Pratos" sheetId="2" r:id="rId2"/>
    <sheet name="Preços 1g" sheetId="5" r:id="rId3"/>
    <sheet name="Itens" sheetId="3" r:id="rId4"/>
  </sheets>
  <calcPr calcId="124519"/>
</workbook>
</file>

<file path=xl/calcChain.xml><?xml version="1.0" encoding="utf-8"?>
<calcChain xmlns="http://schemas.openxmlformats.org/spreadsheetml/2006/main">
  <c r="B7" i="3"/>
  <c r="D7" s="1"/>
  <c r="E28" i="2"/>
  <c r="E27"/>
  <c r="E26"/>
  <c r="E16"/>
  <c r="B5" i="3" s="1"/>
  <c r="F5" s="1"/>
  <c r="E15" i="2"/>
  <c r="E14"/>
  <c r="B6" i="3" s="1"/>
  <c r="E6" s="1"/>
  <c r="E12" i="2"/>
  <c r="B13" i="3" s="1"/>
  <c r="F13" s="1"/>
  <c r="E11" i="2"/>
  <c r="B14" i="3" s="1"/>
  <c r="E14" s="1"/>
  <c r="E10" i="2"/>
  <c r="B3" i="3" s="1"/>
  <c r="D3" s="1"/>
  <c r="E8" i="2"/>
  <c r="E7"/>
  <c r="E6"/>
  <c r="B12" i="3" s="1"/>
  <c r="G12" s="1"/>
  <c r="E4" i="2"/>
  <c r="E3"/>
  <c r="E2"/>
  <c r="B2" i="3" s="1"/>
  <c r="E2" s="1"/>
  <c r="D28" i="2"/>
  <c r="D27"/>
  <c r="D26"/>
  <c r="D25"/>
  <c r="E25" s="1"/>
  <c r="D16"/>
  <c r="D24"/>
  <c r="E24" s="1"/>
  <c r="D23"/>
  <c r="E23" s="1"/>
  <c r="D22"/>
  <c r="E22" s="1"/>
  <c r="D21"/>
  <c r="E21" s="1"/>
  <c r="B10" i="3" s="1"/>
  <c r="E10" s="1"/>
  <c r="D20" i="2"/>
  <c r="E20" s="1"/>
  <c r="D19"/>
  <c r="E19" s="1"/>
  <c r="B8" i="3" s="1"/>
  <c r="G8" s="1"/>
  <c r="D18" i="2"/>
  <c r="E18" s="1"/>
  <c r="D17"/>
  <c r="E17" s="1"/>
  <c r="B11" i="3" s="1"/>
  <c r="D11" s="1"/>
  <c r="D15" i="2"/>
  <c r="D14"/>
  <c r="D13"/>
  <c r="E13" s="1"/>
  <c r="B9" i="3" s="1"/>
  <c r="F9" s="1"/>
  <c r="D12" i="2"/>
  <c r="D11"/>
  <c r="D10"/>
  <c r="D9"/>
  <c r="E9" s="1"/>
  <c r="D8"/>
  <c r="D7"/>
  <c r="D6"/>
  <c r="D5"/>
  <c r="E5" s="1"/>
  <c r="B15" i="3" s="1"/>
  <c r="D4" i="2"/>
  <c r="D3"/>
  <c r="D2"/>
  <c r="D9" i="1"/>
  <c r="E9" s="1"/>
  <c r="D8"/>
  <c r="E8" s="1"/>
  <c r="D7"/>
  <c r="E7" s="1"/>
  <c r="D6"/>
  <c r="E6" s="1"/>
  <c r="D5"/>
  <c r="E5" s="1"/>
  <c r="D4"/>
  <c r="E4" s="1"/>
  <c r="D3"/>
  <c r="E3" s="1"/>
  <c r="D2"/>
  <c r="E2" s="1"/>
  <c r="B4" i="3" l="1"/>
  <c r="G4" s="1"/>
  <c r="D10"/>
  <c r="D6"/>
  <c r="D14"/>
  <c r="D2"/>
  <c r="F8"/>
  <c r="F12"/>
  <c r="G3"/>
  <c r="G7"/>
  <c r="G11"/>
  <c r="C3"/>
  <c r="C7"/>
  <c r="C11"/>
  <c r="D15"/>
  <c r="G15"/>
  <c r="E15"/>
  <c r="F15"/>
  <c r="C15"/>
  <c r="E5"/>
  <c r="C2"/>
  <c r="G2"/>
  <c r="F3"/>
  <c r="D5"/>
  <c r="C6"/>
  <c r="G6"/>
  <c r="F7"/>
  <c r="E8"/>
  <c r="D9"/>
  <c r="C10"/>
  <c r="G10"/>
  <c r="F11"/>
  <c r="E12"/>
  <c r="D13"/>
  <c r="C14"/>
  <c r="G14"/>
  <c r="E13"/>
  <c r="F2"/>
  <c r="E3"/>
  <c r="C5"/>
  <c r="G5"/>
  <c r="F6"/>
  <c r="E7"/>
  <c r="D8"/>
  <c r="C9"/>
  <c r="G9"/>
  <c r="F10"/>
  <c r="E11"/>
  <c r="D12"/>
  <c r="C13"/>
  <c r="G13"/>
  <c r="F14"/>
  <c r="E9"/>
  <c r="C8"/>
  <c r="C12"/>
  <c r="F4" l="1"/>
  <c r="F16" s="1"/>
  <c r="D4"/>
  <c r="C4"/>
  <c r="E4"/>
  <c r="C16"/>
  <c r="G16"/>
  <c r="E16"/>
  <c r="D16"/>
</calcChain>
</file>

<file path=xl/sharedStrings.xml><?xml version="1.0" encoding="utf-8"?>
<sst xmlns="http://schemas.openxmlformats.org/spreadsheetml/2006/main" count="113" uniqueCount="29">
  <si>
    <t>Marmita</t>
  </si>
  <si>
    <t>Purê de abóbora</t>
  </si>
  <si>
    <t>Frango desfiado</t>
  </si>
  <si>
    <t>Seleta de legumes</t>
  </si>
  <si>
    <t>Arroz</t>
  </si>
  <si>
    <t>Quantidade</t>
  </si>
  <si>
    <t>Feijão</t>
  </si>
  <si>
    <t>Couve</t>
  </si>
  <si>
    <t>Frango em cubos</t>
  </si>
  <si>
    <t>Prato</t>
  </si>
  <si>
    <t>Alho</t>
  </si>
  <si>
    <t>Cebola</t>
  </si>
  <si>
    <t>Tempero</t>
  </si>
  <si>
    <t>Abóbora Cabotiá</t>
  </si>
  <si>
    <t>Abóbora Italiana</t>
  </si>
  <si>
    <t>Pimentão Vermelho</t>
  </si>
  <si>
    <t>Pimentão Amarelo</t>
  </si>
  <si>
    <t>Cenoura</t>
  </si>
  <si>
    <t>Berinjela</t>
  </si>
  <si>
    <t>Brócolis</t>
  </si>
  <si>
    <t>Gramas</t>
  </si>
  <si>
    <t>Item</t>
  </si>
  <si>
    <t>Industrial</t>
  </si>
  <si>
    <t>Bourbon</t>
  </si>
  <si>
    <t>Asun</t>
  </si>
  <si>
    <t>Oliveira</t>
  </si>
  <si>
    <t>Nacional</t>
  </si>
  <si>
    <t>Peito de Frango</t>
  </si>
  <si>
    <t>Total em Gramas</t>
  </si>
</sst>
</file>

<file path=xl/styles.xml><?xml version="1.0" encoding="utf-8"?>
<styleSheet xmlns="http://schemas.openxmlformats.org/spreadsheetml/2006/main">
  <numFmts count="2">
    <numFmt numFmtId="164" formatCode="_-[$R$-416]\ * #,##0.00_-;\-[$R$-416]\ * #,##0.00_-;_-[$R$-416]\ * &quot;-&quot;??_-;_-@_-"/>
    <numFmt numFmtId="165" formatCode="_-[$R$-416]\ * #,##0.000_-;\-[$R$-416]\ * #,##0.000_-;_-[$R$-416]\ * &quot;-&quot;??_-;_-@_-"/>
  </numFmts>
  <fonts count="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 applyAlignment="1">
      <alignment vertical="center"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wrapText="1"/>
    </xf>
    <xf numFmtId="0" fontId="1" fillId="2" borderId="0" xfId="0" applyFont="1" applyFill="1"/>
    <xf numFmtId="164" fontId="2" fillId="3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wrapText="1"/>
    </xf>
    <xf numFmtId="164" fontId="1" fillId="4" borderId="1" xfId="0" applyNumberFormat="1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 wrapText="1"/>
    </xf>
    <xf numFmtId="165" fontId="2" fillId="3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wrapText="1"/>
    </xf>
    <xf numFmtId="165" fontId="1" fillId="4" borderId="1" xfId="0" applyNumberFormat="1" applyFont="1" applyFill="1" applyBorder="1" applyAlignment="1">
      <alignment horizontal="center" wrapText="1"/>
    </xf>
    <xf numFmtId="165" fontId="1" fillId="2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2.85546875" style="3" customWidth="1"/>
    <col min="2" max="2" width="10.28515625" style="2" customWidth="1"/>
    <col min="3" max="3" width="42.85546875" style="3" customWidth="1"/>
    <col min="4" max="4" width="12" style="2" customWidth="1"/>
    <col min="5" max="5" width="10.140625" style="3" customWidth="1"/>
    <col min="6" max="16384" width="9.140625" style="3"/>
  </cols>
  <sheetData>
    <row r="1" spans="1:5" s="1" customFormat="1" ht="30">
      <c r="A1" s="4" t="s">
        <v>5</v>
      </c>
      <c r="B1" s="4" t="s">
        <v>0</v>
      </c>
      <c r="C1" s="5" t="s">
        <v>21</v>
      </c>
      <c r="D1" s="4" t="s">
        <v>20</v>
      </c>
      <c r="E1" s="4" t="s">
        <v>28</v>
      </c>
    </row>
    <row r="2" spans="1:5">
      <c r="A2" s="6">
        <v>10</v>
      </c>
      <c r="B2" s="6">
        <v>1</v>
      </c>
      <c r="C2" s="7" t="s">
        <v>1</v>
      </c>
      <c r="D2" s="6">
        <f>SUMIF(Pratos!$A$2:$A$113,Marmitas!C2,Pratos!$C$2:$C$113)</f>
        <v>50.5</v>
      </c>
      <c r="E2" s="6">
        <f>A2*D2</f>
        <v>505</v>
      </c>
    </row>
    <row r="3" spans="1:5">
      <c r="A3" s="6">
        <v>10</v>
      </c>
      <c r="B3" s="6">
        <v>1</v>
      </c>
      <c r="C3" s="7" t="s">
        <v>2</v>
      </c>
      <c r="D3" s="6">
        <f>SUMIF(Pratos!$A$2:$A$113,Marmitas!C3,Pratos!$C$2:$C$113)</f>
        <v>22</v>
      </c>
      <c r="E3" s="6">
        <f t="shared" ref="E3:E9" si="0">A3*D3</f>
        <v>220</v>
      </c>
    </row>
    <row r="4" spans="1:5">
      <c r="A4" s="6">
        <v>10</v>
      </c>
      <c r="B4" s="6">
        <v>1</v>
      </c>
      <c r="C4" s="7" t="s">
        <v>3</v>
      </c>
      <c r="D4" s="6">
        <f>SUMIF(Pratos!$A$2:$A$113,Marmitas!C4,Pratos!$C$2:$C$113)</f>
        <v>6</v>
      </c>
      <c r="E4" s="6">
        <f t="shared" si="0"/>
        <v>60</v>
      </c>
    </row>
    <row r="5" spans="1:5">
      <c r="A5" s="6">
        <v>10</v>
      </c>
      <c r="B5" s="6">
        <v>1</v>
      </c>
      <c r="C5" s="7" t="s">
        <v>4</v>
      </c>
      <c r="D5" s="6">
        <f>SUMIF(Pratos!$A$2:$A$113,Marmitas!C5,Pratos!$C$2:$C$113)</f>
        <v>50</v>
      </c>
      <c r="E5" s="6">
        <f t="shared" si="0"/>
        <v>500</v>
      </c>
    </row>
    <row r="6" spans="1:5">
      <c r="A6" s="8">
        <v>10</v>
      </c>
      <c r="B6" s="8">
        <v>2</v>
      </c>
      <c r="C6" s="9" t="s">
        <v>6</v>
      </c>
      <c r="D6" s="8">
        <f>SUMIF(Pratos!$A$2:$A$113,Marmitas!C6,Pratos!$C$2:$C$113)</f>
        <v>52.5</v>
      </c>
      <c r="E6" s="8">
        <f t="shared" si="0"/>
        <v>525</v>
      </c>
    </row>
    <row r="7" spans="1:5">
      <c r="A7" s="8">
        <v>10</v>
      </c>
      <c r="B7" s="8">
        <v>2</v>
      </c>
      <c r="C7" s="9" t="s">
        <v>4</v>
      </c>
      <c r="D7" s="8">
        <f>SUMIF(Pratos!$A$2:$A$113,Marmitas!C7,Pratos!$C$2:$C$113)</f>
        <v>50</v>
      </c>
      <c r="E7" s="8">
        <f t="shared" si="0"/>
        <v>500</v>
      </c>
    </row>
    <row r="8" spans="1:5">
      <c r="A8" s="8">
        <v>10</v>
      </c>
      <c r="B8" s="8">
        <v>2</v>
      </c>
      <c r="C8" s="9" t="s">
        <v>7</v>
      </c>
      <c r="D8" s="8">
        <f>SUMIF(Pratos!$A$2:$A$113,Marmitas!C8,Pratos!$C$2:$C$113)</f>
        <v>12.5</v>
      </c>
      <c r="E8" s="8">
        <f t="shared" si="0"/>
        <v>125</v>
      </c>
    </row>
    <row r="9" spans="1:5">
      <c r="A9" s="8">
        <v>10</v>
      </c>
      <c r="B9" s="8">
        <v>2</v>
      </c>
      <c r="C9" s="9" t="s">
        <v>8</v>
      </c>
      <c r="D9" s="8">
        <f>SUMIF(Pratos!$A$2:$A$113,Marmitas!C9,Pratos!$C$2:$C$113)</f>
        <v>22.5</v>
      </c>
      <c r="E9" s="8">
        <f t="shared" si="0"/>
        <v>225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pane ySplit="1" topLeftCell="A2" activePane="bottomLeft" state="frozen"/>
      <selection pane="bottomLeft" activeCell="D16" sqref="D16"/>
    </sheetView>
  </sheetViews>
  <sheetFormatPr defaultRowHeight="15"/>
  <cols>
    <col min="1" max="2" width="42.85546875" style="3" customWidth="1"/>
    <col min="3" max="3" width="12" style="2" customWidth="1"/>
    <col min="4" max="4" width="12.85546875" style="2" customWidth="1"/>
    <col min="5" max="5" width="10.140625" style="3" customWidth="1"/>
    <col min="6" max="16384" width="9.140625" style="3"/>
  </cols>
  <sheetData>
    <row r="1" spans="1:5" s="1" customFormat="1" ht="30">
      <c r="A1" s="5" t="s">
        <v>9</v>
      </c>
      <c r="B1" s="5" t="s">
        <v>21</v>
      </c>
      <c r="C1" s="4" t="s">
        <v>20</v>
      </c>
      <c r="D1" s="4" t="s">
        <v>5</v>
      </c>
      <c r="E1" s="4" t="s">
        <v>28</v>
      </c>
    </row>
    <row r="2" spans="1:5">
      <c r="A2" s="7" t="s">
        <v>1</v>
      </c>
      <c r="B2" s="7" t="s">
        <v>13</v>
      </c>
      <c r="C2" s="6">
        <v>48</v>
      </c>
      <c r="D2" s="6">
        <f>Marmitas!$A$2</f>
        <v>10</v>
      </c>
      <c r="E2" s="6">
        <f>C2*D2</f>
        <v>480</v>
      </c>
    </row>
    <row r="3" spans="1:5">
      <c r="A3" s="7" t="s">
        <v>1</v>
      </c>
      <c r="B3" s="7" t="s">
        <v>10</v>
      </c>
      <c r="C3" s="6">
        <v>1</v>
      </c>
      <c r="D3" s="6">
        <f>Marmitas!$A$2</f>
        <v>10</v>
      </c>
      <c r="E3" s="6">
        <f t="shared" ref="E3:E28" si="0">C3*D3</f>
        <v>10</v>
      </c>
    </row>
    <row r="4" spans="1:5">
      <c r="A4" s="7" t="s">
        <v>1</v>
      </c>
      <c r="B4" s="7" t="s">
        <v>11</v>
      </c>
      <c r="C4" s="6">
        <v>1</v>
      </c>
      <c r="D4" s="6">
        <f>Marmitas!$A$2</f>
        <v>10</v>
      </c>
      <c r="E4" s="6">
        <f t="shared" si="0"/>
        <v>10</v>
      </c>
    </row>
    <row r="5" spans="1:5">
      <c r="A5" s="7" t="s">
        <v>1</v>
      </c>
      <c r="B5" s="7" t="s">
        <v>12</v>
      </c>
      <c r="C5" s="6">
        <v>0.5</v>
      </c>
      <c r="D5" s="6">
        <f>Marmitas!$A$2</f>
        <v>10</v>
      </c>
      <c r="E5" s="6">
        <f t="shared" si="0"/>
        <v>5</v>
      </c>
    </row>
    <row r="6" spans="1:5">
      <c r="A6" s="9" t="s">
        <v>2</v>
      </c>
      <c r="B6" s="9" t="s">
        <v>27</v>
      </c>
      <c r="C6" s="8">
        <v>20</v>
      </c>
      <c r="D6" s="8">
        <f>Marmitas!$A$3</f>
        <v>10</v>
      </c>
      <c r="E6" s="8">
        <f t="shared" si="0"/>
        <v>200</v>
      </c>
    </row>
    <row r="7" spans="1:5">
      <c r="A7" s="9" t="s">
        <v>2</v>
      </c>
      <c r="B7" s="9" t="s">
        <v>10</v>
      </c>
      <c r="C7" s="8">
        <v>1</v>
      </c>
      <c r="D7" s="8">
        <f>Marmitas!$A$3</f>
        <v>10</v>
      </c>
      <c r="E7" s="8">
        <f t="shared" si="0"/>
        <v>10</v>
      </c>
    </row>
    <row r="8" spans="1:5">
      <c r="A8" s="9" t="s">
        <v>2</v>
      </c>
      <c r="B8" s="9" t="s">
        <v>11</v>
      </c>
      <c r="C8" s="8">
        <v>1</v>
      </c>
      <c r="D8" s="8">
        <f>Marmitas!$A$3</f>
        <v>10</v>
      </c>
      <c r="E8" s="8">
        <f t="shared" si="0"/>
        <v>10</v>
      </c>
    </row>
    <row r="9" spans="1:5">
      <c r="A9" s="9" t="s">
        <v>2</v>
      </c>
      <c r="B9" s="9" t="s">
        <v>12</v>
      </c>
      <c r="C9" s="8">
        <v>0</v>
      </c>
      <c r="D9" s="8">
        <f>Marmitas!$A$3</f>
        <v>10</v>
      </c>
      <c r="E9" s="8">
        <f t="shared" si="0"/>
        <v>0</v>
      </c>
    </row>
    <row r="10" spans="1:5">
      <c r="A10" s="7" t="s">
        <v>3</v>
      </c>
      <c r="B10" s="7" t="s">
        <v>14</v>
      </c>
      <c r="C10" s="6">
        <v>1</v>
      </c>
      <c r="D10" s="6">
        <f>Marmitas!$A$4</f>
        <v>10</v>
      </c>
      <c r="E10" s="6">
        <f t="shared" si="0"/>
        <v>10</v>
      </c>
    </row>
    <row r="11" spans="1:5">
      <c r="A11" s="7" t="s">
        <v>3</v>
      </c>
      <c r="B11" s="7" t="s">
        <v>15</v>
      </c>
      <c r="C11" s="6">
        <v>1</v>
      </c>
      <c r="D11" s="6">
        <f>Marmitas!$A$4</f>
        <v>10</v>
      </c>
      <c r="E11" s="6">
        <f t="shared" si="0"/>
        <v>10</v>
      </c>
    </row>
    <row r="12" spans="1:5">
      <c r="A12" s="7" t="s">
        <v>3</v>
      </c>
      <c r="B12" s="7" t="s">
        <v>16</v>
      </c>
      <c r="C12" s="6">
        <v>1</v>
      </c>
      <c r="D12" s="6">
        <f>Marmitas!$A$4</f>
        <v>10</v>
      </c>
      <c r="E12" s="6">
        <f t="shared" si="0"/>
        <v>10</v>
      </c>
    </row>
    <row r="13" spans="1:5">
      <c r="A13" s="7" t="s">
        <v>3</v>
      </c>
      <c r="B13" s="7" t="s">
        <v>17</v>
      </c>
      <c r="C13" s="6">
        <v>1</v>
      </c>
      <c r="D13" s="6">
        <f>Marmitas!$A$4</f>
        <v>10</v>
      </c>
      <c r="E13" s="6">
        <f t="shared" si="0"/>
        <v>10</v>
      </c>
    </row>
    <row r="14" spans="1:5">
      <c r="A14" s="7" t="s">
        <v>3</v>
      </c>
      <c r="B14" s="7" t="s">
        <v>18</v>
      </c>
      <c r="C14" s="6">
        <v>1</v>
      </c>
      <c r="D14" s="6">
        <f>Marmitas!$A$4</f>
        <v>10</v>
      </c>
      <c r="E14" s="6">
        <f t="shared" si="0"/>
        <v>10</v>
      </c>
    </row>
    <row r="15" spans="1:5">
      <c r="A15" s="7" t="s">
        <v>3</v>
      </c>
      <c r="B15" s="7" t="s">
        <v>19</v>
      </c>
      <c r="C15" s="6">
        <v>1</v>
      </c>
      <c r="D15" s="6">
        <f>Marmitas!$A$4</f>
        <v>10</v>
      </c>
      <c r="E15" s="6">
        <f t="shared" si="0"/>
        <v>10</v>
      </c>
    </row>
    <row r="16" spans="1:5">
      <c r="A16" s="9" t="s">
        <v>4</v>
      </c>
      <c r="B16" s="9" t="s">
        <v>4</v>
      </c>
      <c r="C16" s="8">
        <v>50</v>
      </c>
      <c r="D16" s="8">
        <f>Marmitas!A5+Marmitas!A7</f>
        <v>20</v>
      </c>
      <c r="E16" s="8">
        <f t="shared" si="0"/>
        <v>1000</v>
      </c>
    </row>
    <row r="17" spans="1:5">
      <c r="A17" s="7" t="s">
        <v>6</v>
      </c>
      <c r="B17" s="7" t="s">
        <v>6</v>
      </c>
      <c r="C17" s="6">
        <v>50</v>
      </c>
      <c r="D17" s="6">
        <f>Marmitas!$A$6</f>
        <v>10</v>
      </c>
      <c r="E17" s="6">
        <f t="shared" si="0"/>
        <v>500</v>
      </c>
    </row>
    <row r="18" spans="1:5">
      <c r="A18" s="7" t="s">
        <v>6</v>
      </c>
      <c r="B18" s="7" t="s">
        <v>10</v>
      </c>
      <c r="C18" s="6">
        <v>1</v>
      </c>
      <c r="D18" s="6">
        <f>Marmitas!$A$6</f>
        <v>10</v>
      </c>
      <c r="E18" s="6">
        <f t="shared" si="0"/>
        <v>10</v>
      </c>
    </row>
    <row r="19" spans="1:5">
      <c r="A19" s="7" t="s">
        <v>6</v>
      </c>
      <c r="B19" s="7" t="s">
        <v>11</v>
      </c>
      <c r="C19" s="6">
        <v>1</v>
      </c>
      <c r="D19" s="6">
        <f>Marmitas!$A$6</f>
        <v>10</v>
      </c>
      <c r="E19" s="6">
        <f t="shared" si="0"/>
        <v>10</v>
      </c>
    </row>
    <row r="20" spans="1:5">
      <c r="A20" s="7" t="s">
        <v>6</v>
      </c>
      <c r="B20" s="7" t="s">
        <v>12</v>
      </c>
      <c r="C20" s="6">
        <v>0.5</v>
      </c>
      <c r="D20" s="6">
        <f>Marmitas!$A$6</f>
        <v>10</v>
      </c>
      <c r="E20" s="6">
        <f t="shared" si="0"/>
        <v>5</v>
      </c>
    </row>
    <row r="21" spans="1:5">
      <c r="A21" s="9" t="s">
        <v>7</v>
      </c>
      <c r="B21" s="9" t="s">
        <v>7</v>
      </c>
      <c r="C21" s="8">
        <v>10</v>
      </c>
      <c r="D21" s="8">
        <f>Marmitas!$A$8</f>
        <v>10</v>
      </c>
      <c r="E21" s="8">
        <f t="shared" si="0"/>
        <v>100</v>
      </c>
    </row>
    <row r="22" spans="1:5">
      <c r="A22" s="9" t="s">
        <v>7</v>
      </c>
      <c r="B22" s="9" t="s">
        <v>10</v>
      </c>
      <c r="C22" s="8">
        <v>1</v>
      </c>
      <c r="D22" s="8">
        <f>Marmitas!$A$8</f>
        <v>10</v>
      </c>
      <c r="E22" s="8">
        <f t="shared" si="0"/>
        <v>10</v>
      </c>
    </row>
    <row r="23" spans="1:5">
      <c r="A23" s="9" t="s">
        <v>7</v>
      </c>
      <c r="B23" s="9" t="s">
        <v>11</v>
      </c>
      <c r="C23" s="8">
        <v>1</v>
      </c>
      <c r="D23" s="8">
        <f>Marmitas!$A$8</f>
        <v>10</v>
      </c>
      <c r="E23" s="8">
        <f t="shared" si="0"/>
        <v>10</v>
      </c>
    </row>
    <row r="24" spans="1:5">
      <c r="A24" s="9" t="s">
        <v>7</v>
      </c>
      <c r="B24" s="9" t="s">
        <v>12</v>
      </c>
      <c r="C24" s="8">
        <v>0.5</v>
      </c>
      <c r="D24" s="8">
        <f>Marmitas!$A$8</f>
        <v>10</v>
      </c>
      <c r="E24" s="8">
        <f t="shared" si="0"/>
        <v>5</v>
      </c>
    </row>
    <row r="25" spans="1:5">
      <c r="A25" s="7" t="s">
        <v>8</v>
      </c>
      <c r="B25" s="7" t="s">
        <v>27</v>
      </c>
      <c r="C25" s="6">
        <v>20</v>
      </c>
      <c r="D25" s="6">
        <f>Marmitas!$A$9</f>
        <v>10</v>
      </c>
      <c r="E25" s="6">
        <f t="shared" si="0"/>
        <v>200</v>
      </c>
    </row>
    <row r="26" spans="1:5">
      <c r="A26" s="7" t="s">
        <v>8</v>
      </c>
      <c r="B26" s="7" t="s">
        <v>10</v>
      </c>
      <c r="C26" s="6">
        <v>1</v>
      </c>
      <c r="D26" s="6">
        <f>Marmitas!$A$9</f>
        <v>10</v>
      </c>
      <c r="E26" s="6">
        <f t="shared" si="0"/>
        <v>10</v>
      </c>
    </row>
    <row r="27" spans="1:5">
      <c r="A27" s="7" t="s">
        <v>8</v>
      </c>
      <c r="B27" s="7" t="s">
        <v>11</v>
      </c>
      <c r="C27" s="6">
        <v>1</v>
      </c>
      <c r="D27" s="6">
        <f>Marmitas!$A$9</f>
        <v>10</v>
      </c>
      <c r="E27" s="6">
        <f t="shared" si="0"/>
        <v>10</v>
      </c>
    </row>
    <row r="28" spans="1:5">
      <c r="A28" s="7" t="s">
        <v>8</v>
      </c>
      <c r="B28" s="7" t="s">
        <v>12</v>
      </c>
      <c r="C28" s="6">
        <v>0.5</v>
      </c>
      <c r="D28" s="6">
        <f>Marmitas!$A$9</f>
        <v>10</v>
      </c>
      <c r="E28" s="6">
        <f t="shared" si="0"/>
        <v>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F12" sqref="F12"/>
    </sheetView>
  </sheetViews>
  <sheetFormatPr defaultRowHeight="15"/>
  <cols>
    <col min="1" max="1" width="42.85546875" style="10" customWidth="1"/>
    <col min="2" max="6" width="12" style="18" customWidth="1"/>
    <col min="7" max="16384" width="9.140625" style="10"/>
  </cols>
  <sheetData>
    <row r="1" spans="1:6">
      <c r="A1" s="5" t="s">
        <v>21</v>
      </c>
      <c r="B1" s="15" t="s">
        <v>22</v>
      </c>
      <c r="C1" s="15" t="s">
        <v>23</v>
      </c>
      <c r="D1" s="15" t="s">
        <v>24</v>
      </c>
      <c r="E1" s="15" t="s">
        <v>25</v>
      </c>
      <c r="F1" s="15" t="s">
        <v>26</v>
      </c>
    </row>
    <row r="2" spans="1:6">
      <c r="A2" s="7" t="s">
        <v>13</v>
      </c>
      <c r="B2" s="16">
        <v>0.1</v>
      </c>
      <c r="C2" s="16">
        <v>0.2</v>
      </c>
      <c r="D2" s="16">
        <v>0.15</v>
      </c>
      <c r="E2" s="16">
        <v>0.08</v>
      </c>
      <c r="F2" s="16">
        <v>0.17</v>
      </c>
    </row>
    <row r="3" spans="1:6">
      <c r="A3" s="9" t="s">
        <v>14</v>
      </c>
      <c r="B3" s="17">
        <v>0.1</v>
      </c>
      <c r="C3" s="17">
        <v>0.2</v>
      </c>
      <c r="D3" s="17">
        <v>0.15</v>
      </c>
      <c r="E3" s="17">
        <v>0.08</v>
      </c>
      <c r="F3" s="17">
        <v>0.17</v>
      </c>
    </row>
    <row r="4" spans="1:6">
      <c r="A4" s="7" t="s">
        <v>10</v>
      </c>
      <c r="B4" s="16">
        <v>0.01</v>
      </c>
      <c r="C4" s="16">
        <v>0.12</v>
      </c>
      <c r="D4" s="16">
        <v>0.11</v>
      </c>
      <c r="E4" s="16">
        <v>8.9999999999999993E-3</v>
      </c>
      <c r="F4" s="16">
        <v>0.115</v>
      </c>
    </row>
    <row r="5" spans="1:6">
      <c r="A5" s="9" t="s">
        <v>4</v>
      </c>
      <c r="B5" s="17">
        <v>8.0000000000000002E-3</v>
      </c>
      <c r="C5" s="17">
        <v>1.2E-2</v>
      </c>
      <c r="D5" s="17">
        <v>0.01</v>
      </c>
      <c r="E5" s="17">
        <v>7.0000000000000001E-3</v>
      </c>
      <c r="F5" s="17">
        <v>8.9999999999999993E-3</v>
      </c>
    </row>
    <row r="6" spans="1:6">
      <c r="A6" s="7" t="s">
        <v>18</v>
      </c>
      <c r="B6" s="16">
        <v>5.0000000000000001E-3</v>
      </c>
      <c r="C6" s="16">
        <v>8.0000000000000002E-3</v>
      </c>
      <c r="D6" s="16">
        <v>6.0000000000000001E-3</v>
      </c>
      <c r="E6" s="16">
        <v>4.0000000000000001E-3</v>
      </c>
      <c r="F6" s="16">
        <v>7.0000000000000001E-3</v>
      </c>
    </row>
    <row r="7" spans="1:6">
      <c r="A7" s="9" t="s">
        <v>19</v>
      </c>
      <c r="B7" s="17">
        <v>0.1</v>
      </c>
      <c r="C7" s="17">
        <v>0.2</v>
      </c>
      <c r="D7" s="17">
        <v>0.15</v>
      </c>
      <c r="E7" s="17">
        <v>0.08</v>
      </c>
      <c r="F7" s="17">
        <v>0.17</v>
      </c>
    </row>
    <row r="8" spans="1:6">
      <c r="A8" s="7" t="s">
        <v>11</v>
      </c>
      <c r="B8" s="16">
        <v>0.1</v>
      </c>
      <c r="C8" s="16">
        <v>0.2</v>
      </c>
      <c r="D8" s="16">
        <v>0.15</v>
      </c>
      <c r="E8" s="16">
        <v>0.08</v>
      </c>
      <c r="F8" s="16">
        <v>0.17</v>
      </c>
    </row>
    <row r="9" spans="1:6">
      <c r="A9" s="9" t="s">
        <v>17</v>
      </c>
      <c r="B9" s="17">
        <v>5.0000000000000001E-3</v>
      </c>
      <c r="C9" s="17">
        <v>8.0000000000000002E-3</v>
      </c>
      <c r="D9" s="17">
        <v>6.0000000000000001E-3</v>
      </c>
      <c r="E9" s="17">
        <v>4.0000000000000001E-3</v>
      </c>
      <c r="F9" s="17">
        <v>7.0000000000000001E-3</v>
      </c>
    </row>
    <row r="10" spans="1:6">
      <c r="A10" s="7" t="s">
        <v>7</v>
      </c>
      <c r="B10" s="16">
        <v>0.01</v>
      </c>
      <c r="C10" s="16">
        <v>0.12</v>
      </c>
      <c r="D10" s="16">
        <v>0.11</v>
      </c>
      <c r="E10" s="16">
        <v>8.9999999999999993E-3</v>
      </c>
      <c r="F10" s="16">
        <v>0.115</v>
      </c>
    </row>
    <row r="11" spans="1:6">
      <c r="A11" s="9" t="s">
        <v>6</v>
      </c>
      <c r="B11" s="17">
        <v>8.0000000000000002E-3</v>
      </c>
      <c r="C11" s="17">
        <v>1.2E-2</v>
      </c>
      <c r="D11" s="17">
        <v>0.01</v>
      </c>
      <c r="E11" s="17">
        <v>7.0000000000000001E-3</v>
      </c>
      <c r="F11" s="17">
        <v>8.9999999999999993E-3</v>
      </c>
    </row>
    <row r="12" spans="1:6">
      <c r="A12" s="7" t="s">
        <v>27</v>
      </c>
      <c r="B12" s="16">
        <v>0.02</v>
      </c>
      <c r="C12" s="16">
        <v>2.5000000000000001E-2</v>
      </c>
      <c r="D12" s="16">
        <v>2.1999999999999999E-2</v>
      </c>
      <c r="E12" s="16">
        <v>1.7999999999999999E-2</v>
      </c>
      <c r="F12" s="16">
        <v>2.4E-2</v>
      </c>
    </row>
    <row r="13" spans="1:6">
      <c r="A13" s="9" t="s">
        <v>16</v>
      </c>
      <c r="B13" s="17">
        <v>0.01</v>
      </c>
      <c r="C13" s="17">
        <v>0.12</v>
      </c>
      <c r="D13" s="17">
        <v>0.11</v>
      </c>
      <c r="E13" s="17">
        <v>8.9999999999999993E-3</v>
      </c>
      <c r="F13" s="17">
        <v>0.115</v>
      </c>
    </row>
    <row r="14" spans="1:6">
      <c r="A14" s="7" t="s">
        <v>15</v>
      </c>
      <c r="B14" s="16">
        <v>0.01</v>
      </c>
      <c r="C14" s="16">
        <v>0.12</v>
      </c>
      <c r="D14" s="16">
        <v>0.11</v>
      </c>
      <c r="E14" s="16">
        <v>8.9999999999999993E-3</v>
      </c>
      <c r="F14" s="16">
        <v>0.115</v>
      </c>
    </row>
    <row r="15" spans="1:6">
      <c r="A15" s="9" t="s">
        <v>12</v>
      </c>
      <c r="B15" s="17">
        <v>5.0000000000000001E-3</v>
      </c>
      <c r="C15" s="17">
        <v>8.9999999999999993E-3</v>
      </c>
      <c r="D15" s="17">
        <v>7.0000000000000001E-3</v>
      </c>
      <c r="E15" s="17">
        <v>3.0000000000000001E-3</v>
      </c>
      <c r="F15" s="17">
        <v>8.0000000000000002E-3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F5" sqref="F5"/>
    </sheetView>
  </sheetViews>
  <sheetFormatPr defaultRowHeight="15"/>
  <cols>
    <col min="1" max="1" width="42.85546875" style="10" customWidth="1"/>
    <col min="2" max="2" width="12" style="2" customWidth="1"/>
    <col min="3" max="7" width="12" style="14" customWidth="1"/>
    <col min="8" max="16384" width="9.140625" style="10"/>
  </cols>
  <sheetData>
    <row r="1" spans="1:7">
      <c r="A1" s="5" t="s">
        <v>21</v>
      </c>
      <c r="B1" s="4" t="s">
        <v>20</v>
      </c>
      <c r="C1" s="11" t="s">
        <v>22</v>
      </c>
      <c r="D1" s="11" t="s">
        <v>23</v>
      </c>
      <c r="E1" s="11" t="s">
        <v>24</v>
      </c>
      <c r="F1" s="11" t="s">
        <v>25</v>
      </c>
      <c r="G1" s="11" t="s">
        <v>26</v>
      </c>
    </row>
    <row r="2" spans="1:7">
      <c r="A2" s="7" t="s">
        <v>13</v>
      </c>
      <c r="B2" s="6">
        <f>SUMIF(Pratos!$B$2:$B$28,Itens!A2,Pratos!$E$2:$E$28)</f>
        <v>480</v>
      </c>
      <c r="C2" s="12">
        <f>$B2*'Preços 1g'!B2</f>
        <v>48</v>
      </c>
      <c r="D2" s="12">
        <f>$B2*'Preços 1g'!C2</f>
        <v>96</v>
      </c>
      <c r="E2" s="12">
        <f>$B2*'Preços 1g'!D2</f>
        <v>72</v>
      </c>
      <c r="F2" s="12">
        <f>$B2*'Preços 1g'!E2</f>
        <v>38.4</v>
      </c>
      <c r="G2" s="12">
        <f>$B2*'Preços 1g'!F2</f>
        <v>81.600000000000009</v>
      </c>
    </row>
    <row r="3" spans="1:7">
      <c r="A3" s="9" t="s">
        <v>14</v>
      </c>
      <c r="B3" s="8">
        <f>SUMIF(Pratos!$B$2:$B$28,Itens!A3,Pratos!$E$2:$E$28)</f>
        <v>10</v>
      </c>
      <c r="C3" s="13">
        <f>$B3*'Preços 1g'!B3</f>
        <v>1</v>
      </c>
      <c r="D3" s="13">
        <f>$B3*'Preços 1g'!C3</f>
        <v>2</v>
      </c>
      <c r="E3" s="13">
        <f>$B3*'Preços 1g'!D3</f>
        <v>1.5</v>
      </c>
      <c r="F3" s="13">
        <f>$B3*'Preços 1g'!E3</f>
        <v>0.8</v>
      </c>
      <c r="G3" s="13">
        <f>$B3*'Preços 1g'!F3</f>
        <v>1.7000000000000002</v>
      </c>
    </row>
    <row r="4" spans="1:7">
      <c r="A4" s="7" t="s">
        <v>10</v>
      </c>
      <c r="B4" s="6">
        <f>SUMIF(Pratos!$B$2:$B$28,Itens!A4,Pratos!$E$2:$E$28)</f>
        <v>50</v>
      </c>
      <c r="C4" s="12">
        <f>$B4*'Preços 1g'!B4</f>
        <v>0.5</v>
      </c>
      <c r="D4" s="12">
        <f>$B4*'Preços 1g'!C4</f>
        <v>6</v>
      </c>
      <c r="E4" s="12">
        <f>$B4*'Preços 1g'!D4</f>
        <v>5.5</v>
      </c>
      <c r="F4" s="12">
        <f>$B4*'Preços 1g'!E4</f>
        <v>0.44999999999999996</v>
      </c>
      <c r="G4" s="12">
        <f>$B4*'Preços 1g'!F4</f>
        <v>5.75</v>
      </c>
    </row>
    <row r="5" spans="1:7">
      <c r="A5" s="9" t="s">
        <v>4</v>
      </c>
      <c r="B5" s="8">
        <f>SUMIF(Pratos!$B$2:$B$28,Itens!A5,Pratos!$E$2:$E$28)</f>
        <v>1000</v>
      </c>
      <c r="C5" s="13">
        <f>$B5*'Preços 1g'!B5</f>
        <v>8</v>
      </c>
      <c r="D5" s="13">
        <f>$B5*'Preços 1g'!C5</f>
        <v>12</v>
      </c>
      <c r="E5" s="13">
        <f>$B5*'Preços 1g'!D5</f>
        <v>10</v>
      </c>
      <c r="F5" s="13">
        <f>$B5*'Preços 1g'!E5</f>
        <v>7</v>
      </c>
      <c r="G5" s="13">
        <f>$B5*'Preços 1g'!F5</f>
        <v>9</v>
      </c>
    </row>
    <row r="6" spans="1:7">
      <c r="A6" s="7" t="s">
        <v>18</v>
      </c>
      <c r="B6" s="6">
        <f>SUMIF(Pratos!$B$2:$B$28,Itens!A6,Pratos!$E$2:$E$28)</f>
        <v>10</v>
      </c>
      <c r="C6" s="12">
        <f>$B6*'Preços 1g'!B6</f>
        <v>0.05</v>
      </c>
      <c r="D6" s="12">
        <f>$B6*'Preços 1g'!C6</f>
        <v>0.08</v>
      </c>
      <c r="E6" s="12">
        <f>$B6*'Preços 1g'!D6</f>
        <v>0.06</v>
      </c>
      <c r="F6" s="12">
        <f>$B6*'Preços 1g'!E6</f>
        <v>0.04</v>
      </c>
      <c r="G6" s="12">
        <f>$B6*'Preços 1g'!F6</f>
        <v>7.0000000000000007E-2</v>
      </c>
    </row>
    <row r="7" spans="1:7">
      <c r="A7" s="9" t="s">
        <v>19</v>
      </c>
      <c r="B7" s="8">
        <f>SUMIF(Pratos!$B$2:$B$28,Itens!A7,Pratos!$E$2:$E$28)</f>
        <v>10</v>
      </c>
      <c r="C7" s="13">
        <f>$B7*'Preços 1g'!B7</f>
        <v>1</v>
      </c>
      <c r="D7" s="13">
        <f>$B7*'Preços 1g'!C7</f>
        <v>2</v>
      </c>
      <c r="E7" s="13">
        <f>$B7*'Preços 1g'!D7</f>
        <v>1.5</v>
      </c>
      <c r="F7" s="13">
        <f>$B7*'Preços 1g'!E7</f>
        <v>0.8</v>
      </c>
      <c r="G7" s="13">
        <f>$B7*'Preços 1g'!F7</f>
        <v>1.7000000000000002</v>
      </c>
    </row>
    <row r="8" spans="1:7">
      <c r="A8" s="7" t="s">
        <v>11</v>
      </c>
      <c r="B8" s="6">
        <f>SUMIF(Pratos!$B$2:$B$28,Itens!A8,Pratos!$E$2:$E$28)</f>
        <v>50</v>
      </c>
      <c r="C8" s="12">
        <f>$B8*'Preços 1g'!B8</f>
        <v>5</v>
      </c>
      <c r="D8" s="12">
        <f>$B8*'Preços 1g'!C8</f>
        <v>10</v>
      </c>
      <c r="E8" s="12">
        <f>$B8*'Preços 1g'!D8</f>
        <v>7.5</v>
      </c>
      <c r="F8" s="12">
        <f>$B8*'Preços 1g'!E8</f>
        <v>4</v>
      </c>
      <c r="G8" s="12">
        <f>$B8*'Preços 1g'!F8</f>
        <v>8.5</v>
      </c>
    </row>
    <row r="9" spans="1:7">
      <c r="A9" s="9" t="s">
        <v>17</v>
      </c>
      <c r="B9" s="8">
        <f>SUMIF(Pratos!$B$2:$B$28,Itens!A9,Pratos!$E$2:$E$28)</f>
        <v>10</v>
      </c>
      <c r="C9" s="13">
        <f>$B9*'Preços 1g'!B9</f>
        <v>0.05</v>
      </c>
      <c r="D9" s="13">
        <f>$B9*'Preços 1g'!C9</f>
        <v>0.08</v>
      </c>
      <c r="E9" s="13">
        <f>$B9*'Preços 1g'!D9</f>
        <v>0.06</v>
      </c>
      <c r="F9" s="13">
        <f>$B9*'Preços 1g'!E9</f>
        <v>0.04</v>
      </c>
      <c r="G9" s="13">
        <f>$B9*'Preços 1g'!F9</f>
        <v>7.0000000000000007E-2</v>
      </c>
    </row>
    <row r="10" spans="1:7">
      <c r="A10" s="7" t="s">
        <v>7</v>
      </c>
      <c r="B10" s="6">
        <f>SUMIF(Pratos!$B$2:$B$28,Itens!A10,Pratos!$E$2:$E$28)</f>
        <v>100</v>
      </c>
      <c r="C10" s="12">
        <f>$B10*'Preços 1g'!B10</f>
        <v>1</v>
      </c>
      <c r="D10" s="12">
        <f>$B10*'Preços 1g'!C10</f>
        <v>12</v>
      </c>
      <c r="E10" s="12">
        <f>$B10*'Preços 1g'!D10</f>
        <v>11</v>
      </c>
      <c r="F10" s="12">
        <f>$B10*'Preços 1g'!E10</f>
        <v>0.89999999999999991</v>
      </c>
      <c r="G10" s="12">
        <f>$B10*'Preços 1g'!F10</f>
        <v>11.5</v>
      </c>
    </row>
    <row r="11" spans="1:7">
      <c r="A11" s="9" t="s">
        <v>6</v>
      </c>
      <c r="B11" s="8">
        <f>SUMIF(Pratos!$B$2:$B$28,Itens!A11,Pratos!$E$2:$E$28)</f>
        <v>500</v>
      </c>
      <c r="C11" s="13">
        <f>$B11*'Preços 1g'!B11</f>
        <v>4</v>
      </c>
      <c r="D11" s="13">
        <f>$B11*'Preços 1g'!C11</f>
        <v>6</v>
      </c>
      <c r="E11" s="13">
        <f>$B11*'Preços 1g'!D11</f>
        <v>5</v>
      </c>
      <c r="F11" s="13">
        <f>$B11*'Preços 1g'!E11</f>
        <v>3.5</v>
      </c>
      <c r="G11" s="13">
        <f>$B11*'Preços 1g'!F11</f>
        <v>4.5</v>
      </c>
    </row>
    <row r="12" spans="1:7">
      <c r="A12" s="7" t="s">
        <v>27</v>
      </c>
      <c r="B12" s="6">
        <f>SUMIF(Pratos!$B$2:$B$28,Itens!A12,Pratos!$E$2:$E$28)</f>
        <v>400</v>
      </c>
      <c r="C12" s="12">
        <f>$B12*'Preços 1g'!B12</f>
        <v>8</v>
      </c>
      <c r="D12" s="12">
        <f>$B12*'Preços 1g'!C12</f>
        <v>10</v>
      </c>
      <c r="E12" s="12">
        <f>$B12*'Preços 1g'!D12</f>
        <v>8.7999999999999989</v>
      </c>
      <c r="F12" s="12">
        <f>$B12*'Preços 1g'!E12</f>
        <v>7.1999999999999993</v>
      </c>
      <c r="G12" s="12">
        <f>$B12*'Preços 1g'!F12</f>
        <v>9.6</v>
      </c>
    </row>
    <row r="13" spans="1:7">
      <c r="A13" s="9" t="s">
        <v>16</v>
      </c>
      <c r="B13" s="8">
        <f>SUMIF(Pratos!$B$2:$B$28,Itens!A13,Pratos!$E$2:$E$28)</f>
        <v>10</v>
      </c>
      <c r="C13" s="13">
        <f>$B13*'Preços 1g'!B13</f>
        <v>0.1</v>
      </c>
      <c r="D13" s="13">
        <f>$B13*'Preços 1g'!C13</f>
        <v>1.2</v>
      </c>
      <c r="E13" s="13">
        <f>$B13*'Preços 1g'!D13</f>
        <v>1.1000000000000001</v>
      </c>
      <c r="F13" s="13">
        <f>$B13*'Preços 1g'!E13</f>
        <v>0.09</v>
      </c>
      <c r="G13" s="13">
        <f>$B13*'Preços 1g'!F13</f>
        <v>1.1500000000000001</v>
      </c>
    </row>
    <row r="14" spans="1:7">
      <c r="A14" s="7" t="s">
        <v>15</v>
      </c>
      <c r="B14" s="6">
        <f>SUMIF(Pratos!$B$2:$B$28,Itens!A14,Pratos!$E$2:$E$28)</f>
        <v>10</v>
      </c>
      <c r="C14" s="12">
        <f>$B14*'Preços 1g'!B14</f>
        <v>0.1</v>
      </c>
      <c r="D14" s="12">
        <f>$B14*'Preços 1g'!C14</f>
        <v>1.2</v>
      </c>
      <c r="E14" s="12">
        <f>$B14*'Preços 1g'!D14</f>
        <v>1.1000000000000001</v>
      </c>
      <c r="F14" s="12">
        <f>$B14*'Preços 1g'!E14</f>
        <v>0.09</v>
      </c>
      <c r="G14" s="12">
        <f>$B14*'Preços 1g'!F14</f>
        <v>1.1500000000000001</v>
      </c>
    </row>
    <row r="15" spans="1:7">
      <c r="A15" s="9" t="s">
        <v>12</v>
      </c>
      <c r="B15" s="8">
        <f>SUMIF(Pratos!$B$2:$B$28,Itens!A15,Pratos!$E$2:$E$28)</f>
        <v>20</v>
      </c>
      <c r="C15" s="13">
        <f>$B15*'Preços 1g'!B15</f>
        <v>0.1</v>
      </c>
      <c r="D15" s="13">
        <f>$B15*'Preços 1g'!C15</f>
        <v>0.18</v>
      </c>
      <c r="E15" s="13">
        <f>$B15*'Preços 1g'!D15</f>
        <v>0.14000000000000001</v>
      </c>
      <c r="F15" s="13">
        <f>$B15*'Preços 1g'!E15</f>
        <v>0.06</v>
      </c>
      <c r="G15" s="13">
        <f>$B15*'Preços 1g'!F15</f>
        <v>0.16</v>
      </c>
    </row>
    <row r="16" spans="1:7">
      <c r="C16" s="11">
        <f>SUM(C2:C15)</f>
        <v>76.899999999999977</v>
      </c>
      <c r="D16" s="11">
        <f t="shared" ref="D16:G16" si="0">SUM(D2:D15)</f>
        <v>158.73999999999998</v>
      </c>
      <c r="E16" s="11">
        <f t="shared" si="0"/>
        <v>125.25999999999999</v>
      </c>
      <c r="F16" s="11">
        <f t="shared" si="0"/>
        <v>63.370000000000005</v>
      </c>
      <c r="G16" s="11">
        <f t="shared" si="0"/>
        <v>136.45000000000002</v>
      </c>
    </row>
  </sheetData>
  <sortState ref="A2:G28">
    <sortCondition ref="A2:A28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Marmitas</vt:lpstr>
      <vt:lpstr>Pratos</vt:lpstr>
      <vt:lpstr>Preços 1g</vt:lpstr>
      <vt:lpstr>Itens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Telêmaco Júnior</dc:creator>
  <cp:lastModifiedBy>Telêmaco Júnior</cp:lastModifiedBy>
  <dcterms:created xsi:type="dcterms:W3CDTF">2023-02-22T14:47:04Z</dcterms:created>
  <dcterms:modified xsi:type="dcterms:W3CDTF">2023-02-22T16:53:19Z</dcterms:modified>
</cp:coreProperties>
</file>