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Projetos\GerenciadorEstoque\GerenciadorEstoque\Database\"/>
    </mc:Choice>
  </mc:AlternateContent>
  <bookViews>
    <workbookView xWindow="-120" yWindow="-120" windowWidth="29040" windowHeight="15840"/>
  </bookViews>
  <sheets>
    <sheet name="PRODUTOS" sheetId="1" r:id="rId1"/>
    <sheet name="FORNECEDOR" sheetId="2" r:id="rId2"/>
    <sheet name="CATEGORIA" sheetId="3" r:id="rId3"/>
    <sheet name="SOLICITANTE" sheetId="4" r:id="rId4"/>
    <sheet name="ENDERECO" sheetId="6" r:id="rId5"/>
  </sheets>
  <definedNames>
    <definedName name="_xlnm._FilterDatabase" localSheetId="2" hidden="1">CATEGORIA!$B$1:$B$35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2" i="1"/>
  <c r="G3" i="4"/>
  <c r="G4" i="4"/>
  <c r="G5" i="4"/>
  <c r="G6" i="4"/>
  <c r="G7" i="4"/>
  <c r="G2" i="4"/>
  <c r="E3" i="2"/>
  <c r="E4" i="2"/>
  <c r="E5" i="2"/>
  <c r="E2" i="2"/>
  <c r="C3" i="3"/>
  <c r="C4" i="3"/>
  <c r="C5" i="3"/>
  <c r="C2" i="3"/>
  <c r="H3" i="6"/>
  <c r="H4" i="6"/>
  <c r="H5" i="6"/>
  <c r="H6" i="6"/>
  <c r="H7" i="6"/>
  <c r="H8" i="6"/>
  <c r="H9" i="6"/>
  <c r="H10" i="6"/>
  <c r="H11" i="6"/>
  <c r="H2" i="6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2" i="1"/>
</calcChain>
</file>

<file path=xl/connections.xml><?xml version="1.0" encoding="utf-8"?>
<connections xmlns="http://schemas.openxmlformats.org/spreadsheetml/2006/main">
  <connection id="1" keepAlive="1" name="Consulta - cep" description="Conexão com a consulta 'cep' na pasta de trabalho." type="5" refreshedVersion="7" background="1" saveData="1">
    <dbPr connection="Provider=Microsoft.Mashup.OleDb.1;Data Source=$Workbook$;Location=cep;Extended Properties=&quot;&quot;" command="SELECT * FROM [cep]"/>
  </connection>
  <connection id="2" keepAlive="1" name="Consulta - Enderecos" description="Conexão com a consulta 'Enderecos' na pasta de trabalho." type="5" refreshedVersion="7" background="1" saveData="1">
    <dbPr connection="Provider=Microsoft.Mashup.OleDb.1;Data Source=$Workbook$;Location=Enderecos;Extended Properties=&quot;&quot;" command="SELECT * FROM [Enderecos]"/>
  </connection>
  <connection id="3" keepAlive="1" name="Consulta - listPerson?qtdPessoas=6&amp;estado=10&amp;cidade=uberlandia&amp;gerarComPonto=true" description="Conexão com a consulta 'listPerson?qtdPessoas=6&amp;estado=10&amp;cidade=uberlandia&amp;gerarComPonto=true' na pasta de trabalho." type="5" refreshedVersion="7" background="1" saveData="1">
    <dbPr connection="Provider=Microsoft.Mashup.OleDb.1;Data Source=$Workbook$;Location=&quot;listPerson?qtdPessoas=6&amp;estado=10&amp;cidade=uberlandia&amp;gerarComPonto=true&quot;;Extended Properties=&quot;&quot;" command="SELECT * FROM [listPerson?qtdPessoas=6&amp;estado=10&amp;cidade=uberlandia&amp;gerarComPonto=true]"/>
  </connection>
</connections>
</file>

<file path=xl/sharedStrings.xml><?xml version="1.0" encoding="utf-8"?>
<sst xmlns="http://schemas.openxmlformats.org/spreadsheetml/2006/main" count="281" uniqueCount="180">
  <si>
    <t>NOME</t>
  </si>
  <si>
    <t>PRVENDA</t>
  </si>
  <si>
    <t>PRCUSTO</t>
  </si>
  <si>
    <t>UNIDADE MEDIDA</t>
  </si>
  <si>
    <t>ESTOQUE</t>
  </si>
  <si>
    <t>ATIVO</t>
  </si>
  <si>
    <t>CATEGORIA</t>
  </si>
  <si>
    <t>ID</t>
  </si>
  <si>
    <t>CNPJ</t>
  </si>
  <si>
    <t>ENDERECO</t>
  </si>
  <si>
    <t>DESCRIÇÃO</t>
  </si>
  <si>
    <t>CODBARRA</t>
  </si>
  <si>
    <t>DATACADASTRO</t>
  </si>
  <si>
    <t>ULTIMAALTERACAO</t>
  </si>
  <si>
    <t>'DOCES/PASTAS'</t>
  </si>
  <si>
    <t>'SUPLEMENTO CAPSULA'</t>
  </si>
  <si>
    <t>'SUPLEMENTO EM PÓ'</t>
  </si>
  <si>
    <t>'OUTROS ALIMENTOS'</t>
  </si>
  <si>
    <t>'0000000000001'</t>
  </si>
  <si>
    <t>'0000000000002'</t>
  </si>
  <si>
    <t>'0000000000003'</t>
  </si>
  <si>
    <t>'0000000000004'</t>
  </si>
  <si>
    <t>'0000000000005'</t>
  </si>
  <si>
    <t>'0000000000006'</t>
  </si>
  <si>
    <t>'0000000000007'</t>
  </si>
  <si>
    <t>'0000000000008'</t>
  </si>
  <si>
    <t>'0000000000009'</t>
  </si>
  <si>
    <t>'0000000000010'</t>
  </si>
  <si>
    <t>'0000000000011'</t>
  </si>
  <si>
    <t>'0000000000012'</t>
  </si>
  <si>
    <t>'0000000000013'</t>
  </si>
  <si>
    <t>'0000000000014'</t>
  </si>
  <si>
    <t>'0000000000015'</t>
  </si>
  <si>
    <t>'0000000000016'</t>
  </si>
  <si>
    <t>'0000000000017'</t>
  </si>
  <si>
    <t>'0000000000018'</t>
  </si>
  <si>
    <t>'0000000000019'</t>
  </si>
  <si>
    <t>'0000000000020'</t>
  </si>
  <si>
    <t>'0000000000021'</t>
  </si>
  <si>
    <t>'0000000000022'</t>
  </si>
  <si>
    <t>'0000000000023'</t>
  </si>
  <si>
    <t>'0000000000024'</t>
  </si>
  <si>
    <t>'0000000000025'</t>
  </si>
  <si>
    <t>'0000000000026'</t>
  </si>
  <si>
    <t>'0000000000027'</t>
  </si>
  <si>
    <t>'0000000000028'</t>
  </si>
  <si>
    <t>'0000000000029'</t>
  </si>
  <si>
    <t>'0000000000030'</t>
  </si>
  <si>
    <t>'0000000000031'</t>
  </si>
  <si>
    <t>'0000000000032'</t>
  </si>
  <si>
    <t>'0000000000033'</t>
  </si>
  <si>
    <t>'ABSOLUT PASTA AMENDOIM BEIJINHO 1KG'</t>
  </si>
  <si>
    <t>'ABSOLUT PASTA AMENDOIM BEIJINHO 500G'</t>
  </si>
  <si>
    <t>'ABSOLUT PASTA AMENDOIM BROWNIE 1KG'</t>
  </si>
  <si>
    <t>'ABSOLUT PASTA AMENDOIM BROWNIE 500G'</t>
  </si>
  <si>
    <t>'ACAI BANANA ECO FLASH 200G'</t>
  </si>
  <si>
    <t>'ACAI DESIDRATADO TIARAJU 150G'</t>
  </si>
  <si>
    <t>'ACAI ECO FLESH GUARANA 1000G'</t>
  </si>
  <si>
    <t>'ADOCANTE ABSOLUT 100% ESTEVIA 150G'</t>
  </si>
  <si>
    <t>'ADOCANTE ABSOLUT 100% XYLITOL 300G'</t>
  </si>
  <si>
    <t>'ADOCANTE AIROM TAUMATINA 100 ML'</t>
  </si>
  <si>
    <t>'ALBUMINA MILLENNIUM BAUNILHA 500G'</t>
  </si>
  <si>
    <t>'ALBUMINA MILLENNIUM CHOCOLATE 500G'</t>
  </si>
  <si>
    <t>'ALBUMINA MILLENNIUM MOR.BANANA.500G'</t>
  </si>
  <si>
    <t>'BANANINHA HUE 117G'</t>
  </si>
  <si>
    <t>'BANANINHA NUTRYLLACK 28G'</t>
  </si>
  <si>
    <t>'BANANINHA PASSA TIPIKUS 1 KG'</t>
  </si>
  <si>
    <t>'BCAA PLUS PROBIOTICA 120 CAP'</t>
  </si>
  <si>
    <t>'BCAA PRO PROBIOTICA 120 CAP'</t>
  </si>
  <si>
    <t>'BCAA PRO PROBIOTICA 60 CAPS'</t>
  </si>
  <si>
    <t>'BCAA PROBIOTICA BLACK NATURAL 300G'</t>
  </si>
  <si>
    <t>'CREATINA INTEGRAL 100G'</t>
  </si>
  <si>
    <t>'CREATINA INTEGRAL 120 CAPS'</t>
  </si>
  <si>
    <t>'CREATINA INTEGRAL 120 CPS'</t>
  </si>
  <si>
    <t>'CRISTAIS GENGIBRE ARDRAK ANIS 22G'</t>
  </si>
  <si>
    <t>'CRISTAIS GENGIBRE ARDRAK CANELA 22G'</t>
  </si>
  <si>
    <t>'CRISTAIS GENGIBRE ARDRAK FRU.CITRICAS 22G'</t>
  </si>
  <si>
    <t>'ISO 100 WHEY DYMATIZE BAUNILHA 726G'</t>
  </si>
  <si>
    <t>'ISO 100 WHEY DYMATIZE BOLO ANIVERSARIO 726G'</t>
  </si>
  <si>
    <t>'ISO 100 WHEY DYMATIZE BROWNIE 893G'</t>
  </si>
  <si>
    <t>'ISO 100 WHEY DYMATIZE CAKE 893G'</t>
  </si>
  <si>
    <t>'LEITE CONDENSADO S.LOURENCO 210G'</t>
  </si>
  <si>
    <t>'LEITE CONDENSADO S.LOURENCO 335G'</t>
  </si>
  <si>
    <t>'LEITE CONDENSADO S.LOURENCO S/LACT 380G'</t>
  </si>
  <si>
    <t>'UN'</t>
  </si>
  <si>
    <t>'APIARIOS MACKILANI LTDA'</t>
  </si>
  <si>
    <t>'SOARES E TECLES COM. REP. LTDA'</t>
  </si>
  <si>
    <t>'DISTRIBUIDORA MINEIRA DE DOCES LTDA'</t>
  </si>
  <si>
    <t>'KAZJEL COM.REP.LTDA'</t>
  </si>
  <si>
    <t>'10.340.623/0001-67'</t>
  </si>
  <si>
    <t>'67.653.454/0001-32'</t>
  </si>
  <si>
    <t>'60.888.582/0001-16'</t>
  </si>
  <si>
    <t>'52.357.810/0001-01'</t>
  </si>
  <si>
    <t>CPF</t>
  </si>
  <si>
    <t>TELEFONE</t>
  </si>
  <si>
    <t>EMAIL</t>
  </si>
  <si>
    <t>CEP</t>
  </si>
  <si>
    <t>RUA</t>
  </si>
  <si>
    <t>BAIRRO</t>
  </si>
  <si>
    <t>CIDADE</t>
  </si>
  <si>
    <t>ESTADO</t>
  </si>
  <si>
    <t>NUMERO</t>
  </si>
  <si>
    <t>'38400-670'</t>
  </si>
  <si>
    <t>'Rua José Rezende dos Santos'</t>
  </si>
  <si>
    <t>'Brasil'</t>
  </si>
  <si>
    <t>'Uberlândia'</t>
  </si>
  <si>
    <t>'38421-046'</t>
  </si>
  <si>
    <t>'Rua do Sai-Azul'</t>
  </si>
  <si>
    <t>'Loteamento Residencial Pequis'</t>
  </si>
  <si>
    <t>'38421-643'</t>
  </si>
  <si>
    <t>'Rua Odécio dos Santos'</t>
  </si>
  <si>
    <t>'Residencial Lago Azul'</t>
  </si>
  <si>
    <t>'38433-018'</t>
  </si>
  <si>
    <t>'Rua Quatro'</t>
  </si>
  <si>
    <t>'Vila Marielza'</t>
  </si>
  <si>
    <t>'38400-708'</t>
  </si>
  <si>
    <t>'Avenida Afonso Pena'</t>
  </si>
  <si>
    <t>'Nossa Senhora Aparecida'</t>
  </si>
  <si>
    <t>'38400-329'</t>
  </si>
  <si>
    <t>'Avenida Getúlio Vargas'</t>
  </si>
  <si>
    <t>'Daniel Fonseca'</t>
  </si>
  <si>
    <t>'32240-351'</t>
  </si>
  <si>
    <t>'Beco Caramuru'</t>
  </si>
  <si>
    <t>'Bandeirantes'</t>
  </si>
  <si>
    <t>'Contagem'</t>
  </si>
  <si>
    <t>'35302-660'</t>
  </si>
  <si>
    <t>'Rua Marcelo Moreira Rezende de Araújo'</t>
  </si>
  <si>
    <t>'Rafael José de Lima'</t>
  </si>
  <si>
    <t>'Caratinga'</t>
  </si>
  <si>
    <t>'38071-306'</t>
  </si>
  <si>
    <t>'Avenida Doutor Milton Campos'</t>
  </si>
  <si>
    <t>'Vila Arquelau'</t>
  </si>
  <si>
    <t>'Uberaba'</t>
  </si>
  <si>
    <t>'31540-474'</t>
  </si>
  <si>
    <t>'Beco B'</t>
  </si>
  <si>
    <t>'Jardim Leblon'</t>
  </si>
  <si>
    <t>'Belo Horizonte'</t>
  </si>
  <si>
    <t>'MG'</t>
  </si>
  <si>
    <t>'Leandro Nelson Carlos da Costa'</t>
  </si>
  <si>
    <t>'542.737.276-84'</t>
  </si>
  <si>
    <t>'(34) 99845-8473'</t>
  </si>
  <si>
    <t>'leandronelsoncarlosdacosta@mail.com'</t>
  </si>
  <si>
    <t>'Rosa Yasmin Daiane'</t>
  </si>
  <si>
    <t>'026.626.186-80'</t>
  </si>
  <si>
    <t>'(34) 98715-9676'</t>
  </si>
  <si>
    <t>'rosayasmindaiane@outlook.com'</t>
  </si>
  <si>
    <t>'Nina Jennifer Isabel'</t>
  </si>
  <si>
    <t>'683.112.266-36'</t>
  </si>
  <si>
    <t>'(34) 99813-3514'</t>
  </si>
  <si>
    <t>'ninajenniferisabel@outlook.com'</t>
  </si>
  <si>
    <t>'Thomas Yago da Mota'</t>
  </si>
  <si>
    <t>'741.781.786-60'</t>
  </si>
  <si>
    <t>'(34) 98736-9088'</t>
  </si>
  <si>
    <t>'thomasyagodamota@yahoo.com'</t>
  </si>
  <si>
    <t>'Danilo Severino Nathan Ribeiro'</t>
  </si>
  <si>
    <t>'516.413.856-50'</t>
  </si>
  <si>
    <t>'(34) 99779-7817'</t>
  </si>
  <si>
    <t>'daniloseverinonathanribeiro@gmail.com'</t>
  </si>
  <si>
    <t>'Calebe Anderson Peixoto'</t>
  </si>
  <si>
    <t>'846.236.776-05'</t>
  </si>
  <si>
    <t>'(34) 99889-9582'</t>
  </si>
  <si>
    <t>'calebeandersonpeixoto@hotmail.com'</t>
  </si>
  <si>
    <t>'2022-03-01'</t>
  </si>
  <si>
    <t>'2022-03-02'</t>
  </si>
  <si>
    <t>'2022-03-03'</t>
  </si>
  <si>
    <t>'2022-03-04'</t>
  </si>
  <si>
    <t>'2022-03-05'</t>
  </si>
  <si>
    <t>'2022-03-06'</t>
  </si>
  <si>
    <t>'2022-03-08'</t>
  </si>
  <si>
    <t>'2022-03-09'</t>
  </si>
  <si>
    <t>'2022-03-10'</t>
  </si>
  <si>
    <t>'2022-03-11'</t>
  </si>
  <si>
    <t>'2022-03-12'</t>
  </si>
  <si>
    <t>'2022-03-13'</t>
  </si>
  <si>
    <t>'2022-03-14'</t>
  </si>
  <si>
    <t>'2022-03-15'</t>
  </si>
  <si>
    <t>'2022-03-16'</t>
  </si>
  <si>
    <t>'2022-03-17'</t>
  </si>
  <si>
    <t>'2022-03-18'</t>
  </si>
  <si>
    <t>'2022-03-19'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</si>
</sst>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2" fillId="0" borderId="0" xfId="0" applyFont="1"/>
    <xf numFmtId="0" fontId="3" fillId="0" borderId="0" xfId="0" applyFont="1"/>
    <xf numFmtId="0" fontId="1" fillId="0" borderId="0" xfId="0" applyFont="1"/>
    <xf numFmtId="14" fontId="0" fillId="0" borderId="0" xfId="0" applyNumberFormat="1"/>
    <xf numFmtId="0" fontId="0" fillId="0" borderId="0" xfId="0" applyFont="1"/>
    <xf numFmtId="0" fontId="0" fillId="0" borderId="0" xfId="0" quotePrefix="1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tabSelected="1" workbookViewId="0">
      <selection activeCell="C38" sqref="C38"/>
    </sheetView>
  </sheetViews>
  <sheetFormatPr defaultRowHeight="15" x14ac:dyDescent="0.25"/>
  <cols>
    <col min="1" max="1" width="3" bestFit="1" customWidth="1"/>
    <col min="2" max="2" width="14.140625" bestFit="1" customWidth="1"/>
    <col min="3" max="3" width="46" bestFit="1" customWidth="1"/>
    <col min="4" max="4" width="10.7109375" bestFit="1" customWidth="1"/>
    <col min="5" max="5" width="11" bestFit="1" customWidth="1"/>
    <col min="6" max="6" width="16.85546875" bestFit="1" customWidth="1"/>
    <col min="7" max="7" width="9.140625" bestFit="1" customWidth="1"/>
    <col min="8" max="8" width="6.5703125" bestFit="1" customWidth="1"/>
    <col min="9" max="9" width="15.5703125" bestFit="1" customWidth="1"/>
    <col min="10" max="10" width="18.42578125" bestFit="1" customWidth="1"/>
    <col min="11" max="11" width="11.140625" bestFit="1" customWidth="1"/>
  </cols>
  <sheetData>
    <row r="1" spans="1:12" x14ac:dyDescent="0.25">
      <c r="A1" t="s">
        <v>7</v>
      </c>
      <c r="B1" t="s">
        <v>11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12</v>
      </c>
      <c r="J1" t="s">
        <v>13</v>
      </c>
      <c r="K1" t="s">
        <v>6</v>
      </c>
    </row>
    <row r="2" spans="1:12" x14ac:dyDescent="0.25">
      <c r="A2">
        <v>1</v>
      </c>
      <c r="B2" t="s">
        <v>18</v>
      </c>
      <c r="C2" t="s">
        <v>51</v>
      </c>
      <c r="D2">
        <v>44.328899999999997</v>
      </c>
      <c r="E2">
        <f t="shared" ref="E2:E34" si="0">D2-(D2*0.55)</f>
        <v>19.948004999999998</v>
      </c>
      <c r="F2" t="s">
        <v>84</v>
      </c>
      <c r="G2">
        <v>9</v>
      </c>
      <c r="H2">
        <v>1</v>
      </c>
      <c r="I2" s="5" t="s">
        <v>162</v>
      </c>
      <c r="J2" s="5" t="s">
        <v>162</v>
      </c>
      <c r="K2">
        <v>1</v>
      </c>
      <c r="L2" t="str">
        <f>"INSERT INTO Produto(ProdutoId,CodBarras,Descricao,PrecoCusto,PrecoVenda,Estoque,UniMedida,Ativo,DataCadastro,UltimaAlteracao,CategoriaId) VALUES("&amp;A2&amp;", "&amp;B2&amp;", "&amp;C2&amp;", "&amp;E2&amp;", "&amp;D2&amp;", "&amp;G2&amp;", "&amp;F2&amp;", "&amp;H2&amp;", "&amp;I2&amp;", "&amp;J2&amp;", "&amp;K2&amp;")"</f>
        <v>INSERT INTO Produto(ProdutoId,CodBarras,Descricao,PrecoCusto,PrecoVenda,Estoque,UniMedida,Ativo,DataCadastro,UltimaAlteracao,CategoriaId) VALUES(1, '0000000000001', 'ABSOLUT PASTA AMENDOIM BEIJINHO 1KG', 19.948005, 44.3289, 9, 'UN', 1, '2022-03-01', '2022-03-01', 1)</v>
      </c>
    </row>
    <row r="3" spans="1:12" x14ac:dyDescent="0.25">
      <c r="A3">
        <v>2</v>
      </c>
      <c r="B3" t="s">
        <v>19</v>
      </c>
      <c r="C3" t="s">
        <v>52</v>
      </c>
      <c r="D3">
        <v>33.218899999999998</v>
      </c>
      <c r="E3">
        <f t="shared" si="0"/>
        <v>14.948504999999997</v>
      </c>
      <c r="F3" t="s">
        <v>84</v>
      </c>
      <c r="G3">
        <v>8</v>
      </c>
      <c r="H3">
        <v>1</v>
      </c>
      <c r="I3" s="5" t="s">
        <v>162</v>
      </c>
      <c r="J3" s="5" t="s">
        <v>162</v>
      </c>
      <c r="K3">
        <v>1</v>
      </c>
      <c r="L3" t="str">
        <f t="shared" ref="L3:L34" si="1">"INSERT INTO Produto(ProdutoId,CodBarras,Descricao,PrecoCusto,PrecoVenda,Estoque,UniMedida,Ativo,DataCadastro,UltimaAlteracao,CategoriaId) VALUES("&amp;A3&amp;", "&amp;B3&amp;", "&amp;C3&amp;", "&amp;E3&amp;", "&amp;D3&amp;", "&amp;G3&amp;", "&amp;F3&amp;", "&amp;H3&amp;", "&amp;I3&amp;", "&amp;J3&amp;", "&amp;K3&amp;")"</f>
        <v>INSERT INTO Produto(ProdutoId,CodBarras,Descricao,PrecoCusto,PrecoVenda,Estoque,UniMedida,Ativo,DataCadastro,UltimaAlteracao,CategoriaId) VALUES(2, '0000000000002', 'ABSOLUT PASTA AMENDOIM BEIJINHO 500G', 14.948505, 33.2189, 8, 'UN', 1, '2022-03-01', '2022-03-01', 1)</v>
      </c>
    </row>
    <row r="4" spans="1:12" x14ac:dyDescent="0.25">
      <c r="A4">
        <v>3</v>
      </c>
      <c r="B4" t="s">
        <v>20</v>
      </c>
      <c r="C4" t="s">
        <v>53</v>
      </c>
      <c r="D4">
        <v>44.328899999999997</v>
      </c>
      <c r="E4">
        <f t="shared" si="0"/>
        <v>19.948004999999998</v>
      </c>
      <c r="F4" t="s">
        <v>84</v>
      </c>
      <c r="G4">
        <v>7</v>
      </c>
      <c r="H4">
        <v>1</v>
      </c>
      <c r="I4" s="5" t="s">
        <v>162</v>
      </c>
      <c r="J4" s="5" t="s">
        <v>162</v>
      </c>
      <c r="K4">
        <v>1</v>
      </c>
      <c r="L4" t="str">
        <f t="shared" si="1"/>
        <v>INSERT INTO Produto(ProdutoId,CodBarras,Descricao,PrecoCusto,PrecoVenda,Estoque,UniMedida,Ativo,DataCadastro,UltimaAlteracao,CategoriaId) VALUES(3, '0000000000003', 'ABSOLUT PASTA AMENDOIM BROWNIE 1KG', 19.948005, 44.3289, 7, 'UN', 1, '2022-03-01', '2022-03-01', 1)</v>
      </c>
    </row>
    <row r="5" spans="1:12" x14ac:dyDescent="0.25">
      <c r="A5">
        <v>4</v>
      </c>
      <c r="B5" t="s">
        <v>21</v>
      </c>
      <c r="C5" t="s">
        <v>54</v>
      </c>
      <c r="D5">
        <v>33.218899999999998</v>
      </c>
      <c r="E5">
        <f t="shared" si="0"/>
        <v>14.948504999999997</v>
      </c>
      <c r="F5" t="s">
        <v>84</v>
      </c>
      <c r="G5">
        <v>4</v>
      </c>
      <c r="H5">
        <v>1</v>
      </c>
      <c r="I5" s="5" t="s">
        <v>162</v>
      </c>
      <c r="J5" s="5" t="s">
        <v>162</v>
      </c>
      <c r="K5">
        <v>1</v>
      </c>
      <c r="L5" t="str">
        <f t="shared" si="1"/>
        <v>INSERT INTO Produto(ProdutoId,CodBarras,Descricao,PrecoCusto,PrecoVenda,Estoque,UniMedida,Ativo,DataCadastro,UltimaAlteracao,CategoriaId) VALUES(4, '0000000000004', 'ABSOLUT PASTA AMENDOIM BROWNIE 500G', 14.948505, 33.2189, 4, 'UN', 1, '2022-03-01', '2022-03-01', 1)</v>
      </c>
    </row>
    <row r="6" spans="1:12" x14ac:dyDescent="0.25">
      <c r="A6">
        <v>5</v>
      </c>
      <c r="B6" t="s">
        <v>22</v>
      </c>
      <c r="C6" t="s">
        <v>55</v>
      </c>
      <c r="D6">
        <v>8.6102500000000006</v>
      </c>
      <c r="E6">
        <f t="shared" si="0"/>
        <v>3.8746124999999996</v>
      </c>
      <c r="F6" t="s">
        <v>84</v>
      </c>
      <c r="G6">
        <v>5</v>
      </c>
      <c r="H6">
        <v>1</v>
      </c>
      <c r="I6" s="5" t="s">
        <v>162</v>
      </c>
      <c r="J6" s="5" t="s">
        <v>162</v>
      </c>
      <c r="K6">
        <v>1</v>
      </c>
      <c r="L6" t="str">
        <f t="shared" si="1"/>
        <v>INSERT INTO Produto(ProdutoId,CodBarras,Descricao,PrecoCusto,PrecoVenda,Estoque,UniMedida,Ativo,DataCadastro,UltimaAlteracao,CategoriaId) VALUES(5, '0000000000005', 'ACAI BANANA ECO FLASH 200G', 3.8746125, 8.61025, 5, 'UN', 1, '2022-03-01', '2022-03-01', 1)</v>
      </c>
    </row>
    <row r="7" spans="1:12" x14ac:dyDescent="0.25">
      <c r="A7">
        <v>6</v>
      </c>
      <c r="B7" t="s">
        <v>23</v>
      </c>
      <c r="C7" t="s">
        <v>56</v>
      </c>
      <c r="D7">
        <v>27.663899999999998</v>
      </c>
      <c r="E7">
        <f t="shared" si="0"/>
        <v>12.448754999999998</v>
      </c>
      <c r="F7" t="s">
        <v>84</v>
      </c>
      <c r="G7">
        <v>6</v>
      </c>
      <c r="H7">
        <v>1</v>
      </c>
      <c r="I7" s="5" t="s">
        <v>163</v>
      </c>
      <c r="J7" s="5" t="s">
        <v>163</v>
      </c>
      <c r="K7">
        <v>1</v>
      </c>
      <c r="L7" t="str">
        <f t="shared" si="1"/>
        <v>INSERT INTO Produto(ProdutoId,CodBarras,Descricao,PrecoCusto,PrecoVenda,Estoque,UniMedida,Ativo,DataCadastro,UltimaAlteracao,CategoriaId) VALUES(6, '0000000000006', 'ACAI DESIDRATADO TIARAJU 150G', 12.448755, 27.6639, 6, 'UN', 1, '2022-03-02', '2022-03-02', 1)</v>
      </c>
    </row>
    <row r="8" spans="1:12" x14ac:dyDescent="0.25">
      <c r="A8">
        <v>7</v>
      </c>
      <c r="B8" t="s">
        <v>24</v>
      </c>
      <c r="C8" t="s">
        <v>57</v>
      </c>
      <c r="D8">
        <v>28.774899999999999</v>
      </c>
      <c r="E8">
        <f t="shared" si="0"/>
        <v>12.948704999999999</v>
      </c>
      <c r="F8" t="s">
        <v>84</v>
      </c>
      <c r="G8">
        <v>4</v>
      </c>
      <c r="H8">
        <v>1</v>
      </c>
      <c r="I8" s="5" t="s">
        <v>163</v>
      </c>
      <c r="J8" s="5" t="s">
        <v>163</v>
      </c>
      <c r="K8">
        <v>1</v>
      </c>
      <c r="L8" t="str">
        <f t="shared" si="1"/>
        <v>INSERT INTO Produto(ProdutoId,CodBarras,Descricao,PrecoCusto,PrecoVenda,Estoque,UniMedida,Ativo,DataCadastro,UltimaAlteracao,CategoriaId) VALUES(7, '0000000000007', 'ACAI ECO FLESH GUARANA 1000G', 12.948705, 28.7749, 4, 'UN', 1, '2022-03-02', '2022-03-02', 1)</v>
      </c>
    </row>
    <row r="9" spans="1:12" x14ac:dyDescent="0.25">
      <c r="A9">
        <v>8</v>
      </c>
      <c r="B9" t="s">
        <v>25</v>
      </c>
      <c r="C9" t="s">
        <v>58</v>
      </c>
      <c r="D9">
        <v>38.773899999999998</v>
      </c>
      <c r="E9">
        <f t="shared" si="0"/>
        <v>17.448254999999996</v>
      </c>
      <c r="F9" t="s">
        <v>84</v>
      </c>
      <c r="G9">
        <v>5</v>
      </c>
      <c r="H9">
        <v>1</v>
      </c>
      <c r="I9" s="5" t="s">
        <v>164</v>
      </c>
      <c r="J9" s="5" t="s">
        <v>164</v>
      </c>
      <c r="K9">
        <v>4</v>
      </c>
      <c r="L9" t="str">
        <f t="shared" si="1"/>
        <v>INSERT INTO Produto(ProdutoId,CodBarras,Descricao,PrecoCusto,PrecoVenda,Estoque,UniMedida,Ativo,DataCadastro,UltimaAlteracao,CategoriaId) VALUES(8, '0000000000008', 'ADOCANTE ABSOLUT 100% ESTEVIA 150G', 17.448255, 38.7739, 5, 'UN', 1, '2022-03-03', '2022-03-03', 4)</v>
      </c>
    </row>
    <row r="10" spans="1:12" x14ac:dyDescent="0.25">
      <c r="A10">
        <v>9</v>
      </c>
      <c r="B10" t="s">
        <v>26</v>
      </c>
      <c r="C10" t="s">
        <v>59</v>
      </c>
      <c r="D10">
        <v>44.328899999999997</v>
      </c>
      <c r="E10">
        <f t="shared" si="0"/>
        <v>19.948004999999998</v>
      </c>
      <c r="F10" t="s">
        <v>84</v>
      </c>
      <c r="G10">
        <v>8</v>
      </c>
      <c r="H10">
        <v>1</v>
      </c>
      <c r="I10" s="5" t="s">
        <v>164</v>
      </c>
      <c r="J10" s="5" t="s">
        <v>164</v>
      </c>
      <c r="K10">
        <v>4</v>
      </c>
      <c r="L10" t="str">
        <f t="shared" si="1"/>
        <v>INSERT INTO Produto(ProdutoId,CodBarras,Descricao,PrecoCusto,PrecoVenda,Estoque,UniMedida,Ativo,DataCadastro,UltimaAlteracao,CategoriaId) VALUES(9, '0000000000009', 'ADOCANTE ABSOLUT 100% XYLITOL 300G', 19.948005, 44.3289, 8, 'UN', 1, '2022-03-03', '2022-03-03', 4)</v>
      </c>
    </row>
    <row r="11" spans="1:12" x14ac:dyDescent="0.25">
      <c r="A11">
        <v>10</v>
      </c>
      <c r="B11" t="s">
        <v>27</v>
      </c>
      <c r="C11" t="s">
        <v>60</v>
      </c>
      <c r="D11">
        <v>18.220399999999998</v>
      </c>
      <c r="E11">
        <f t="shared" si="0"/>
        <v>8.1991799999999984</v>
      </c>
      <c r="F11" t="s">
        <v>84</v>
      </c>
      <c r="G11">
        <v>9</v>
      </c>
      <c r="H11">
        <v>1</v>
      </c>
      <c r="I11" s="5" t="s">
        <v>165</v>
      </c>
      <c r="J11" s="5" t="s">
        <v>165</v>
      </c>
      <c r="K11">
        <v>4</v>
      </c>
      <c r="L11" t="str">
        <f t="shared" si="1"/>
        <v>INSERT INTO Produto(ProdutoId,CodBarras,Descricao,PrecoCusto,PrecoVenda,Estoque,UniMedida,Ativo,DataCadastro,UltimaAlteracao,CategoriaId) VALUES(10, '0000000000010', 'ADOCANTE AIROM TAUMATINA 100 ML', 8.19918, 18.2204, 9, 'UN', 1, '2022-03-04', '2022-03-04', 4)</v>
      </c>
    </row>
    <row r="12" spans="1:12" x14ac:dyDescent="0.25">
      <c r="A12">
        <v>11</v>
      </c>
      <c r="B12" t="s">
        <v>28</v>
      </c>
      <c r="C12" t="s">
        <v>61</v>
      </c>
      <c r="D12">
        <v>59.882899999999999</v>
      </c>
      <c r="E12">
        <f t="shared" si="0"/>
        <v>26.947305</v>
      </c>
      <c r="F12" t="s">
        <v>84</v>
      </c>
      <c r="G12">
        <v>6</v>
      </c>
      <c r="H12">
        <v>1</v>
      </c>
      <c r="I12" s="5" t="s">
        <v>165</v>
      </c>
      <c r="J12" s="5" t="s">
        <v>165</v>
      </c>
      <c r="K12">
        <v>2</v>
      </c>
      <c r="L12" t="str">
        <f t="shared" si="1"/>
        <v>INSERT INTO Produto(ProdutoId,CodBarras,Descricao,PrecoCusto,PrecoVenda,Estoque,UniMedida,Ativo,DataCadastro,UltimaAlteracao,CategoriaId) VALUES(11, '0000000000011', 'ALBUMINA MILLENNIUM BAUNILHA 500G', 26.947305, 59.8829, 6, 'UN', 1, '2022-03-04', '2022-03-04', 2)</v>
      </c>
    </row>
    <row r="13" spans="1:12" x14ac:dyDescent="0.25">
      <c r="A13">
        <v>12</v>
      </c>
      <c r="B13" t="s">
        <v>29</v>
      </c>
      <c r="C13" t="s">
        <v>62</v>
      </c>
      <c r="D13">
        <v>59.882899999999999</v>
      </c>
      <c r="E13">
        <f t="shared" si="0"/>
        <v>26.947305</v>
      </c>
      <c r="F13" t="s">
        <v>84</v>
      </c>
      <c r="G13">
        <v>8</v>
      </c>
      <c r="H13">
        <v>1</v>
      </c>
      <c r="I13" s="5" t="s">
        <v>165</v>
      </c>
      <c r="J13" s="5" t="s">
        <v>165</v>
      </c>
      <c r="K13">
        <v>2</v>
      </c>
      <c r="L13" t="str">
        <f t="shared" si="1"/>
        <v>INSERT INTO Produto(ProdutoId,CodBarras,Descricao,PrecoCusto,PrecoVenda,Estoque,UniMedida,Ativo,DataCadastro,UltimaAlteracao,CategoriaId) VALUES(12, '0000000000012', 'ALBUMINA MILLENNIUM CHOCOLATE 500G', 26.947305, 59.8829, 8, 'UN', 1, '2022-03-04', '2022-03-04', 2)</v>
      </c>
    </row>
    <row r="14" spans="1:12" x14ac:dyDescent="0.25">
      <c r="A14">
        <v>13</v>
      </c>
      <c r="B14" t="s">
        <v>30</v>
      </c>
      <c r="C14" t="s">
        <v>63</v>
      </c>
      <c r="D14">
        <v>59.882899999999999</v>
      </c>
      <c r="E14">
        <f t="shared" si="0"/>
        <v>26.947305</v>
      </c>
      <c r="F14" t="s">
        <v>84</v>
      </c>
      <c r="G14">
        <v>5</v>
      </c>
      <c r="H14">
        <v>1</v>
      </c>
      <c r="I14" s="5" t="s">
        <v>166</v>
      </c>
      <c r="J14" s="5" t="s">
        <v>166</v>
      </c>
      <c r="K14">
        <v>2</v>
      </c>
      <c r="L14" t="str">
        <f t="shared" si="1"/>
        <v>INSERT INTO Produto(ProdutoId,CodBarras,Descricao,PrecoCusto,PrecoVenda,Estoque,UniMedida,Ativo,DataCadastro,UltimaAlteracao,CategoriaId) VALUES(13, '0000000000013', 'ALBUMINA MILLENNIUM MOR.BANANA.500G', 26.947305, 59.8829, 5, 'UN', 1, '2022-03-05', '2022-03-05', 2)</v>
      </c>
    </row>
    <row r="15" spans="1:12" x14ac:dyDescent="0.25">
      <c r="A15">
        <v>14</v>
      </c>
      <c r="B15" t="s">
        <v>31</v>
      </c>
      <c r="C15" t="s">
        <v>64</v>
      </c>
      <c r="D15">
        <v>12.7765</v>
      </c>
      <c r="E15">
        <f t="shared" si="0"/>
        <v>5.7494249999999996</v>
      </c>
      <c r="F15" t="s">
        <v>84</v>
      </c>
      <c r="G15">
        <v>5</v>
      </c>
      <c r="H15">
        <v>1</v>
      </c>
      <c r="I15" s="5" t="s">
        <v>167</v>
      </c>
      <c r="J15" s="5" t="s">
        <v>167</v>
      </c>
      <c r="K15">
        <v>2</v>
      </c>
      <c r="L15" t="str">
        <f t="shared" si="1"/>
        <v>INSERT INTO Produto(ProdutoId,CodBarras,Descricao,PrecoCusto,PrecoVenda,Estoque,UniMedida,Ativo,DataCadastro,UltimaAlteracao,CategoriaId) VALUES(14, '0000000000014', 'BANANINHA HUE 117G', 5.749425, 12.7765, 5, 'UN', 1, '2022-03-06', '2022-03-06', 2)</v>
      </c>
    </row>
    <row r="16" spans="1:12" x14ac:dyDescent="0.25">
      <c r="A16">
        <v>15</v>
      </c>
      <c r="B16" t="s">
        <v>32</v>
      </c>
      <c r="C16" t="s">
        <v>65</v>
      </c>
      <c r="D16">
        <v>14.331900000000001</v>
      </c>
      <c r="E16">
        <f t="shared" si="0"/>
        <v>6.4493549999999997</v>
      </c>
      <c r="F16" t="s">
        <v>84</v>
      </c>
      <c r="G16">
        <v>7</v>
      </c>
      <c r="H16">
        <v>1</v>
      </c>
      <c r="I16" s="5" t="s">
        <v>167</v>
      </c>
      <c r="J16" s="5" t="s">
        <v>167</v>
      </c>
      <c r="K16">
        <v>2</v>
      </c>
      <c r="L16" t="str">
        <f t="shared" si="1"/>
        <v>INSERT INTO Produto(ProdutoId,CodBarras,Descricao,PrecoCusto,PrecoVenda,Estoque,UniMedida,Ativo,DataCadastro,UltimaAlteracao,CategoriaId) VALUES(15, '0000000000015', 'BANANINHA NUTRYLLACK 28G', 6.449355, 14.3319, 7, 'UN', 1, '2022-03-06', '2022-03-06', 2)</v>
      </c>
    </row>
    <row r="17" spans="1:12" x14ac:dyDescent="0.25">
      <c r="A17">
        <v>16</v>
      </c>
      <c r="B17" t="s">
        <v>33</v>
      </c>
      <c r="C17" t="s">
        <v>66</v>
      </c>
      <c r="D17">
        <v>30.996899999999997</v>
      </c>
      <c r="E17">
        <f t="shared" si="0"/>
        <v>13.948604999999997</v>
      </c>
      <c r="F17" t="s">
        <v>84</v>
      </c>
      <c r="G17">
        <v>4</v>
      </c>
      <c r="H17">
        <v>1</v>
      </c>
      <c r="I17" s="5" t="s">
        <v>168</v>
      </c>
      <c r="J17" s="5" t="s">
        <v>168</v>
      </c>
      <c r="K17">
        <v>2</v>
      </c>
      <c r="L17" t="str">
        <f t="shared" si="1"/>
        <v>INSERT INTO Produto(ProdutoId,CodBarras,Descricao,PrecoCusto,PrecoVenda,Estoque,UniMedida,Ativo,DataCadastro,UltimaAlteracao,CategoriaId) VALUES(16, '0000000000016', 'BANANINHA PASSA TIPIKUS 1 KG', 13.948605, 30.9969, 4, 'UN', 1, '2022-03-08', '2022-03-08', 2)</v>
      </c>
    </row>
    <row r="18" spans="1:12" x14ac:dyDescent="0.25">
      <c r="A18">
        <v>17</v>
      </c>
      <c r="B18" t="s">
        <v>34</v>
      </c>
      <c r="C18" t="s">
        <v>67</v>
      </c>
      <c r="D18">
        <v>115.4329</v>
      </c>
      <c r="E18">
        <f t="shared" si="0"/>
        <v>51.944804999999995</v>
      </c>
      <c r="F18" t="s">
        <v>84</v>
      </c>
      <c r="G18">
        <v>9</v>
      </c>
      <c r="H18">
        <v>1</v>
      </c>
      <c r="I18" s="5" t="s">
        <v>169</v>
      </c>
      <c r="J18" s="5" t="s">
        <v>169</v>
      </c>
      <c r="K18">
        <v>3</v>
      </c>
      <c r="L18" t="str">
        <f t="shared" si="1"/>
        <v>INSERT INTO Produto(ProdutoId,CodBarras,Descricao,PrecoCusto,PrecoVenda,Estoque,UniMedida,Ativo,DataCadastro,UltimaAlteracao,CategoriaId) VALUES(17, '0000000000017', 'BCAA PLUS PROBIOTICA 120 CAP', 51.944805, 115.4329, 9, 'UN', 1, '2022-03-09', '2022-03-09', 3)</v>
      </c>
    </row>
    <row r="19" spans="1:12" x14ac:dyDescent="0.25">
      <c r="A19">
        <v>18</v>
      </c>
      <c r="B19" t="s">
        <v>35</v>
      </c>
      <c r="C19" t="s">
        <v>68</v>
      </c>
      <c r="D19">
        <v>84.047150000000002</v>
      </c>
      <c r="E19">
        <f t="shared" si="0"/>
        <v>37.821217499999996</v>
      </c>
      <c r="F19" t="s">
        <v>84</v>
      </c>
      <c r="G19">
        <v>5</v>
      </c>
      <c r="H19">
        <v>1</v>
      </c>
      <c r="I19" s="5" t="s">
        <v>169</v>
      </c>
      <c r="J19" s="5" t="s">
        <v>169</v>
      </c>
      <c r="K19">
        <v>3</v>
      </c>
      <c r="L19" t="str">
        <f t="shared" si="1"/>
        <v>INSERT INTO Produto(ProdutoId,CodBarras,Descricao,PrecoCusto,PrecoVenda,Estoque,UniMedida,Ativo,DataCadastro,UltimaAlteracao,CategoriaId) VALUES(18, '0000000000018', 'BCAA PRO PROBIOTICA 120 CAP', 37.8212175, 84.04715, 5, 'UN', 1, '2022-03-09', '2022-03-09', 3)</v>
      </c>
    </row>
    <row r="20" spans="1:12" x14ac:dyDescent="0.25">
      <c r="A20">
        <v>19</v>
      </c>
      <c r="B20" t="s">
        <v>36</v>
      </c>
      <c r="C20" t="s">
        <v>69</v>
      </c>
      <c r="D20">
        <v>38.773899999999998</v>
      </c>
      <c r="E20">
        <f t="shared" si="0"/>
        <v>17.448254999999996</v>
      </c>
      <c r="F20" t="s">
        <v>84</v>
      </c>
      <c r="G20">
        <v>3</v>
      </c>
      <c r="H20">
        <v>1</v>
      </c>
      <c r="I20" s="5" t="s">
        <v>169</v>
      </c>
      <c r="J20" s="5" t="s">
        <v>169</v>
      </c>
      <c r="K20">
        <v>3</v>
      </c>
      <c r="L20" t="str">
        <f t="shared" si="1"/>
        <v>INSERT INTO Produto(ProdutoId,CodBarras,Descricao,PrecoCusto,PrecoVenda,Estoque,UniMedida,Ativo,DataCadastro,UltimaAlteracao,CategoriaId) VALUES(19, '0000000000019', 'BCAA PRO PROBIOTICA 60 CAPS', 17.448255, 38.7739, 3, 'UN', 1, '2022-03-09', '2022-03-09', 3)</v>
      </c>
    </row>
    <row r="21" spans="1:12" x14ac:dyDescent="0.25">
      <c r="A21">
        <v>20</v>
      </c>
      <c r="B21" t="s">
        <v>37</v>
      </c>
      <c r="C21" t="s">
        <v>70</v>
      </c>
      <c r="D21">
        <v>194.42500000000001</v>
      </c>
      <c r="E21">
        <f t="shared" si="0"/>
        <v>87.491249999999994</v>
      </c>
      <c r="F21" t="s">
        <v>84</v>
      </c>
      <c r="G21">
        <v>8</v>
      </c>
      <c r="H21">
        <v>1</v>
      </c>
      <c r="I21" s="5" t="s">
        <v>169</v>
      </c>
      <c r="J21" s="5" t="s">
        <v>169</v>
      </c>
      <c r="K21">
        <v>2</v>
      </c>
      <c r="L21" t="str">
        <f t="shared" si="1"/>
        <v>INSERT INTO Produto(ProdutoId,CodBarras,Descricao,PrecoCusto,PrecoVenda,Estoque,UniMedida,Ativo,DataCadastro,UltimaAlteracao,CategoriaId) VALUES(20, '0000000000020', 'BCAA PROBIOTICA BLACK NATURAL 300G', 87.49125, 194.425, 8, 'UN', 1, '2022-03-09', '2022-03-09', 2)</v>
      </c>
    </row>
    <row r="22" spans="1:12" x14ac:dyDescent="0.25">
      <c r="A22">
        <v>21</v>
      </c>
      <c r="B22" t="s">
        <v>38</v>
      </c>
      <c r="C22" t="s">
        <v>71</v>
      </c>
      <c r="D22">
        <v>41.106999999999999</v>
      </c>
      <c r="E22">
        <f t="shared" si="0"/>
        <v>18.498149999999999</v>
      </c>
      <c r="F22" t="s">
        <v>84</v>
      </c>
      <c r="G22">
        <v>9</v>
      </c>
      <c r="H22">
        <v>1</v>
      </c>
      <c r="I22" s="5" t="s">
        <v>170</v>
      </c>
      <c r="J22" s="5" t="s">
        <v>170</v>
      </c>
      <c r="K22">
        <v>2</v>
      </c>
      <c r="L22" t="str">
        <f t="shared" si="1"/>
        <v>INSERT INTO Produto(ProdutoId,CodBarras,Descricao,PrecoCusto,PrecoVenda,Estoque,UniMedida,Ativo,DataCadastro,UltimaAlteracao,CategoriaId) VALUES(21, '0000000000021', 'CREATINA INTEGRAL 100G', 18.49815, 41.107, 9, 'UN', 1, '2022-03-10', '2022-03-10', 2)</v>
      </c>
    </row>
    <row r="23" spans="1:12" x14ac:dyDescent="0.25">
      <c r="A23">
        <v>22</v>
      </c>
      <c r="B23" t="s">
        <v>39</v>
      </c>
      <c r="C23" t="s">
        <v>72</v>
      </c>
      <c r="D23">
        <v>72.10390000000001</v>
      </c>
      <c r="E23">
        <f t="shared" si="0"/>
        <v>32.446755000000003</v>
      </c>
      <c r="F23" t="s">
        <v>84</v>
      </c>
      <c r="G23">
        <v>9</v>
      </c>
      <c r="H23">
        <v>1</v>
      </c>
      <c r="I23" s="5" t="s">
        <v>170</v>
      </c>
      <c r="J23" s="5" t="s">
        <v>170</v>
      </c>
      <c r="K23">
        <v>3</v>
      </c>
      <c r="L23" t="str">
        <f t="shared" si="1"/>
        <v>INSERT INTO Produto(ProdutoId,CodBarras,Descricao,PrecoCusto,PrecoVenda,Estoque,UniMedida,Ativo,DataCadastro,UltimaAlteracao,CategoriaId) VALUES(22, '0000000000022', 'CREATINA INTEGRAL 120 CAPS', 32.446755, 72.1039, 9, 'UN', 1, '2022-03-10', '2022-03-10', 3)</v>
      </c>
    </row>
    <row r="24" spans="1:12" x14ac:dyDescent="0.25">
      <c r="A24">
        <v>23</v>
      </c>
      <c r="B24" t="s">
        <v>40</v>
      </c>
      <c r="C24" t="s">
        <v>73</v>
      </c>
      <c r="D24">
        <v>92.768500000000003</v>
      </c>
      <c r="E24">
        <f t="shared" si="0"/>
        <v>41.745824999999996</v>
      </c>
      <c r="F24" t="s">
        <v>84</v>
      </c>
      <c r="G24">
        <v>3</v>
      </c>
      <c r="H24">
        <v>1</v>
      </c>
      <c r="I24" s="5" t="s">
        <v>171</v>
      </c>
      <c r="J24" s="5" t="s">
        <v>171</v>
      </c>
      <c r="K24">
        <v>3</v>
      </c>
      <c r="L24" t="str">
        <f t="shared" si="1"/>
        <v>INSERT INTO Produto(ProdutoId,CodBarras,Descricao,PrecoCusto,PrecoVenda,Estoque,UniMedida,Ativo,DataCadastro,UltimaAlteracao,CategoriaId) VALUES(23, '0000000000023', 'CREATINA INTEGRAL 120 CPS', 41.745825, 92.7685, 3, 'UN', 1, '2022-03-11', '2022-03-11', 3)</v>
      </c>
    </row>
    <row r="25" spans="1:12" x14ac:dyDescent="0.25">
      <c r="A25">
        <v>24</v>
      </c>
      <c r="B25" t="s">
        <v>41</v>
      </c>
      <c r="C25" t="s">
        <v>74</v>
      </c>
      <c r="D25">
        <v>12.60985</v>
      </c>
      <c r="E25">
        <f t="shared" si="0"/>
        <v>5.6744324999999991</v>
      </c>
      <c r="F25" t="s">
        <v>84</v>
      </c>
      <c r="G25">
        <v>5</v>
      </c>
      <c r="H25">
        <v>1</v>
      </c>
      <c r="I25" s="5" t="s">
        <v>172</v>
      </c>
      <c r="J25" s="5" t="s">
        <v>172</v>
      </c>
      <c r="K25">
        <v>4</v>
      </c>
      <c r="L25" t="str">
        <f t="shared" si="1"/>
        <v>INSERT INTO Produto(ProdutoId,CodBarras,Descricao,PrecoCusto,PrecoVenda,Estoque,UniMedida,Ativo,DataCadastro,UltimaAlteracao,CategoriaId) VALUES(24, '0000000000024', 'CRISTAIS GENGIBRE ARDRAK ANIS 22G', 5.6744325, 12.60985, 5, 'UN', 1, '2022-03-12', '2022-03-12', 4)</v>
      </c>
    </row>
    <row r="26" spans="1:12" x14ac:dyDescent="0.25">
      <c r="A26">
        <v>25</v>
      </c>
      <c r="B26" t="s">
        <v>42</v>
      </c>
      <c r="C26" t="s">
        <v>75</v>
      </c>
      <c r="D26">
        <v>12.60985</v>
      </c>
      <c r="E26">
        <f t="shared" si="0"/>
        <v>5.6744324999999991</v>
      </c>
      <c r="F26" t="s">
        <v>84</v>
      </c>
      <c r="G26">
        <v>5</v>
      </c>
      <c r="H26">
        <v>1</v>
      </c>
      <c r="I26" s="5" t="s">
        <v>173</v>
      </c>
      <c r="J26" s="5" t="s">
        <v>173</v>
      </c>
      <c r="K26">
        <v>4</v>
      </c>
      <c r="L26" t="str">
        <f t="shared" si="1"/>
        <v>INSERT INTO Produto(ProdutoId,CodBarras,Descricao,PrecoCusto,PrecoVenda,Estoque,UniMedida,Ativo,DataCadastro,UltimaAlteracao,CategoriaId) VALUES(25, '0000000000025', 'CRISTAIS GENGIBRE ARDRAK CANELA 22G', 5.6744325, 12.60985, 5, 'UN', 1, '2022-03-13', '2022-03-13', 4)</v>
      </c>
    </row>
    <row r="27" spans="1:12" x14ac:dyDescent="0.25">
      <c r="A27">
        <v>26</v>
      </c>
      <c r="B27" t="s">
        <v>43</v>
      </c>
      <c r="C27" t="s">
        <v>76</v>
      </c>
      <c r="D27">
        <v>12.60985</v>
      </c>
      <c r="E27">
        <f t="shared" si="0"/>
        <v>5.6744324999999991</v>
      </c>
      <c r="F27" t="s">
        <v>84</v>
      </c>
      <c r="G27">
        <v>7</v>
      </c>
      <c r="H27">
        <v>1</v>
      </c>
      <c r="I27" s="5" t="s">
        <v>174</v>
      </c>
      <c r="J27" s="5" t="s">
        <v>174</v>
      </c>
      <c r="K27">
        <v>4</v>
      </c>
      <c r="L27" t="str">
        <f t="shared" si="1"/>
        <v>INSERT INTO Produto(ProdutoId,CodBarras,Descricao,PrecoCusto,PrecoVenda,Estoque,UniMedida,Ativo,DataCadastro,UltimaAlteracao,CategoriaId) VALUES(26, '0000000000026', 'CRISTAIS GENGIBRE ARDRAK FRU.CITRICAS 22G', 5.6744325, 12.60985, 7, 'UN', 1, '2022-03-14', '2022-03-14', 4)</v>
      </c>
    </row>
    <row r="28" spans="1:12" x14ac:dyDescent="0.25">
      <c r="A28">
        <v>27</v>
      </c>
      <c r="B28" t="s">
        <v>44</v>
      </c>
      <c r="C28" t="s">
        <v>77</v>
      </c>
      <c r="D28">
        <v>383.29500000000002</v>
      </c>
      <c r="E28">
        <f t="shared" si="0"/>
        <v>172.48274999999998</v>
      </c>
      <c r="F28" t="s">
        <v>84</v>
      </c>
      <c r="G28">
        <v>7</v>
      </c>
      <c r="H28">
        <v>1</v>
      </c>
      <c r="I28" s="5" t="s">
        <v>174</v>
      </c>
      <c r="J28" s="5" t="s">
        <v>174</v>
      </c>
      <c r="K28">
        <v>3</v>
      </c>
      <c r="L28" t="str">
        <f t="shared" si="1"/>
        <v>INSERT INTO Produto(ProdutoId,CodBarras,Descricao,PrecoCusto,PrecoVenda,Estoque,UniMedida,Ativo,DataCadastro,UltimaAlteracao,CategoriaId) VALUES(27, '0000000000027', 'ISO 100 WHEY DYMATIZE BAUNILHA 726G', 172.48275, 383.295, 7, 'UN', 1, '2022-03-14', '2022-03-14', 3)</v>
      </c>
    </row>
    <row r="29" spans="1:12" x14ac:dyDescent="0.25">
      <c r="A29">
        <v>28</v>
      </c>
      <c r="B29" t="s">
        <v>45</v>
      </c>
      <c r="C29" t="s">
        <v>78</v>
      </c>
      <c r="D29">
        <v>383.29500000000002</v>
      </c>
      <c r="E29">
        <f t="shared" si="0"/>
        <v>172.48274999999998</v>
      </c>
      <c r="F29" t="s">
        <v>84</v>
      </c>
      <c r="G29">
        <v>7</v>
      </c>
      <c r="H29">
        <v>1</v>
      </c>
      <c r="I29" s="5" t="s">
        <v>174</v>
      </c>
      <c r="J29" s="5" t="s">
        <v>174</v>
      </c>
      <c r="K29">
        <v>3</v>
      </c>
      <c r="L29" t="str">
        <f t="shared" si="1"/>
        <v>INSERT INTO Produto(ProdutoId,CodBarras,Descricao,PrecoCusto,PrecoVenda,Estoque,UniMedida,Ativo,DataCadastro,UltimaAlteracao,CategoriaId) VALUES(28, '0000000000028', 'ISO 100 WHEY DYMATIZE BOLO ANIVERSARIO 726G', 172.48275, 383.295, 7, 'UN', 1, '2022-03-14', '2022-03-14', 3)</v>
      </c>
    </row>
    <row r="30" spans="1:12" x14ac:dyDescent="0.25">
      <c r="A30">
        <v>29</v>
      </c>
      <c r="B30" t="s">
        <v>46</v>
      </c>
      <c r="C30" t="s">
        <v>79</v>
      </c>
      <c r="D30">
        <v>398.84899999999999</v>
      </c>
      <c r="E30">
        <f t="shared" si="0"/>
        <v>179.48204999999999</v>
      </c>
      <c r="F30" t="s">
        <v>84</v>
      </c>
      <c r="G30">
        <v>4</v>
      </c>
      <c r="H30">
        <v>1</v>
      </c>
      <c r="I30" s="5" t="s">
        <v>175</v>
      </c>
      <c r="J30" s="5" t="s">
        <v>175</v>
      </c>
      <c r="K30">
        <v>3</v>
      </c>
      <c r="L30" t="str">
        <f t="shared" si="1"/>
        <v>INSERT INTO Produto(ProdutoId,CodBarras,Descricao,PrecoCusto,PrecoVenda,Estoque,UniMedida,Ativo,DataCadastro,UltimaAlteracao,CategoriaId) VALUES(29, '0000000000029', 'ISO 100 WHEY DYMATIZE BROWNIE 893G', 179.48205, 398.849, 4, 'UN', 1, '2022-03-15', '2022-03-15', 3)</v>
      </c>
    </row>
    <row r="31" spans="1:12" x14ac:dyDescent="0.25">
      <c r="A31">
        <v>30</v>
      </c>
      <c r="B31" t="s">
        <v>47</v>
      </c>
      <c r="C31" t="s">
        <v>80</v>
      </c>
      <c r="D31">
        <v>398.84899999999999</v>
      </c>
      <c r="E31">
        <f t="shared" si="0"/>
        <v>179.48204999999999</v>
      </c>
      <c r="F31" t="s">
        <v>84</v>
      </c>
      <c r="G31">
        <v>3</v>
      </c>
      <c r="H31">
        <v>1</v>
      </c>
      <c r="I31" s="5" t="s">
        <v>176</v>
      </c>
      <c r="J31" s="5" t="s">
        <v>176</v>
      </c>
      <c r="K31">
        <v>3</v>
      </c>
      <c r="L31" t="str">
        <f t="shared" si="1"/>
        <v>INSERT INTO Produto(ProdutoId,CodBarras,Descricao,PrecoCusto,PrecoVenda,Estoque,UniMedida,Ativo,DataCadastro,UltimaAlteracao,CategoriaId) VALUES(30, '0000000000030', 'ISO 100 WHEY DYMATIZE CAKE 893G', 179.48205, 398.849, 3, 'UN', 1, '2022-03-16', '2022-03-16', 3)</v>
      </c>
    </row>
    <row r="32" spans="1:12" x14ac:dyDescent="0.25">
      <c r="A32">
        <v>31</v>
      </c>
      <c r="B32" t="s">
        <v>48</v>
      </c>
      <c r="C32" t="s">
        <v>81</v>
      </c>
      <c r="D32">
        <v>16.553899999999999</v>
      </c>
      <c r="E32">
        <f t="shared" si="0"/>
        <v>7.4492549999999991</v>
      </c>
      <c r="F32" t="s">
        <v>84</v>
      </c>
      <c r="G32">
        <v>3</v>
      </c>
      <c r="H32">
        <v>1</v>
      </c>
      <c r="I32" s="5" t="s">
        <v>177</v>
      </c>
      <c r="J32" s="5" t="s">
        <v>177</v>
      </c>
      <c r="K32">
        <v>1</v>
      </c>
      <c r="L32" t="str">
        <f t="shared" si="1"/>
        <v>INSERT INTO Produto(ProdutoId,CodBarras,Descricao,PrecoCusto,PrecoVenda,Estoque,UniMedida,Ativo,DataCadastro,UltimaAlteracao,CategoriaId) VALUES(31, '0000000000031', 'LEITE CONDENSADO S.LOURENCO 210G', 7.449255, 16.5539, 3, 'UN', 1, '2022-03-17', '2022-03-17', 1)</v>
      </c>
    </row>
    <row r="33" spans="1:12" x14ac:dyDescent="0.25">
      <c r="A33">
        <v>32</v>
      </c>
      <c r="B33" t="s">
        <v>49</v>
      </c>
      <c r="C33" t="s">
        <v>82</v>
      </c>
      <c r="D33">
        <v>26.664000000000001</v>
      </c>
      <c r="E33">
        <f t="shared" si="0"/>
        <v>11.998799999999999</v>
      </c>
      <c r="F33" t="s">
        <v>84</v>
      </c>
      <c r="G33">
        <v>5</v>
      </c>
      <c r="H33">
        <v>1</v>
      </c>
      <c r="I33" s="5" t="s">
        <v>178</v>
      </c>
      <c r="J33" s="5" t="s">
        <v>178</v>
      </c>
      <c r="K33">
        <v>1</v>
      </c>
      <c r="L33" t="str">
        <f t="shared" si="1"/>
        <v>INSERT INTO Produto(ProdutoId,CodBarras,Descricao,PrecoCusto,PrecoVenda,Estoque,UniMedida,Ativo,DataCadastro,UltimaAlteracao,CategoriaId) VALUES(32, '0000000000032', 'LEITE CONDENSADO S.LOURENCO 335G', 11.9988, 26.664, 5, 'UN', 1, '2022-03-18', '2022-03-18', 1)</v>
      </c>
    </row>
    <row r="34" spans="1:12" x14ac:dyDescent="0.25">
      <c r="A34">
        <v>33</v>
      </c>
      <c r="B34" t="s">
        <v>50</v>
      </c>
      <c r="C34" t="s">
        <v>83</v>
      </c>
      <c r="D34">
        <v>11.7766</v>
      </c>
      <c r="E34">
        <f t="shared" si="0"/>
        <v>5.2994699999999995</v>
      </c>
      <c r="F34" t="s">
        <v>84</v>
      </c>
      <c r="G34">
        <v>6</v>
      </c>
      <c r="H34">
        <v>1</v>
      </c>
      <c r="I34" s="5" t="s">
        <v>179</v>
      </c>
      <c r="J34" s="5" t="s">
        <v>179</v>
      </c>
      <c r="K34">
        <v>1</v>
      </c>
      <c r="L34" t="str">
        <f t="shared" si="1"/>
        <v>INSERT INTO Produto(ProdutoId,CodBarras,Descricao,PrecoCusto,PrecoVenda,Estoque,UniMedida,Ativo,DataCadastro,UltimaAlteracao,CategoriaId) VALUES(33, '0000000000033', 'LEITE CONDENSADO S.LOURENCO S/LACT 380G', 5.29947, 11.7766, 6, 'UN', 1, '2022-03-19', '2022-03-19', 1)</v>
      </c>
    </row>
    <row r="35" spans="1:12" x14ac:dyDescent="0.25">
      <c r="D35" s="1"/>
    </row>
    <row r="39" spans="1:12" x14ac:dyDescent="0.25">
      <c r="C39" s="8"/>
      <c r="D39" s="8"/>
    </row>
    <row r="40" spans="1:12" x14ac:dyDescent="0.25">
      <c r="C40" s="5"/>
    </row>
    <row r="41" spans="1:12" x14ac:dyDescent="0.25">
      <c r="C41" s="5"/>
    </row>
    <row r="42" spans="1:12" x14ac:dyDescent="0.25">
      <c r="C42" s="5"/>
    </row>
    <row r="43" spans="1:12" x14ac:dyDescent="0.25">
      <c r="C43" s="5"/>
    </row>
    <row r="44" spans="1:12" x14ac:dyDescent="0.25">
      <c r="C44" s="5"/>
    </row>
    <row r="45" spans="1:12" x14ac:dyDescent="0.25">
      <c r="C45" s="5"/>
    </row>
    <row r="46" spans="1:12" x14ac:dyDescent="0.25">
      <c r="C46" s="5"/>
    </row>
    <row r="47" spans="1:12" x14ac:dyDescent="0.25">
      <c r="C47" s="5"/>
    </row>
    <row r="48" spans="1:12" x14ac:dyDescent="0.25">
      <c r="C48" s="5"/>
    </row>
    <row r="49" spans="3:3" x14ac:dyDescent="0.25">
      <c r="C49" s="5"/>
    </row>
    <row r="50" spans="3:3" x14ac:dyDescent="0.25">
      <c r="C50" s="5"/>
    </row>
    <row r="51" spans="3:3" x14ac:dyDescent="0.25">
      <c r="C51" s="5"/>
    </row>
    <row r="52" spans="3:3" x14ac:dyDescent="0.25">
      <c r="C52" s="5"/>
    </row>
    <row r="53" spans="3:3" x14ac:dyDescent="0.25">
      <c r="C53" s="5"/>
    </row>
    <row r="54" spans="3:3" x14ac:dyDescent="0.25">
      <c r="C54" s="5"/>
    </row>
    <row r="55" spans="3:3" x14ac:dyDescent="0.25">
      <c r="C55" s="5"/>
    </row>
    <row r="56" spans="3:3" x14ac:dyDescent="0.25">
      <c r="C56" s="5"/>
    </row>
    <row r="57" spans="3:3" x14ac:dyDescent="0.25">
      <c r="C57" s="5"/>
    </row>
    <row r="58" spans="3:3" x14ac:dyDescent="0.25">
      <c r="C58" s="5"/>
    </row>
    <row r="59" spans="3:3" x14ac:dyDescent="0.25">
      <c r="C59" s="5"/>
    </row>
    <row r="60" spans="3:3" x14ac:dyDescent="0.25">
      <c r="C60" s="5"/>
    </row>
    <row r="61" spans="3:3" x14ac:dyDescent="0.25">
      <c r="C61" s="5"/>
    </row>
    <row r="62" spans="3:3" x14ac:dyDescent="0.25">
      <c r="C62" s="5"/>
    </row>
    <row r="63" spans="3:3" x14ac:dyDescent="0.25">
      <c r="C63" s="5"/>
    </row>
    <row r="64" spans="3:3" x14ac:dyDescent="0.25">
      <c r="C64" s="5"/>
    </row>
    <row r="65" spans="3:3" x14ac:dyDescent="0.25">
      <c r="C65" s="5"/>
    </row>
    <row r="66" spans="3:3" x14ac:dyDescent="0.25">
      <c r="C66" s="5"/>
    </row>
    <row r="67" spans="3:3" x14ac:dyDescent="0.25">
      <c r="C67" s="5"/>
    </row>
    <row r="68" spans="3:3" x14ac:dyDescent="0.25">
      <c r="C68" s="5"/>
    </row>
    <row r="69" spans="3:3" x14ac:dyDescent="0.25">
      <c r="C69" s="5"/>
    </row>
    <row r="70" spans="3:3" x14ac:dyDescent="0.25">
      <c r="C70" s="5"/>
    </row>
    <row r="71" spans="3:3" x14ac:dyDescent="0.25">
      <c r="C71" s="5"/>
    </row>
    <row r="72" spans="3:3" x14ac:dyDescent="0.25">
      <c r="C72" s="5"/>
    </row>
    <row r="73" spans="3:3" x14ac:dyDescent="0.25">
      <c r="C73" s="5"/>
    </row>
    <row r="74" spans="3:3" x14ac:dyDescent="0.25">
      <c r="C74" s="5"/>
    </row>
    <row r="75" spans="3:3" x14ac:dyDescent="0.25">
      <c r="C75" s="5"/>
    </row>
    <row r="76" spans="3:3" x14ac:dyDescent="0.25">
      <c r="C76" s="5"/>
    </row>
    <row r="77" spans="3:3" x14ac:dyDescent="0.25">
      <c r="C77" s="5"/>
    </row>
    <row r="78" spans="3:3" x14ac:dyDescent="0.25">
      <c r="C78" s="5"/>
    </row>
    <row r="79" spans="3:3" x14ac:dyDescent="0.25">
      <c r="C79" s="5"/>
    </row>
    <row r="80" spans="3:3" x14ac:dyDescent="0.25">
      <c r="C80" s="5"/>
    </row>
    <row r="81" spans="3:3" x14ac:dyDescent="0.25">
      <c r="C81" s="5"/>
    </row>
    <row r="82" spans="3:3" x14ac:dyDescent="0.25">
      <c r="C82" s="5"/>
    </row>
    <row r="83" spans="3:3" x14ac:dyDescent="0.25">
      <c r="C83" s="5"/>
    </row>
    <row r="84" spans="3:3" x14ac:dyDescent="0.25">
      <c r="C84" s="5"/>
    </row>
    <row r="85" spans="3:3" x14ac:dyDescent="0.25">
      <c r="C85" s="5"/>
    </row>
  </sheetData>
  <sortState ref="B40:C72">
    <sortCondition ref="C39"/>
  </sortState>
  <phoneticPr fontId="4" type="noConversion"/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2" sqref="E2:E5"/>
    </sheetView>
  </sheetViews>
  <sheetFormatPr defaultRowHeight="15" x14ac:dyDescent="0.25"/>
  <cols>
    <col min="2" max="2" width="37.5703125" bestFit="1" customWidth="1"/>
    <col min="3" max="3" width="22.7109375" bestFit="1" customWidth="1"/>
    <col min="4" max="4" width="10.42578125" bestFit="1" customWidth="1"/>
  </cols>
  <sheetData>
    <row r="1" spans="1:5" x14ac:dyDescent="0.25">
      <c r="A1" s="6" t="s">
        <v>7</v>
      </c>
      <c r="B1" s="6" t="s">
        <v>0</v>
      </c>
      <c r="C1" s="6" t="s">
        <v>8</v>
      </c>
      <c r="D1" s="6" t="s">
        <v>9</v>
      </c>
    </row>
    <row r="2" spans="1:5" x14ac:dyDescent="0.25">
      <c r="A2" s="6">
        <v>1</v>
      </c>
      <c r="B2" s="6" t="s">
        <v>85</v>
      </c>
      <c r="C2" s="3" t="s">
        <v>89</v>
      </c>
      <c r="D2" s="3">
        <v>7</v>
      </c>
      <c r="E2" t="str">
        <f>"INSERT INTO Fornecedor(FornecedorId, Nome, CNPJ, EnderecoId) VALUES ("&amp;A2&amp;", "&amp;B2&amp;", "&amp;C2&amp;", "&amp;D2&amp;")"</f>
        <v>INSERT INTO Fornecedor(FornecedorId, Nome, CNPJ, EnderecoId) VALUES (1, 'APIARIOS MACKILANI LTDA', '10.340.623/0001-67', 7)</v>
      </c>
    </row>
    <row r="3" spans="1:5" x14ac:dyDescent="0.25">
      <c r="A3" s="6">
        <v>2</v>
      </c>
      <c r="B3" s="6" t="s">
        <v>86</v>
      </c>
      <c r="C3" s="3" t="s">
        <v>90</v>
      </c>
      <c r="D3" s="3">
        <v>8</v>
      </c>
      <c r="E3" t="str">
        <f t="shared" ref="E3:E5" si="0">"INSERT INTO Fornecedor(FornecedorId, Nome, CNPJ, EnderecoId) VALUES ("&amp;A3&amp;", "&amp;B3&amp;", "&amp;C3&amp;", "&amp;D3&amp;")"</f>
        <v>INSERT INTO Fornecedor(FornecedorId, Nome, CNPJ, EnderecoId) VALUES (2, 'SOARES E TECLES COM. REP. LTDA', '67.653.454/0001-32', 8)</v>
      </c>
    </row>
    <row r="4" spans="1:5" x14ac:dyDescent="0.25">
      <c r="A4" s="6">
        <v>3</v>
      </c>
      <c r="B4" s="6" t="s">
        <v>87</v>
      </c>
      <c r="C4" s="3" t="s">
        <v>91</v>
      </c>
      <c r="D4" s="3">
        <v>9</v>
      </c>
      <c r="E4" t="str">
        <f t="shared" si="0"/>
        <v>INSERT INTO Fornecedor(FornecedorId, Nome, CNPJ, EnderecoId) VALUES (3, 'DISTRIBUIDORA MINEIRA DE DOCES LTDA', '60.888.582/0001-16', 9)</v>
      </c>
    </row>
    <row r="5" spans="1:5" x14ac:dyDescent="0.25">
      <c r="A5" s="6">
        <v>4</v>
      </c>
      <c r="B5" s="6" t="s">
        <v>88</v>
      </c>
      <c r="C5" s="3" t="s">
        <v>92</v>
      </c>
      <c r="D5" s="3">
        <v>10</v>
      </c>
      <c r="E5" t="str">
        <f t="shared" si="0"/>
        <v>INSERT INTO Fornecedor(FornecedorId, Nome, CNPJ, EnderecoId) VALUES (4, 'KAZJEL COM.REP.LTDA', '52.357.810/0001-01', 10)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C2" sqref="C2:C5"/>
    </sheetView>
  </sheetViews>
  <sheetFormatPr defaultRowHeight="15" x14ac:dyDescent="0.25"/>
  <cols>
    <col min="2" max="2" width="22.5703125" bestFit="1" customWidth="1"/>
    <col min="3" max="3" width="63.42578125" bestFit="1" customWidth="1"/>
  </cols>
  <sheetData>
    <row r="1" spans="1:5" x14ac:dyDescent="0.25">
      <c r="A1" t="s">
        <v>7</v>
      </c>
      <c r="B1" s="4" t="s">
        <v>10</v>
      </c>
    </row>
    <row r="2" spans="1:5" x14ac:dyDescent="0.25">
      <c r="A2">
        <v>1</v>
      </c>
      <c r="B2" t="s">
        <v>14</v>
      </c>
      <c r="C2" t="str">
        <f>"INSERT INTO Categoria(CategoriaId, Nome) VALUES ("&amp;A2&amp;", "&amp;B2&amp;" )"</f>
        <v>INSERT INTO Categoria(CategoriaId, Nome) VALUES (1, 'DOCES/PASTAS' )</v>
      </c>
    </row>
    <row r="3" spans="1:5" x14ac:dyDescent="0.25">
      <c r="A3">
        <v>2</v>
      </c>
      <c r="B3" t="s">
        <v>15</v>
      </c>
      <c r="C3" t="str">
        <f t="shared" ref="C3:C5" si="0">"INSERT INTO Categoria(CategoriaId, Nome) VALUES ("&amp;A3&amp;", "&amp;B3&amp;" )"</f>
        <v>INSERT INTO Categoria(CategoriaId, Nome) VALUES (2, 'SUPLEMENTO CAPSULA' )</v>
      </c>
    </row>
    <row r="4" spans="1:5" x14ac:dyDescent="0.25">
      <c r="A4">
        <v>3</v>
      </c>
      <c r="B4" t="s">
        <v>16</v>
      </c>
      <c r="C4" t="str">
        <f t="shared" si="0"/>
        <v>INSERT INTO Categoria(CategoriaId, Nome) VALUES (3, 'SUPLEMENTO EM PÓ' )</v>
      </c>
    </row>
    <row r="5" spans="1:5" x14ac:dyDescent="0.25">
      <c r="A5">
        <v>4</v>
      </c>
      <c r="B5" t="s">
        <v>17</v>
      </c>
      <c r="C5" t="str">
        <f t="shared" si="0"/>
        <v>INSERT INTO Categoria(CategoriaId, Nome) VALUES (4, 'OUTROS ALIMENTOS' )</v>
      </c>
    </row>
    <row r="7" spans="1:5" x14ac:dyDescent="0.25">
      <c r="D7" s="2"/>
    </row>
    <row r="12" spans="1:5" x14ac:dyDescent="0.25">
      <c r="E12" s="2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2" sqref="G2:G7"/>
    </sheetView>
  </sheetViews>
  <sheetFormatPr defaultRowHeight="15" x14ac:dyDescent="0.25"/>
  <cols>
    <col min="2" max="2" width="28" bestFit="1" customWidth="1"/>
    <col min="3" max="3" width="14.85546875" bestFit="1" customWidth="1"/>
    <col min="4" max="4" width="15.5703125" bestFit="1" customWidth="1"/>
    <col min="5" max="5" width="38.42578125" bestFit="1" customWidth="1"/>
    <col min="6" max="6" width="10.42578125" bestFit="1" customWidth="1"/>
  </cols>
  <sheetData>
    <row r="1" spans="1:7" x14ac:dyDescent="0.25">
      <c r="A1" t="s">
        <v>7</v>
      </c>
      <c r="B1" t="s">
        <v>0</v>
      </c>
      <c r="C1" t="s">
        <v>93</v>
      </c>
      <c r="D1" t="s">
        <v>94</v>
      </c>
      <c r="E1" t="s">
        <v>95</v>
      </c>
      <c r="F1" t="s">
        <v>9</v>
      </c>
    </row>
    <row r="2" spans="1:7" x14ac:dyDescent="0.25">
      <c r="A2">
        <v>1</v>
      </c>
      <c r="B2" t="s">
        <v>138</v>
      </c>
      <c r="C2" t="s">
        <v>139</v>
      </c>
      <c r="D2" t="s">
        <v>140</v>
      </c>
      <c r="E2" t="s">
        <v>141</v>
      </c>
      <c r="F2">
        <v>1</v>
      </c>
      <c r="G2" t="str">
        <f>"INSERT INTO Solicitante(SolicitanteId, Nome, CPF, Telefone, Email, EnderecoId) VALUES("&amp;A2&amp;", "&amp;B2&amp;", "&amp;C2&amp;", "&amp;D2&amp;", "&amp;E2&amp;", "&amp;F2&amp;")"</f>
        <v>INSERT INTO Solicitante(SolicitanteId, Nome, CPF, Telefone, Email, EnderecoId) VALUES(1, 'Leandro Nelson Carlos da Costa', '542.737.276-84', '(34) 99845-8473', 'leandronelsoncarlosdacosta@mail.com', 1)</v>
      </c>
    </row>
    <row r="3" spans="1:7" x14ac:dyDescent="0.25">
      <c r="A3">
        <v>2</v>
      </c>
      <c r="B3" t="s">
        <v>142</v>
      </c>
      <c r="C3" t="s">
        <v>143</v>
      </c>
      <c r="D3" t="s">
        <v>144</v>
      </c>
      <c r="E3" t="s">
        <v>145</v>
      </c>
      <c r="F3">
        <v>2</v>
      </c>
      <c r="G3" t="str">
        <f t="shared" ref="G3:G7" si="0">"INSERT INTO Solicitante(SolicitanteId, Nome, CPF, Telefone, Email, EnderecoId) VALUES("&amp;A3&amp;", "&amp;B3&amp;", "&amp;C3&amp;", "&amp;D3&amp;", "&amp;E3&amp;", "&amp;F3&amp;")"</f>
        <v>INSERT INTO Solicitante(SolicitanteId, Nome, CPF, Telefone, Email, EnderecoId) VALUES(2, 'Rosa Yasmin Daiane', '026.626.186-80', '(34) 98715-9676', 'rosayasmindaiane@outlook.com', 2)</v>
      </c>
    </row>
    <row r="4" spans="1:7" x14ac:dyDescent="0.25">
      <c r="A4">
        <v>3</v>
      </c>
      <c r="B4" t="s">
        <v>146</v>
      </c>
      <c r="C4" t="s">
        <v>147</v>
      </c>
      <c r="D4" t="s">
        <v>148</v>
      </c>
      <c r="E4" t="s">
        <v>149</v>
      </c>
      <c r="F4">
        <v>3</v>
      </c>
      <c r="G4" t="str">
        <f t="shared" si="0"/>
        <v>INSERT INTO Solicitante(SolicitanteId, Nome, CPF, Telefone, Email, EnderecoId) VALUES(3, 'Nina Jennifer Isabel', '683.112.266-36', '(34) 99813-3514', 'ninajenniferisabel@outlook.com', 3)</v>
      </c>
    </row>
    <row r="5" spans="1:7" x14ac:dyDescent="0.25">
      <c r="A5">
        <v>4</v>
      </c>
      <c r="B5" t="s">
        <v>150</v>
      </c>
      <c r="C5" t="s">
        <v>151</v>
      </c>
      <c r="D5" t="s">
        <v>152</v>
      </c>
      <c r="E5" t="s">
        <v>153</v>
      </c>
      <c r="F5">
        <v>4</v>
      </c>
      <c r="G5" t="str">
        <f t="shared" si="0"/>
        <v>INSERT INTO Solicitante(SolicitanteId, Nome, CPF, Telefone, Email, EnderecoId) VALUES(4, 'Thomas Yago da Mota', '741.781.786-60', '(34) 98736-9088', 'thomasyagodamota@yahoo.com', 4)</v>
      </c>
    </row>
    <row r="6" spans="1:7" x14ac:dyDescent="0.25">
      <c r="A6">
        <v>5</v>
      </c>
      <c r="B6" t="s">
        <v>154</v>
      </c>
      <c r="C6" t="s">
        <v>155</v>
      </c>
      <c r="D6" t="s">
        <v>156</v>
      </c>
      <c r="E6" t="s">
        <v>157</v>
      </c>
      <c r="F6">
        <v>5</v>
      </c>
      <c r="G6" t="str">
        <f t="shared" si="0"/>
        <v>INSERT INTO Solicitante(SolicitanteId, Nome, CPF, Telefone, Email, EnderecoId) VALUES(5, 'Danilo Severino Nathan Ribeiro', '516.413.856-50', '(34) 99779-7817', 'daniloseverinonathanribeiro@gmail.com', 5)</v>
      </c>
    </row>
    <row r="7" spans="1:7" x14ac:dyDescent="0.25">
      <c r="A7">
        <v>6</v>
      </c>
      <c r="B7" t="s">
        <v>158</v>
      </c>
      <c r="C7" t="s">
        <v>159</v>
      </c>
      <c r="D7" t="s">
        <v>160</v>
      </c>
      <c r="E7" t="s">
        <v>161</v>
      </c>
      <c r="F7">
        <v>6</v>
      </c>
      <c r="G7" t="str">
        <f t="shared" si="0"/>
        <v>INSERT INTO Solicitante(SolicitanteId, Nome, CPF, Telefone, Email, EnderecoId) VALUES(6, 'Calebe Anderson Peixoto', '846.236.776-05', '(34) 99889-9582', 'calebeandersonpeixoto@hotmail.com', 6)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H2" sqref="H2:H11"/>
    </sheetView>
  </sheetViews>
  <sheetFormatPr defaultRowHeight="15" x14ac:dyDescent="0.25"/>
  <cols>
    <col min="3" max="3" width="27.140625" bestFit="1" customWidth="1"/>
    <col min="4" max="4" width="29.28515625" bestFit="1" customWidth="1"/>
  </cols>
  <sheetData>
    <row r="1" spans="1:8" x14ac:dyDescent="0.25">
      <c r="A1" t="s">
        <v>7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</row>
    <row r="2" spans="1:8" x14ac:dyDescent="0.25">
      <c r="A2">
        <v>1</v>
      </c>
      <c r="B2" s="1" t="s">
        <v>102</v>
      </c>
      <c r="C2" s="1" t="s">
        <v>103</v>
      </c>
      <c r="D2" s="1" t="s">
        <v>104</v>
      </c>
      <c r="E2" s="1" t="s">
        <v>105</v>
      </c>
      <c r="F2" s="7" t="s">
        <v>137</v>
      </c>
      <c r="G2" s="1">
        <v>759</v>
      </c>
      <c r="H2" t="str">
        <f>"INSERT INTO Endereco (EnderecoId, Cep, Logradouro, Bairro, Cidade, Uf, Numero) VALUES ("&amp;A2&amp;", "&amp;B2&amp;", "&amp;C2&amp;", "&amp;D2&amp;", "&amp;E2&amp;", "&amp;F2&amp;", "&amp;G2&amp;")"</f>
        <v>INSERT INTO Endereco (EnderecoId, Cep, Logradouro, Bairro, Cidade, Uf, Numero) VALUES (1, '38400-670', 'Rua José Rezende dos Santos', 'Brasil', 'Uberlândia', 'MG', 759)</v>
      </c>
    </row>
    <row r="3" spans="1:8" x14ac:dyDescent="0.25">
      <c r="A3">
        <v>2</v>
      </c>
      <c r="B3" s="1" t="s">
        <v>106</v>
      </c>
      <c r="C3" s="1" t="s">
        <v>107</v>
      </c>
      <c r="D3" s="1" t="s">
        <v>108</v>
      </c>
      <c r="E3" s="1" t="s">
        <v>105</v>
      </c>
      <c r="F3" s="7" t="s">
        <v>137</v>
      </c>
      <c r="G3" s="1">
        <v>356</v>
      </c>
      <c r="H3" t="str">
        <f t="shared" ref="H3:H11" si="0">"INSERT INTO Endereco (EnderecoId, Cep, Logradouro, Bairro, Cidade, Uf, Numero) VALUES ("&amp;A3&amp;", "&amp;B3&amp;", "&amp;C3&amp;", "&amp;D3&amp;", "&amp;E3&amp;", "&amp;F3&amp;", "&amp;G3&amp;")"</f>
        <v>INSERT INTO Endereco (EnderecoId, Cep, Logradouro, Bairro, Cidade, Uf, Numero) VALUES (2, '38421-046', 'Rua do Sai-Azul', 'Loteamento Residencial Pequis', 'Uberlândia', 'MG', 356)</v>
      </c>
    </row>
    <row r="4" spans="1:8" x14ac:dyDescent="0.25">
      <c r="A4">
        <v>3</v>
      </c>
      <c r="B4" s="1" t="s">
        <v>109</v>
      </c>
      <c r="C4" s="1" t="s">
        <v>110</v>
      </c>
      <c r="D4" s="1" t="s">
        <v>111</v>
      </c>
      <c r="E4" s="1" t="s">
        <v>105</v>
      </c>
      <c r="F4" s="7" t="s">
        <v>137</v>
      </c>
      <c r="G4" s="1">
        <v>358</v>
      </c>
      <c r="H4" t="str">
        <f t="shared" si="0"/>
        <v>INSERT INTO Endereco (EnderecoId, Cep, Logradouro, Bairro, Cidade, Uf, Numero) VALUES (3, '38421-643', 'Rua Odécio dos Santos', 'Residencial Lago Azul', 'Uberlândia', 'MG', 358)</v>
      </c>
    </row>
    <row r="5" spans="1:8" x14ac:dyDescent="0.25">
      <c r="A5">
        <v>4</v>
      </c>
      <c r="B5" s="1" t="s">
        <v>112</v>
      </c>
      <c r="C5" s="1" t="s">
        <v>113</v>
      </c>
      <c r="D5" s="1" t="s">
        <v>114</v>
      </c>
      <c r="E5" s="1" t="s">
        <v>105</v>
      </c>
      <c r="F5" s="7" t="s">
        <v>137</v>
      </c>
      <c r="G5" s="1">
        <v>999</v>
      </c>
      <c r="H5" t="str">
        <f t="shared" si="0"/>
        <v>INSERT INTO Endereco (EnderecoId, Cep, Logradouro, Bairro, Cidade, Uf, Numero) VALUES (4, '38433-018', 'Rua Quatro', 'Vila Marielza', 'Uberlândia', 'MG', 999)</v>
      </c>
    </row>
    <row r="6" spans="1:8" x14ac:dyDescent="0.25">
      <c r="A6">
        <v>5</v>
      </c>
      <c r="B6" s="1" t="s">
        <v>115</v>
      </c>
      <c r="C6" s="1" t="s">
        <v>116</v>
      </c>
      <c r="D6" s="1" t="s">
        <v>117</v>
      </c>
      <c r="E6" s="1" t="s">
        <v>105</v>
      </c>
      <c r="F6" s="7" t="s">
        <v>137</v>
      </c>
      <c r="G6" s="1">
        <v>657</v>
      </c>
      <c r="H6" t="str">
        <f t="shared" si="0"/>
        <v>INSERT INTO Endereco (EnderecoId, Cep, Logradouro, Bairro, Cidade, Uf, Numero) VALUES (5, '38400-708', 'Avenida Afonso Pena', 'Nossa Senhora Aparecida', 'Uberlândia', 'MG', 657)</v>
      </c>
    </row>
    <row r="7" spans="1:8" x14ac:dyDescent="0.25">
      <c r="A7">
        <v>6</v>
      </c>
      <c r="B7" s="1" t="s">
        <v>118</v>
      </c>
      <c r="C7" s="1" t="s">
        <v>119</v>
      </c>
      <c r="D7" s="1" t="s">
        <v>120</v>
      </c>
      <c r="E7" s="1" t="s">
        <v>105</v>
      </c>
      <c r="F7" s="7" t="s">
        <v>137</v>
      </c>
      <c r="G7" s="1">
        <v>60</v>
      </c>
      <c r="H7" t="str">
        <f t="shared" si="0"/>
        <v>INSERT INTO Endereco (EnderecoId, Cep, Logradouro, Bairro, Cidade, Uf, Numero) VALUES (6, '38400-329', 'Avenida Getúlio Vargas', 'Daniel Fonseca', 'Uberlândia', 'MG', 60)</v>
      </c>
    </row>
    <row r="8" spans="1:8" x14ac:dyDescent="0.25">
      <c r="A8">
        <v>7</v>
      </c>
      <c r="B8" t="s">
        <v>121</v>
      </c>
      <c r="C8" t="s">
        <v>122</v>
      </c>
      <c r="D8" t="s">
        <v>123</v>
      </c>
      <c r="E8" t="s">
        <v>124</v>
      </c>
      <c r="F8" s="7" t="s">
        <v>137</v>
      </c>
      <c r="G8">
        <v>253</v>
      </c>
      <c r="H8" t="str">
        <f t="shared" si="0"/>
        <v>INSERT INTO Endereco (EnderecoId, Cep, Logradouro, Bairro, Cidade, Uf, Numero) VALUES (7, '32240-351', 'Beco Caramuru', 'Bandeirantes', 'Contagem', 'MG', 253)</v>
      </c>
    </row>
    <row r="9" spans="1:8" x14ac:dyDescent="0.25">
      <c r="A9">
        <v>8</v>
      </c>
      <c r="B9" t="s">
        <v>125</v>
      </c>
      <c r="C9" t="s">
        <v>126</v>
      </c>
      <c r="D9" t="s">
        <v>127</v>
      </c>
      <c r="E9" t="s">
        <v>128</v>
      </c>
      <c r="F9" s="7" t="s">
        <v>137</v>
      </c>
      <c r="G9">
        <v>272</v>
      </c>
      <c r="H9" t="str">
        <f t="shared" si="0"/>
        <v>INSERT INTO Endereco (EnderecoId, Cep, Logradouro, Bairro, Cidade, Uf, Numero) VALUES (8, '35302-660', 'Rua Marcelo Moreira Rezende de Araújo', 'Rafael José de Lima', 'Caratinga', 'MG', 272)</v>
      </c>
    </row>
    <row r="10" spans="1:8" x14ac:dyDescent="0.25">
      <c r="A10">
        <v>9</v>
      </c>
      <c r="B10" t="s">
        <v>129</v>
      </c>
      <c r="C10" t="s">
        <v>130</v>
      </c>
      <c r="D10" t="s">
        <v>131</v>
      </c>
      <c r="E10" t="s">
        <v>132</v>
      </c>
      <c r="F10" s="7" t="s">
        <v>137</v>
      </c>
      <c r="G10">
        <v>918</v>
      </c>
      <c r="H10" t="str">
        <f t="shared" si="0"/>
        <v>INSERT INTO Endereco (EnderecoId, Cep, Logradouro, Bairro, Cidade, Uf, Numero) VALUES (9, '38071-306', 'Avenida Doutor Milton Campos', 'Vila Arquelau', 'Uberaba', 'MG', 918)</v>
      </c>
    </row>
    <row r="11" spans="1:8" x14ac:dyDescent="0.25">
      <c r="A11">
        <v>10</v>
      </c>
      <c r="B11" t="s">
        <v>133</v>
      </c>
      <c r="C11" t="s">
        <v>134</v>
      </c>
      <c r="D11" t="s">
        <v>135</v>
      </c>
      <c r="E11" t="s">
        <v>136</v>
      </c>
      <c r="F11" s="7" t="s">
        <v>137</v>
      </c>
      <c r="G11">
        <v>654</v>
      </c>
      <c r="H11" t="str">
        <f t="shared" si="0"/>
        <v>INSERT INTO Endereco (EnderecoId, Cep, Logradouro, Bairro, Cidade, Uf, Numero) VALUES (10, '31540-474', 'Beco B', 'Jardim Leblon', 'Belo Horizonte', 'MG', 654)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Y F A A B Q S w M E F A A C A A g A 6 J N y V A N N 8 L q k A A A A 9 g A A A B I A H A B D b 2 5 m a W c v U G F j a 2 F n Z S 5 4 b W w g o h g A K K A U A A A A A A A A A A A A A A A A A A A A A A A A A A A A h Y 9 L D o I w G I S v Q r r v g 7 o x 5 K c k u p X E a G L c N q V C I x R C i + V u L j y S V x C j q D u X M / N N M n O / 3 i A b m z q 6 6 N 6 Z 1 q Y o J g x F 2 q q 2 M L Z M 0 e B P e I k y A V u p z r L U 0 Q R b l 4 z O p K j y v k s o D S G Q s C B t X 1 L O W E y P + W a v K t 1 I b K z z 0 i q N P q 3 i f w s J O L z G C E 5 i x g l n 0 y a g s w m 5 s V + A T 9 k z / T F h P d R + 6 L X o P F 7 t g M 4 S 6 P u D e A B Q S w M E F A A C A A g A 6 J N y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i T c l S N 5 L 3 k Q A I A A H I I A A A T A B w A R m 9 y b X V s Y X M v U 2 V j d G l v b j E u b S C i G A A o o B Q A A A A A A A A A A A A A A A A A A A A A A A A A A A D d V E F r 2 z A U v g f y H 4 Q L w Y H g J I f t k B L G l i a F M U p o y 3 b J R b F e E h V Z z 5 X k s l H y 3 y f J s S M 3 D q W 0 l y 0 H + + k 9 5 f u + 9 / R Z G l L D U Z K 7 8 j 2 + 7 H a 6 H b 2 j C h i 5 i A T X Z g l K o / z y a N g S t E a q p 5 9 7 o A 1 l O B 2 P e i l n l M G 0 W I M S V D J O e 1 t Q V M 0 w W 6 I 0 O D W q g I h M i Q D T 7 R D 7 W 9 g 0 2 M R 3 C 5 p c Y V p k I E 3 8 C 9 b J z F W k 0 X G 0 M y a f D I c C U y p 2 q M 3 k 0 2 g 0 G t K c D 0 s x 1 y A t i Y H h B + n r 9 w e B u L F V 5 4 P n 0 b 7 b 4 T I s h e N J I f 9 n G r u I r I g n U I Y z J D l V l N z T N Q j q j s Z G A p K F w u y H Z Y 1 9 H w N y l w t u D K j E B 9 / + 3 K D Z c b m N + w M i C y G q 5 / y 3 U f Q n F Q X o Z K 4 U q p B R F J k c 2 y 2 5 E 8 j w S F a m b i F F x c p t 8 V m F A 1 I h 2 f A 5 k p i B y 6 X 5 x r 3 U 1 j 0 Z N f S G 6 t T F f i 4 u M C B g g 9 L H k F E u f C A Z K M v 7 N e f R 3 u E d s J M K t 1 o f 8 K t l y V O t Q r 4 q V / N W i Z C / y t U 6 6 k S o 5 2 R 2 Y f k N c 3 w 5 9 z N 8 r n 1 r Y l c W u F X W W I X y m 1 P M c g H O v 3 6 5 p l w d C n W T h Z 8 O Y 6 w 5 x Q A + O U C 3 l Z p 0 r X 9 u S m j b c p T V C n B y H m G 1 2 J y r + J a a B y G p J r e Q 4 Z O F 1 M f h + x S U G D p + 7 c w G Z 4 Y U 9 L n v H 6 + b N u b w 8 p k f M P T r V 9 C C W 7 H H O 2 g 2 W S 0 V P o B B v b q 2 G D L l 9 i j U X B t 8 L K A t d W X d v q Y a V j V p 8 m A Z / s f b h T N v 8 4 / 9 K E r Q + m J p f h b t n 8 I Z + 5 9 a / t T m T W u / 2 8 7 t F n 7 R 0 l t M / B d Q S w E C L Q A U A A I A C A D o k 3 J U A 0 3 w u q Q A A A D 2 A A A A E g A A A A A A A A A A A A A A A A A A A A A A Q 2 9 u Z m l n L 1 B h Y 2 t h Z 2 U u e G 1 s U E s B A i 0 A F A A C A A g A 6 J N y V A / K 6 a u k A A A A 6 Q A A A B M A A A A A A A A A A A A A A A A A 8 A A A A F t D b 2 5 0 Z W 5 0 X 1 R 5 c G V z X S 5 4 b W x Q S w E C L Q A U A A I A C A D o k 3 J U j e S 9 5 E A C A A B y C A A A E w A A A A A A A A A A A A A A A A D h A Q A A R m 9 y b X V s Y X M v U 2 V j d G l v b j E u b V B L B Q Y A A A A A A w A D A M I A A A B u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R J w A A A A A A A K 8 n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a X N 0 U G V y c 2 9 u J T N G c X R k U G V z c 2 9 h c y U z R D Y l M j Z l c 3 R h Z G 8 l M 0 Q x M C U y N m N p Z G F k Z S U z R H V i Z X J s Y W 5 k a W E l M j Z n Z X J h c k N v b V B v b n R v J T N E d H J 1 Z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U m V j b 3 J k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G x h b m l s a G E 3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E 4 V D I x O j I x O j M 1 L j Q 1 O T I 1 M D J a I i A v P j x F b n R y e S B U e X B l P S J G a W x s Q 2 9 s d W 1 u V H l w Z X M i I F Z h b H V l P S J z Q m d B P S I g L z 4 8 R W 5 0 c n k g V H l w Z T 0 i R m l s b E N v b H V t b k 5 h b W V z I i B W Y W x 1 Z T 0 i c 1 s m c X V v d D t O Y W 1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l z d F B l c n N v b j 9 x d G R Q Z X N z b 2 F z P T Z c d T A w M j Z l c 3 R h Z G 8 9 M T B c d T A w M j Z j a W R h Z G U 9 d W J l c m x h b m R p Y V x 1 M D A y N m d l c m F y Q 2 9 t U G 9 u d G 8 9 d H J 1 Z S 9 B d X R v U m V t b 3 Z l Z E N v b H V t b n M x L n t O Y W 1 l L D B 9 J n F 1 b 3 Q 7 L C Z x d W 9 0 O 1 N l Y 3 R p b 2 4 x L 2 x p c 3 R Q Z X J z b 2 4 / c X R k U G V z c 2 9 h c z 0 2 X H U w M D I 2 Z X N 0 Y W R v P T E w X H U w M D I 2 Y 2 l k Y W R l P X V i Z X J s Y W 5 k a W F c d T A w M j Z n Z X J h c k N v b V B v b n R v P X R y d W U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G l z d F B l c n N v b j 9 x d G R Q Z X N z b 2 F z P T Z c d T A w M j Z l c 3 R h Z G 8 9 M T B c d T A w M j Z j a W R h Z G U 9 d W J l c m x h b m R p Y V x 1 M D A y N m d l c m F y Q 2 9 t U G 9 u d G 8 9 d H J 1 Z S 9 B d X R v U m V t b 3 Z l Z E N v b H V t b n M x L n t O Y W 1 l L D B 9 J n F 1 b 3 Q 7 L C Z x d W 9 0 O 1 N l Y 3 R p b 2 4 x L 2 x p c 3 R Q Z X J z b 2 4 / c X R k U G V z c 2 9 h c z 0 2 X H U w M D I 2 Z X N 0 Y W R v P T E w X H U w M D I 2 Y 2 l k Y W R l P X V i Z X J s Y W 5 k a W F c d T A w M j Z n Z X J h c k N v b V B v b n R v P X R y d W U v Q X V 0 b 1 J l b W 9 2 Z W R D b 2 x 1 b W 5 z M S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p c 3 R Q Z X J z b 2 4 l M 0 Z x d G R Q Z X N z b 2 F z J T N E N i U y N m V z d G F k b y U z R D E w J T I 2 Y 2 l k Y W R l J T N E d W J l c m x h b m R p Y S U y N m d l c m F y Q 2 9 t U G 9 u d G 8 l M 0 R 0 c n V l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V w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s Y W 5 p b G h h O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x O F Q y M T o y M T o z N i 4 1 N z g 1 N j A w W i I g L z 4 8 R W 5 0 c n k g V H l w Z T 0 i R m l s b E N v b H V t b l R 5 c G V z I i B W Y W x 1 Z T 0 i c 0 F B Q U F B Q U F B Q U F B Q U F B Q U F B Q T 0 9 I i A v P j x F b n R y e S B U e X B l P S J G a W x s Q 2 9 s d W 1 u T m F t Z X M i I F Z h b H V l P S J z W y Z x d W 9 0 O 0 N v b H V t b j E u b m 9 t Z S Z x d W 9 0 O y w m c X V v d D t D b 2 x 1 b W 4 x L m N w Z i Z x d W 9 0 O y w m c X V v d D t D b 2 x 1 b W 4 x L n J n J n F 1 b 3 Q 7 L C Z x d W 9 0 O 0 N v b H V t b j E u Z G F 0 Y U 5 h c 2 M m c X V v d D s s J n F 1 b 3 Q 7 Q 2 9 s d W 1 u M S 5 p Z G F k Z S Z x d W 9 0 O y w m c X V v d D t D b 2 x 1 b W 4 x L n R l b G V m b 2 5 l J n F 1 b 3 Q 7 L C Z x d W 9 0 O 0 N v b H V t b j E u Z W 1 h a W w m c X V v d D s s J n F 1 b 3 Q 7 Q 2 9 s d W 1 u M S 5 l b m R l c m V j b 0 F w a S 5 j Z X A m c X V v d D s s J n F 1 b 3 Q 7 Q 2 9 s d W 1 u M S 5 l b m R l c m V j b 0 F w a S 5 s b 2 d y Y W R v d X J v J n F 1 b 3 Q 7 L C Z x d W 9 0 O 0 N v b H V t b j E u Z W 5 k Z X J l Y 2 9 B c G k u Y m F p c n J v J n F 1 b 3 Q 7 L C Z x d W 9 0 O 0 N v b H V t b j E u Z W 5 k Z X J l Y 2 9 B c G k u Y 2 l k Y W R l J n F 1 b 3 Q 7 L C Z x d W 9 0 O 0 N v b H V t b j E u Z W 5 k Z X J l Y 2 9 B c G k u d W Y m c X V v d D s s J n F 1 b 3 Q 7 Q 2 9 s d W 1 u M S 5 l b m R l c m V j b 0 F w a S 5 k Z G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V w L 0 N v b H V t b j E g R X h w Y W 5 k a W R v L n t D b 2 x 1 b W 4 x L m 5 v b W U s M H 0 m c X V v d D s s J n F 1 b 3 Q 7 U 2 V j d G l v b j E v Y 2 V w L 0 N v b H V t b j E g R X h w Y W 5 k a W R v L n t D b 2 x 1 b W 4 x L m N w Z i w x f S Z x d W 9 0 O y w m c X V v d D t T Z W N 0 a W 9 u M S 9 j Z X A v Q 2 9 s d W 1 u M S B F e H B h b m R p Z G 8 u e 0 N v b H V t b j E u c m c s M n 0 m c X V v d D s s J n F 1 b 3 Q 7 U 2 V j d G l v b j E v Y 2 V w L 0 N v b H V t b j E g R X h w Y W 5 k a W R v L n t D b 2 x 1 b W 4 x L m R h d G F O Y X N j L D N 9 J n F 1 b 3 Q 7 L C Z x d W 9 0 O 1 N l Y 3 R p b 2 4 x L 2 N l c C 9 D b 2 x 1 b W 4 x I E V 4 c G F u Z G l k b y 5 7 Q 2 9 s d W 1 u M S 5 p Z G F k Z S w 0 f S Z x d W 9 0 O y w m c X V v d D t T Z W N 0 a W 9 u M S 9 j Z X A v Q 2 9 s d W 1 u M S B F e H B h b m R p Z G 8 u e 0 N v b H V t b j E u d G V s Z W Z v b m U s N X 0 m c X V v d D s s J n F 1 b 3 Q 7 U 2 V j d G l v b j E v Y 2 V w L 0 N v b H V t b j E g R X h w Y W 5 k a W R v L n t D b 2 x 1 b W 4 x L m V t Y W l s L D Z 9 J n F 1 b 3 Q 7 L C Z x d W 9 0 O 1 N l Y 3 R p b 2 4 x L 2 N l c C 9 D b 2 x 1 b W 4 x L m V u Z G V y Z W N v Q X B p I E V 4 c G F u Z G l k b y 5 7 Q 2 9 s d W 1 u M S 5 l b m R l c m V j b 0 F w a S 5 j Z X A s N 3 0 m c X V v d D s s J n F 1 b 3 Q 7 U 2 V j d G l v b j E v Y 2 V w L 0 N v b H V t b j E u Z W 5 k Z X J l Y 2 9 B c G k g R X h w Y W 5 k a W R v L n t D b 2 x 1 b W 4 x L m V u Z G V y Z W N v Q X B p L m x v Z 3 J h Z G 9 1 c m 8 s O H 0 m c X V v d D s s J n F 1 b 3 Q 7 U 2 V j d G l v b j E v Y 2 V w L 0 N v b H V t b j E u Z W 5 k Z X J l Y 2 9 B c G k g R X h w Y W 5 k a W R v L n t D b 2 x 1 b W 4 x L m V u Z G V y Z W N v Q X B p L m J h a X J y b y w x M H 0 m c X V v d D s s J n F 1 b 3 Q 7 U 2 V j d G l v b j E v Y 2 V w L 0 N v b H V t b j E u Z W 5 k Z X J l Y 2 9 B c G k g R X h w Y W 5 k a W R v L n t D b 2 x 1 b W 4 x L m V u Z G V y Z W N v Q X B p L m N p Z G F k Z S w x M X 0 m c X V v d D s s J n F 1 b 3 Q 7 U 2 V j d G l v b j E v Y 2 V w L 0 N v b H V t b j E u Z W 5 k Z X J l Y 2 9 B c G k g R X h w Y W 5 k a W R v L n t D b 2 x 1 b W 4 x L m V u Z G V y Z W N v Q X B p L n V m L D E y f S Z x d W 9 0 O y w m c X V v d D t T Z W N 0 a W 9 u M S 9 j Z X A v Q 2 9 s d W 1 u M S 5 l b m R l c m V j b 0 F w a S B F e H B h b m R p Z G 8 u e 0 N v b H V t b j E u Z W 5 k Z X J l Y 2 9 B c G k u Z G R k L D E z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2 V w L 0 N v b H V t b j E g R X h w Y W 5 k a W R v L n t D b 2 x 1 b W 4 x L m 5 v b W U s M H 0 m c X V v d D s s J n F 1 b 3 Q 7 U 2 V j d G l v b j E v Y 2 V w L 0 N v b H V t b j E g R X h w Y W 5 k a W R v L n t D b 2 x 1 b W 4 x L m N w Z i w x f S Z x d W 9 0 O y w m c X V v d D t T Z W N 0 a W 9 u M S 9 j Z X A v Q 2 9 s d W 1 u M S B F e H B h b m R p Z G 8 u e 0 N v b H V t b j E u c m c s M n 0 m c X V v d D s s J n F 1 b 3 Q 7 U 2 V j d G l v b j E v Y 2 V w L 0 N v b H V t b j E g R X h w Y W 5 k a W R v L n t D b 2 x 1 b W 4 x L m R h d G F O Y X N j L D N 9 J n F 1 b 3 Q 7 L C Z x d W 9 0 O 1 N l Y 3 R p b 2 4 x L 2 N l c C 9 D b 2 x 1 b W 4 x I E V 4 c G F u Z G l k b y 5 7 Q 2 9 s d W 1 u M S 5 p Z G F k Z S w 0 f S Z x d W 9 0 O y w m c X V v d D t T Z W N 0 a W 9 u M S 9 j Z X A v Q 2 9 s d W 1 u M S B F e H B h b m R p Z G 8 u e 0 N v b H V t b j E u d G V s Z W Z v b m U s N X 0 m c X V v d D s s J n F 1 b 3 Q 7 U 2 V j d G l v b j E v Y 2 V w L 0 N v b H V t b j E g R X h w Y W 5 k a W R v L n t D b 2 x 1 b W 4 x L m V t Y W l s L D Z 9 J n F 1 b 3 Q 7 L C Z x d W 9 0 O 1 N l Y 3 R p b 2 4 x L 2 N l c C 9 D b 2 x 1 b W 4 x L m V u Z G V y Z W N v Q X B p I E V 4 c G F u Z G l k b y 5 7 Q 2 9 s d W 1 u M S 5 l b m R l c m V j b 0 F w a S 5 j Z X A s N 3 0 m c X V v d D s s J n F 1 b 3 Q 7 U 2 V j d G l v b j E v Y 2 V w L 0 N v b H V t b j E u Z W 5 k Z X J l Y 2 9 B c G k g R X h w Y W 5 k a W R v L n t D b 2 x 1 b W 4 x L m V u Z G V y Z W N v Q X B p L m x v Z 3 J h Z G 9 1 c m 8 s O H 0 m c X V v d D s s J n F 1 b 3 Q 7 U 2 V j d G l v b j E v Y 2 V w L 0 N v b H V t b j E u Z W 5 k Z X J l Y 2 9 B c G k g R X h w Y W 5 k a W R v L n t D b 2 x 1 b W 4 x L m V u Z G V y Z W N v Q X B p L m J h a X J y b y w x M H 0 m c X V v d D s s J n F 1 b 3 Q 7 U 2 V j d G l v b j E v Y 2 V w L 0 N v b H V t b j E u Z W 5 k Z X J l Y 2 9 B c G k g R X h w Y W 5 k a W R v L n t D b 2 x 1 b W 4 x L m V u Z G V y Z W N v Q X B p L m N p Z G F k Z S w x M X 0 m c X V v d D s s J n F 1 b 3 Q 7 U 2 V j d G l v b j E v Y 2 V w L 0 N v b H V t b j E u Z W 5 k Z X J l Y 2 9 B c G k g R X h w Y W 5 k a W R v L n t D b 2 x 1 b W 4 x L m V u Z G V y Z W N v Q X B p L n V m L D E y f S Z x d W 9 0 O y w m c X V v d D t T Z W N 0 a W 9 u M S 9 j Z X A v Q 2 9 s d W 1 u M S 5 l b m R l c m V j b 0 F w a S B F e H B h b m R p Z G 8 u e 0 N v b H V t b j E u Z W 5 k Z X J l Y 2 9 B c G k u Z G R k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V w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z d F B l c n N v b i U z R n F 0 Z F B l c 3 N v Y X M l M 0 Q 2 J T I 2 Z X N 0 Y W R v J T N E M T A l M j Z j a W R h Z G U l M 0 R 1 Y m V y b G F u Z G l h J T I 2 Z 2 V y Y X J D b 2 1 Q b 2 5 0 b y U z R H R y d W U v R m 9 u d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V w L 0 N v b n Z l c n R p Z G 8 l M j B w Y X J h J T I w V G F i Z W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V w L 0 N v b H V t b j E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X A v Q 2 9 s d W 1 u M S 5 l b m R l c m V j b 0 F w a S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l c C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k Z X J l Y 2 9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s Y W 5 p b G h h O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x O F Q y M T o z M D o x M S 4 w M T k 2 N j Q w W i I g L z 4 8 R W 5 0 c n k g V H l w Z T 0 i R m l s b E N v b H V t b l R 5 c G V z I i B W Y W x 1 Z T 0 i c 0 F B Q U F B Q U F B I i A v P j x F b n R y e S B U e X B l P S J G a W x s Q 2 9 s d W 1 u T m F t Z X M i I F Z h b H V l P S J z W y Z x d W 9 0 O 0 N v b H V t b j E u Y 2 V w J n F 1 b 3 Q 7 L C Z x d W 9 0 O 0 N v b H V t b j E u b G 9 n c m F k b 3 V y b y Z x d W 9 0 O y w m c X V v d D t D b 2 x 1 b W 4 x L m J h a X J y b y Z x d W 9 0 O y w m c X V v d D t D b 2 x 1 b W 4 x L m N p Z G F k Z S Z x d W 9 0 O y w m c X V v d D t D b 2 x 1 b W 4 x L n V m J n F 1 b 3 Q 7 L C Z x d W 9 0 O 0 N v b H V t b j E u Z G R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W 5 k Z X J l Y 2 9 z L 0 N v b H V t b j E g R X h w Y W 5 k a W R v L n t D b 2 x 1 b W 4 x L m N l c C w x f S Z x d W 9 0 O y w m c X V v d D t T Z W N 0 a W 9 u M S 9 F b m R l c m V j b 3 M v Q 2 9 s d W 1 u M S B F e H B h b m R p Z G 8 u e 0 N v b H V t b j E u b G 9 n c m F k b 3 V y b y w y f S Z x d W 9 0 O y w m c X V v d D t T Z W N 0 a W 9 u M S 9 F b m R l c m V j b 3 M v Q 2 9 s d W 1 u M S B F e H B h b m R p Z G 8 u e 0 N v b H V t b j E u Y m F p c n J v L D R 9 J n F 1 b 3 Q 7 L C Z x d W 9 0 O 1 N l Y 3 R p b 2 4 x L 0 V u Z G V y Z W N v c y 9 D b 2 x 1 b W 4 x I E V 4 c G F u Z G l k b y 5 7 Q 2 9 s d W 1 u M S 5 j a W R h Z G U s N X 0 m c X V v d D s s J n F 1 b 3 Q 7 U 2 V j d G l v b j E v R W 5 k Z X J l Y 2 9 z L 0 N v b H V t b j E g R X h w Y W 5 k a W R v L n t D b 2 x 1 b W 4 x L n V m L D Z 9 J n F 1 b 3 Q 7 L C Z x d W 9 0 O 1 N l Y 3 R p b 2 4 x L 0 V u Z G V y Z W N v c y 9 D b 2 x 1 b W 4 x I E V 4 c G F u Z G l k b y 5 7 Q 2 9 s d W 1 u M S 5 k Z G Q s N 3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W 5 k Z X J l Y 2 9 z L 0 N v b H V t b j E g R X h w Y W 5 k a W R v L n t D b 2 x 1 b W 4 x L m N l c C w x f S Z x d W 9 0 O y w m c X V v d D t T Z W N 0 a W 9 u M S 9 F b m R l c m V j b 3 M v Q 2 9 s d W 1 u M S B F e H B h b m R p Z G 8 u e 0 N v b H V t b j E u b G 9 n c m F k b 3 V y b y w y f S Z x d W 9 0 O y w m c X V v d D t T Z W N 0 a W 9 u M S 9 F b m R l c m V j b 3 M v Q 2 9 s d W 1 u M S B F e H B h b m R p Z G 8 u e 0 N v b H V t b j E u Y m F p c n J v L D R 9 J n F 1 b 3 Q 7 L C Z x d W 9 0 O 1 N l Y 3 R p b 2 4 x L 0 V u Z G V y Z W N v c y 9 D b 2 x 1 b W 4 x I E V 4 c G F u Z G l k b y 5 7 Q 2 9 s d W 1 u M S 5 j a W R h Z G U s N X 0 m c X V v d D s s J n F 1 b 3 Q 7 U 2 V j d G l v b j E v R W 5 k Z X J l Y 2 9 z L 0 N v b H V t b j E g R X h w Y W 5 k a W R v L n t D b 2 x 1 b W 4 x L n V m L D Z 9 J n F 1 b 3 Q 7 L C Z x d W 9 0 O 1 N l Y 3 R p b 2 4 x L 0 V u Z G V y Z W N v c y 9 D b 2 x 1 b W 4 x I E V 4 c G F u Z G l k b y 5 7 Q 2 9 s d W 1 u M S 5 k Z G Q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u Z G V y Z W N v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G V y Z W N v c y 9 D b 2 5 2 Z X J 0 a W R v J T I w c G F y Y S U y M F R h Y m V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G V y Z W N v c y 9 D b 2 x 1 b W 4 x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k Z X J l Y 2 9 z L 0 N v b H V u Y X M l M j B S Z W 1 v d m l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i b 7 p h T q p k u U 2 c v B C U j u U A A A A A A C A A A A A A A Q Z g A A A A E A A C A A A A A H 3 r S r / I w K Y 3 G K o T q z J 8 T g b F R 4 S c f r Q e 8 I O M N b v l Y 7 1 g A A A A A O g A A A A A I A A C A A A A D w C A + O d 5 z W x R S v i W B j T R M G D A S m D x L a Y q N h 1 E f m t 9 H s f F A A A A C S N y 2 I 3 X c Q 1 I D Y R + C C E v s 3 f I I v d o q e C q a n 2 c Z d 8 4 O t + f / s 3 i Y 2 e I M t z Q i + N C N i m 5 A l B z i r r S L u m e H 2 / N u t n l 6 S x F c m u 8 Y E k V m S n k a H I P E Y 3 0 A A A A A s Z L + q 6 F 3 i Q C s c 1 w r y E g 9 c z P C y Z Q v J g 3 O k G v N y K 4 a + G c o o t b n i v L 8 d C m J U h b C g a 9 f O Q P 0 p J G F Q y 7 p / Y F P 1 9 p 5 / < / D a t a M a s h u p > 
</file>

<file path=customXml/itemProps1.xml><?xml version="1.0" encoding="utf-8"?>
<ds:datastoreItem xmlns:ds="http://schemas.openxmlformats.org/officeDocument/2006/customXml" ds:itemID="{5F71A432-4E86-44F9-A282-5D08A52254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PRODUTOS</vt:lpstr>
      <vt:lpstr>FORNECEDOR</vt:lpstr>
      <vt:lpstr>CATEGORIA</vt:lpstr>
      <vt:lpstr>SOLICITANTE</vt:lpstr>
      <vt:lpstr>ENDERECO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</dc:creator>
  <cp:lastModifiedBy>Henrique</cp:lastModifiedBy>
  <dcterms:created xsi:type="dcterms:W3CDTF">2022-03-18T18:04:18Z</dcterms:created>
  <dcterms:modified xsi:type="dcterms:W3CDTF">2022-03-21T23:40:10Z</dcterms:modified>
</cp:coreProperties>
</file>