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unes\Desktop\Dropbox\2324\UpSkills_Prog\Cria_Pastas_Cronograma_etc\Enunciados_Final\2023\11\17\"/>
    </mc:Choice>
  </mc:AlternateContent>
  <xr:revisionPtr revIDLastSave="0" documentId="13_ncr:1_{5DAF5836-DA6B-4C77-A7CF-636F31569F7F}" xr6:coauthVersionLast="47" xr6:coauthVersionMax="47" xr10:uidLastSave="{00000000-0000-0000-0000-000000000000}"/>
  <bookViews>
    <workbookView xWindow="16140" yWindow="1286" windowWidth="13783" windowHeight="16483" xr2:uid="{B408EEAA-1646-44E1-AB4C-7EEB660B1379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4" i="1" l="1"/>
  <c r="R35" i="1"/>
  <c r="R36" i="1"/>
  <c r="R37" i="1"/>
  <c r="R38" i="1"/>
  <c r="R39" i="1"/>
  <c r="R40" i="1"/>
  <c r="R41" i="1"/>
  <c r="R42" i="1"/>
  <c r="R43" i="1"/>
  <c r="R44" i="1"/>
  <c r="R45" i="1"/>
  <c r="R33" i="1"/>
  <c r="P34" i="1"/>
  <c r="P35" i="1"/>
  <c r="P36" i="1"/>
  <c r="P37" i="1"/>
  <c r="P38" i="1"/>
  <c r="P39" i="1"/>
  <c r="P40" i="1"/>
  <c r="P41" i="1"/>
  <c r="P42" i="1"/>
  <c r="P43" i="1"/>
  <c r="P44" i="1"/>
  <c r="P45" i="1"/>
  <c r="P33" i="1"/>
  <c r="N34" i="1"/>
  <c r="N35" i="1"/>
  <c r="N36" i="1"/>
  <c r="N37" i="1"/>
  <c r="N38" i="1"/>
  <c r="N39" i="1"/>
  <c r="N40" i="1"/>
  <c r="N41" i="1"/>
  <c r="N42" i="1"/>
  <c r="N43" i="1"/>
  <c r="N44" i="1"/>
  <c r="N45" i="1"/>
  <c r="N76" i="1" s="1"/>
  <c r="N33" i="1"/>
  <c r="O76" i="1"/>
  <c r="O77" i="1"/>
  <c r="N77" i="1"/>
  <c r="N55" i="1"/>
  <c r="O54" i="1" s="1"/>
  <c r="N62" i="1"/>
  <c r="N75" i="1" s="1"/>
  <c r="O62" i="1"/>
  <c r="O75" i="1" s="1"/>
  <c r="M53" i="1"/>
  <c r="M54" i="1"/>
  <c r="M55" i="1"/>
  <c r="N54" i="1" s="1"/>
  <c r="M56" i="1"/>
  <c r="M57" i="1"/>
  <c r="N56" i="1" s="1"/>
  <c r="M58" i="1"/>
  <c r="N57" i="1" s="1"/>
  <c r="M59" i="1"/>
  <c r="N58" i="1" s="1"/>
  <c r="M60" i="1"/>
  <c r="N59" i="1" s="1"/>
  <c r="M61" i="1"/>
  <c r="N60" i="1" s="1"/>
  <c r="O59" i="1" s="1"/>
  <c r="P59" i="1" s="1"/>
  <c r="M62" i="1"/>
  <c r="N61" i="1" s="1"/>
  <c r="O60" i="1" s="1"/>
  <c r="P60" i="1" s="1"/>
  <c r="M52" i="1"/>
  <c r="N52" i="1" s="1"/>
  <c r="N53" i="1"/>
  <c r="O53" i="1" s="1"/>
  <c r="O66" i="1" s="1"/>
  <c r="O79" i="1" s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N16" i="1"/>
  <c r="M16" i="1"/>
  <c r="N67" i="1" l="1"/>
  <c r="N80" i="1" s="1"/>
  <c r="O58" i="1"/>
  <c r="O71" i="1" s="1"/>
  <c r="N72" i="1"/>
  <c r="P54" i="1"/>
  <c r="O61" i="1"/>
  <c r="P61" i="1" s="1"/>
  <c r="N71" i="1"/>
  <c r="O57" i="1"/>
  <c r="O70" i="1" s="1"/>
  <c r="O56" i="1"/>
  <c r="O69" i="1" s="1"/>
  <c r="N70" i="1"/>
  <c r="O55" i="1"/>
  <c r="N69" i="1"/>
  <c r="N65" i="1"/>
  <c r="N78" i="1" s="1"/>
  <c r="O52" i="1"/>
  <c r="O65" i="1" s="1"/>
  <c r="O78" i="1" s="1"/>
  <c r="O67" i="1"/>
  <c r="O80" i="1" s="1"/>
  <c r="P62" i="1"/>
  <c r="N74" i="1"/>
  <c r="N66" i="1"/>
  <c r="N79" i="1" s="1"/>
  <c r="O72" i="1"/>
  <c r="N73" i="1"/>
  <c r="O74" i="1"/>
  <c r="N68" i="1"/>
  <c r="O73" i="1"/>
  <c r="P58" i="1"/>
  <c r="P57" i="1"/>
  <c r="P56" i="1"/>
  <c r="P55" i="1" l="1"/>
  <c r="O68" i="1"/>
</calcChain>
</file>

<file path=xl/sharedStrings.xml><?xml version="1.0" encoding="utf-8"?>
<sst xmlns="http://schemas.openxmlformats.org/spreadsheetml/2006/main" count="67" uniqueCount="27">
  <si>
    <t>Rendimento coletável</t>
  </si>
  <si>
    <t>Taxa Normal</t>
  </si>
  <si>
    <t>Taxa Média</t>
  </si>
  <si>
    <t>Até 7.479€</t>
  </si>
  <si>
    <t>Desde 7.479€ até 11.284€</t>
  </si>
  <si>
    <t>Desde 11.284€ até 15.992€</t>
  </si>
  <si>
    <t>Desde 15.992€ até 20.700€</t>
  </si>
  <si>
    <t>Desde 20.700€ até 26.355€</t>
  </si>
  <si>
    <t>Desde 26.355€ até 38.632€</t>
  </si>
  <si>
    <t>Desde 38.632€ até 50.483€</t>
  </si>
  <si>
    <t>Desde 50.483€ até 78.834€</t>
  </si>
  <si>
    <t>Mais de 78.834€</t>
  </si>
  <si>
    <t>–</t>
  </si>
  <si>
    <t>Tabelas de IRS para o segundo semestre de 2023</t>
  </si>
  <si>
    <t>Trabalhadores</t>
  </si>
  <si>
    <t>I — Trabalho dependente: Não casado ou casado dois titulares, sem dependentes</t>
  </si>
  <si>
    <t>Remuneração</t>
  </si>
  <si>
    <t>mensal (€)</t>
  </si>
  <si>
    <t>Taxa marginal</t>
  </si>
  <si>
    <t>máxima</t>
  </si>
  <si>
    <t>Parcela</t>
  </si>
  <si>
    <t>a abater (€)</t>
  </si>
  <si>
    <t>14,5% x 2,3 x (1 093,31 - R)</t>
  </si>
  <si>
    <t>21,0% x 1,3 x (1 350,22 - R)</t>
  </si>
  <si>
    <t>Superior a 20 064,21</t>
  </si>
  <si>
    <t>https://www.montepio.org/ei/pessoal/impostos/tabelas-de-irs-saiba-quanto-vai-descontar/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</si>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</sst>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.0000_-;\-* #,##0.000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10" fontId="0" fillId="0" borderId="0" xfId="0" applyNumberFormat="1"/>
    <xf numFmtId="9" fontId="0" fillId="0" borderId="0" xfId="0" applyNumberFormat="1"/>
    <xf numFmtId="2" fontId="0" fillId="0" borderId="0" xfId="0" applyNumberFormat="1"/>
    <xf numFmtId="4" fontId="0" fillId="0" borderId="0" xfId="0" applyNumberFormat="1"/>
    <xf numFmtId="10" fontId="0" fillId="0" borderId="0" xfId="2" applyNumberFormat="1" applyFont="1"/>
    <xf numFmtId="0" fontId="0" fillId="2" borderId="1" xfId="3" applyFont="1"/>
    <xf numFmtId="0" fontId="0" fillId="0" borderId="2" xfId="0" applyBorder="1" applyAlignment="1">
      <alignment horizontal="right" indent="2"/>
    </xf>
    <xf numFmtId="10" fontId="0" fillId="0" borderId="2" xfId="0" applyNumberFormat="1" applyBorder="1" applyAlignment="1">
      <alignment horizontal="right" indent="2"/>
    </xf>
    <xf numFmtId="4" fontId="0" fillId="0" borderId="2" xfId="0" applyNumberFormat="1" applyBorder="1" applyAlignment="1">
      <alignment horizontal="right" indent="2"/>
    </xf>
    <xf numFmtId="0" fontId="0" fillId="0" borderId="4" xfId="0" applyBorder="1" applyAlignment="1">
      <alignment horizontal="right" indent="2"/>
    </xf>
    <xf numFmtId="10" fontId="0" fillId="0" borderId="4" xfId="0" applyNumberFormat="1" applyBorder="1" applyAlignment="1">
      <alignment horizontal="right" indent="2"/>
    </xf>
    <xf numFmtId="2" fontId="0" fillId="0" borderId="4" xfId="0" applyNumberFormat="1" applyBorder="1" applyAlignment="1">
      <alignment horizontal="right" indent="2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4" fillId="0" borderId="0" xfId="4" applyFont="1"/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0" fillId="0" borderId="3" xfId="0" applyBorder="1" applyAlignment="1">
      <alignment horizontal="right" indent="2"/>
    </xf>
    <xf numFmtId="10" fontId="0" fillId="0" borderId="3" xfId="0" applyNumberFormat="1" applyBorder="1" applyAlignment="1">
      <alignment horizontal="right" indent="2"/>
    </xf>
    <xf numFmtId="4" fontId="0" fillId="0" borderId="3" xfId="0" applyNumberFormat="1" applyBorder="1" applyAlignment="1">
      <alignment horizontal="right" indent="2"/>
    </xf>
    <xf numFmtId="167" fontId="0" fillId="0" borderId="0" xfId="1" applyNumberFormat="1" applyFont="1"/>
  </cellXfs>
  <cellStyles count="5">
    <cellStyle name="Hiperligação" xfId="4" builtinId="8"/>
    <cellStyle name="Normal" xfId="0" builtinId="0"/>
    <cellStyle name="Nota" xfId="3" builtinId="10"/>
    <cellStyle name="Pe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ntepio.org/ei/pessoal/impostos/tabelas-de-irs-saiba-quanto-vai-descont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90217-4A84-4D4A-8E20-DE9F7C6C8678}">
  <dimension ref="H4:S80"/>
  <sheetViews>
    <sheetView tabSelected="1" topLeftCell="G13" zoomScaleNormal="100" workbookViewId="0">
      <selection activeCell="H23" sqref="H23"/>
    </sheetView>
  </sheetViews>
  <sheetFormatPr defaultRowHeight="15.9" x14ac:dyDescent="0.45"/>
  <cols>
    <col min="8" max="8" width="22.92578125" bestFit="1" customWidth="1"/>
    <col min="9" max="10" width="23" customWidth="1"/>
    <col min="11" max="11" width="25.5703125" customWidth="1"/>
  </cols>
  <sheetData>
    <row r="4" spans="8:14" x14ac:dyDescent="0.45">
      <c r="H4" t="s">
        <v>0</v>
      </c>
      <c r="I4" t="s">
        <v>1</v>
      </c>
      <c r="J4" t="s">
        <v>2</v>
      </c>
    </row>
    <row r="5" spans="8:14" x14ac:dyDescent="0.45">
      <c r="H5" t="s">
        <v>3</v>
      </c>
      <c r="I5" s="1">
        <v>0.14499999999999999</v>
      </c>
      <c r="J5" s="1">
        <v>0.14499999999999999</v>
      </c>
    </row>
    <row r="6" spans="8:14" x14ac:dyDescent="0.45">
      <c r="H6" t="s">
        <v>4</v>
      </c>
      <c r="I6" s="2">
        <v>0.21</v>
      </c>
      <c r="J6" s="1">
        <v>0.16689999999999999</v>
      </c>
    </row>
    <row r="7" spans="8:14" x14ac:dyDescent="0.45">
      <c r="H7" t="s">
        <v>5</v>
      </c>
      <c r="I7" s="1">
        <v>0.26500000000000001</v>
      </c>
      <c r="J7" s="1">
        <v>0.1958</v>
      </c>
    </row>
    <row r="8" spans="8:14" x14ac:dyDescent="0.45">
      <c r="H8" t="s">
        <v>6</v>
      </c>
      <c r="I8" s="1">
        <v>0.28499999999999998</v>
      </c>
      <c r="J8" s="1">
        <v>0.21609999999999999</v>
      </c>
    </row>
    <row r="9" spans="8:14" x14ac:dyDescent="0.45">
      <c r="H9" t="s">
        <v>7</v>
      </c>
      <c r="I9" s="2">
        <v>0.35</v>
      </c>
      <c r="J9" s="1">
        <v>0.24479999999999999</v>
      </c>
    </row>
    <row r="10" spans="8:14" x14ac:dyDescent="0.45">
      <c r="H10" t="s">
        <v>8</v>
      </c>
      <c r="I10" s="2">
        <v>0.37</v>
      </c>
      <c r="J10" s="1">
        <v>0.28460000000000002</v>
      </c>
    </row>
    <row r="11" spans="8:14" x14ac:dyDescent="0.45">
      <c r="H11" t="s">
        <v>9</v>
      </c>
      <c r="I11" s="1">
        <v>0.435</v>
      </c>
      <c r="J11" s="1">
        <v>0.31990000000000002</v>
      </c>
    </row>
    <row r="12" spans="8:14" x14ac:dyDescent="0.45">
      <c r="H12" t="s">
        <v>10</v>
      </c>
      <c r="I12" s="2">
        <v>0.45</v>
      </c>
      <c r="J12" s="1">
        <v>0.36670000000000003</v>
      </c>
    </row>
    <row r="13" spans="8:14" x14ac:dyDescent="0.45">
      <c r="H13" t="s">
        <v>11</v>
      </c>
      <c r="I13" s="2">
        <v>0.48</v>
      </c>
      <c r="J13" t="s">
        <v>12</v>
      </c>
    </row>
    <row r="16" spans="8:14" x14ac:dyDescent="0.45">
      <c r="H16">
        <v>7479</v>
      </c>
      <c r="I16" s="1">
        <v>0.14499999999999999</v>
      </c>
      <c r="J16" s="1">
        <v>0.14499999999999999</v>
      </c>
      <c r="M16" s="3">
        <f t="shared" ref="M16:M24" si="0">ROUND(H16/14,2)</f>
        <v>534.21</v>
      </c>
      <c r="N16" s="3">
        <f t="shared" ref="N16:N24" si="1">ROUND(I16/14,2)</f>
        <v>0.01</v>
      </c>
    </row>
    <row r="17" spans="8:14" x14ac:dyDescent="0.45">
      <c r="H17">
        <v>7479</v>
      </c>
      <c r="I17">
        <v>11284</v>
      </c>
      <c r="J17" s="2">
        <v>0.21</v>
      </c>
      <c r="K17" s="1">
        <v>0.16689999999999999</v>
      </c>
      <c r="M17" s="3">
        <f t="shared" si="0"/>
        <v>534.21</v>
      </c>
      <c r="N17" s="3">
        <f t="shared" si="1"/>
        <v>806</v>
      </c>
    </row>
    <row r="18" spans="8:14" x14ac:dyDescent="0.45">
      <c r="H18">
        <v>11284</v>
      </c>
      <c r="I18">
        <v>15992</v>
      </c>
      <c r="J18" s="1">
        <v>0.26500000000000001</v>
      </c>
      <c r="K18" s="1">
        <v>0.1958</v>
      </c>
      <c r="M18" s="3">
        <f t="shared" si="0"/>
        <v>806</v>
      </c>
      <c r="N18" s="3">
        <f t="shared" si="1"/>
        <v>1142.29</v>
      </c>
    </row>
    <row r="19" spans="8:14" x14ac:dyDescent="0.45">
      <c r="H19">
        <v>15992</v>
      </c>
      <c r="I19">
        <v>20700</v>
      </c>
      <c r="J19" s="1">
        <v>0.28499999999999998</v>
      </c>
      <c r="K19" s="1">
        <v>0.21609999999999999</v>
      </c>
      <c r="M19" s="3">
        <f t="shared" si="0"/>
        <v>1142.29</v>
      </c>
      <c r="N19" s="3">
        <f t="shared" si="1"/>
        <v>1478.57</v>
      </c>
    </row>
    <row r="20" spans="8:14" x14ac:dyDescent="0.45">
      <c r="H20">
        <v>20700</v>
      </c>
      <c r="I20">
        <v>26355</v>
      </c>
      <c r="J20" s="2">
        <v>0.35</v>
      </c>
      <c r="K20" s="1">
        <v>0.24479999999999999</v>
      </c>
      <c r="M20" s="3">
        <f t="shared" si="0"/>
        <v>1478.57</v>
      </c>
      <c r="N20" s="3">
        <f t="shared" si="1"/>
        <v>1882.5</v>
      </c>
    </row>
    <row r="21" spans="8:14" x14ac:dyDescent="0.45">
      <c r="H21">
        <v>26355</v>
      </c>
      <c r="I21">
        <v>38632</v>
      </c>
      <c r="J21" s="2">
        <v>0.37</v>
      </c>
      <c r="K21" s="1">
        <v>0.28460000000000002</v>
      </c>
      <c r="M21" s="3">
        <f t="shared" si="0"/>
        <v>1882.5</v>
      </c>
      <c r="N21" s="3">
        <f t="shared" si="1"/>
        <v>2759.43</v>
      </c>
    </row>
    <row r="22" spans="8:14" x14ac:dyDescent="0.45">
      <c r="H22">
        <v>38632</v>
      </c>
      <c r="I22">
        <v>50483</v>
      </c>
      <c r="J22" s="1">
        <v>0.435</v>
      </c>
      <c r="K22" s="1">
        <v>0.31990000000000002</v>
      </c>
      <c r="M22" s="3">
        <f t="shared" si="0"/>
        <v>2759.43</v>
      </c>
      <c r="N22" s="3">
        <f t="shared" si="1"/>
        <v>3605.93</v>
      </c>
    </row>
    <row r="23" spans="8:14" x14ac:dyDescent="0.45">
      <c r="H23">
        <v>50483</v>
      </c>
      <c r="I23">
        <v>78834</v>
      </c>
      <c r="J23" s="2">
        <v>0.45</v>
      </c>
      <c r="K23" s="1">
        <v>0.36670000000000003</v>
      </c>
      <c r="M23" s="3">
        <f t="shared" si="0"/>
        <v>3605.93</v>
      </c>
      <c r="N23" s="3">
        <f t="shared" si="1"/>
        <v>5631</v>
      </c>
    </row>
    <row r="24" spans="8:14" x14ac:dyDescent="0.45">
      <c r="H24">
        <v>78834</v>
      </c>
      <c r="I24" s="2">
        <v>0.48</v>
      </c>
      <c r="M24" s="3">
        <f t="shared" si="0"/>
        <v>5631</v>
      </c>
      <c r="N24" s="3">
        <f t="shared" si="1"/>
        <v>0.03</v>
      </c>
    </row>
    <row r="28" spans="8:14" x14ac:dyDescent="0.45">
      <c r="I28" s="14" t="s">
        <v>13</v>
      </c>
    </row>
    <row r="29" spans="8:14" x14ac:dyDescent="0.45">
      <c r="I29" s="14" t="s">
        <v>14</v>
      </c>
    </row>
    <row r="30" spans="8:14" ht="16.3" thickBot="1" x14ac:dyDescent="0.5">
      <c r="I30" s="17" t="s">
        <v>15</v>
      </c>
      <c r="J30" s="18"/>
      <c r="K30" s="18"/>
    </row>
    <row r="31" spans="8:14" x14ac:dyDescent="0.45">
      <c r="I31" s="16" t="s">
        <v>16</v>
      </c>
      <c r="J31" s="16" t="s">
        <v>18</v>
      </c>
      <c r="K31" s="16" t="s">
        <v>20</v>
      </c>
    </row>
    <row r="32" spans="8:14" ht="16.3" thickBot="1" x14ac:dyDescent="0.5">
      <c r="I32" s="13" t="s">
        <v>17</v>
      </c>
      <c r="J32" s="13" t="s">
        <v>19</v>
      </c>
      <c r="K32" s="13" t="s">
        <v>21</v>
      </c>
    </row>
    <row r="33" spans="9:19" x14ac:dyDescent="0.45">
      <c r="I33" s="10">
        <v>762</v>
      </c>
      <c r="J33" s="11">
        <v>0</v>
      </c>
      <c r="K33" s="12">
        <v>0</v>
      </c>
      <c r="N33">
        <f>I33</f>
        <v>762</v>
      </c>
      <c r="O33" t="s">
        <v>26</v>
      </c>
      <c r="P33" s="22">
        <f>J33</f>
        <v>0</v>
      </c>
      <c r="Q33" t="s">
        <v>26</v>
      </c>
      <c r="R33" s="3">
        <f>K33</f>
        <v>0</v>
      </c>
      <c r="S33" t="s">
        <v>26</v>
      </c>
    </row>
    <row r="34" spans="9:19" x14ac:dyDescent="0.45">
      <c r="I34" s="7">
        <v>886.57</v>
      </c>
      <c r="J34" s="8">
        <v>0.14499999999999999</v>
      </c>
      <c r="K34" s="7" t="s">
        <v>22</v>
      </c>
      <c r="N34">
        <f t="shared" ref="N34:N45" si="2">I34</f>
        <v>886.57</v>
      </c>
      <c r="O34" t="s">
        <v>26</v>
      </c>
      <c r="P34" s="22">
        <f t="shared" ref="P34:P45" si="3">J34</f>
        <v>0.14499999999999999</v>
      </c>
      <c r="Q34" t="s">
        <v>26</v>
      </c>
      <c r="R34" s="3" t="str">
        <f t="shared" ref="R34:R45" si="4">K34</f>
        <v>14,5% x 2,3 x (1 093,31 - R)</v>
      </c>
      <c r="S34" t="s">
        <v>26</v>
      </c>
    </row>
    <row r="35" spans="9:19" x14ac:dyDescent="0.45">
      <c r="I35" s="7">
        <v>932.14</v>
      </c>
      <c r="J35" s="8">
        <v>0.21</v>
      </c>
      <c r="K35" s="7" t="s">
        <v>23</v>
      </c>
      <c r="N35">
        <f t="shared" si="2"/>
        <v>932.14</v>
      </c>
      <c r="O35" t="s">
        <v>26</v>
      </c>
      <c r="P35" s="22">
        <f t="shared" si="3"/>
        <v>0.21</v>
      </c>
      <c r="Q35" t="s">
        <v>26</v>
      </c>
      <c r="R35" s="3" t="str">
        <f t="shared" si="4"/>
        <v>21,0% x 1,3 x (1 350,22 - R)</v>
      </c>
      <c r="S35" t="s">
        <v>26</v>
      </c>
    </row>
    <row r="36" spans="9:19" x14ac:dyDescent="0.45">
      <c r="I36" s="7">
        <v>999.14</v>
      </c>
      <c r="J36" s="8">
        <v>0.21</v>
      </c>
      <c r="K36" s="7">
        <v>114.14</v>
      </c>
      <c r="N36">
        <f t="shared" si="2"/>
        <v>999.14</v>
      </c>
      <c r="O36" t="s">
        <v>26</v>
      </c>
      <c r="P36" s="22">
        <f t="shared" si="3"/>
        <v>0.21</v>
      </c>
      <c r="Q36" t="s">
        <v>26</v>
      </c>
      <c r="R36" s="3">
        <f t="shared" si="4"/>
        <v>114.14</v>
      </c>
      <c r="S36" t="s">
        <v>26</v>
      </c>
    </row>
    <row r="37" spans="9:19" x14ac:dyDescent="0.45">
      <c r="I37" s="9">
        <v>1106.93</v>
      </c>
      <c r="J37" s="8">
        <v>0.26500000000000001</v>
      </c>
      <c r="K37" s="7">
        <v>169.09</v>
      </c>
      <c r="N37">
        <f t="shared" si="2"/>
        <v>1106.93</v>
      </c>
      <c r="O37" t="s">
        <v>26</v>
      </c>
      <c r="P37" s="22">
        <f t="shared" si="3"/>
        <v>0.26500000000000001</v>
      </c>
      <c r="Q37" t="s">
        <v>26</v>
      </c>
      <c r="R37" s="3">
        <f t="shared" si="4"/>
        <v>169.09</v>
      </c>
      <c r="S37" t="s">
        <v>26</v>
      </c>
    </row>
    <row r="38" spans="9:19" x14ac:dyDescent="0.45">
      <c r="I38" s="9">
        <v>1600.36</v>
      </c>
      <c r="J38" s="8">
        <v>0.28499999999999998</v>
      </c>
      <c r="K38" s="7">
        <v>191.23</v>
      </c>
      <c r="N38">
        <f t="shared" si="2"/>
        <v>1600.36</v>
      </c>
      <c r="O38" t="s">
        <v>26</v>
      </c>
      <c r="P38" s="22">
        <f t="shared" si="3"/>
        <v>0.28499999999999998</v>
      </c>
      <c r="Q38" t="s">
        <v>26</v>
      </c>
      <c r="R38" s="3">
        <f t="shared" si="4"/>
        <v>191.23</v>
      </c>
      <c r="S38" t="s">
        <v>26</v>
      </c>
    </row>
    <row r="39" spans="9:19" x14ac:dyDescent="0.45">
      <c r="I39" s="9">
        <v>1961.36</v>
      </c>
      <c r="J39" s="8">
        <v>0.35</v>
      </c>
      <c r="K39" s="7">
        <v>295.26</v>
      </c>
      <c r="N39">
        <f t="shared" si="2"/>
        <v>1961.36</v>
      </c>
      <c r="O39" t="s">
        <v>26</v>
      </c>
      <c r="P39" s="22">
        <f t="shared" si="3"/>
        <v>0.35</v>
      </c>
      <c r="Q39" t="s">
        <v>26</v>
      </c>
      <c r="R39" s="3">
        <f t="shared" si="4"/>
        <v>295.26</v>
      </c>
      <c r="S39" t="s">
        <v>26</v>
      </c>
    </row>
    <row r="40" spans="9:19" x14ac:dyDescent="0.45">
      <c r="I40" s="9">
        <v>2529.0500000000002</v>
      </c>
      <c r="J40" s="8">
        <v>0.37</v>
      </c>
      <c r="K40" s="7">
        <v>334.48</v>
      </c>
      <c r="N40">
        <f t="shared" si="2"/>
        <v>2529.0500000000002</v>
      </c>
      <c r="O40" t="s">
        <v>26</v>
      </c>
      <c r="P40" s="22">
        <f t="shared" si="3"/>
        <v>0.37</v>
      </c>
      <c r="Q40" t="s">
        <v>26</v>
      </c>
      <c r="R40" s="3">
        <f t="shared" si="4"/>
        <v>334.48</v>
      </c>
      <c r="S40" t="s">
        <v>26</v>
      </c>
    </row>
    <row r="41" spans="9:19" x14ac:dyDescent="0.45">
      <c r="I41" s="9">
        <v>3694.46</v>
      </c>
      <c r="J41" s="8">
        <v>0.38719999999999999</v>
      </c>
      <c r="K41" s="7">
        <v>377.86</v>
      </c>
      <c r="N41">
        <f t="shared" si="2"/>
        <v>3694.46</v>
      </c>
      <c r="O41" t="s">
        <v>26</v>
      </c>
      <c r="P41" s="22">
        <f t="shared" si="3"/>
        <v>0.38719999999999999</v>
      </c>
      <c r="Q41" t="s">
        <v>26</v>
      </c>
      <c r="R41" s="3">
        <f t="shared" si="4"/>
        <v>377.86</v>
      </c>
      <c r="S41" t="s">
        <v>26</v>
      </c>
    </row>
    <row r="42" spans="9:19" x14ac:dyDescent="0.45">
      <c r="I42" s="9">
        <v>5469.9</v>
      </c>
      <c r="J42" s="8">
        <v>0.40050000000000002</v>
      </c>
      <c r="K42" s="7">
        <v>427.18</v>
      </c>
      <c r="N42">
        <f t="shared" si="2"/>
        <v>5469.9</v>
      </c>
      <c r="O42" t="s">
        <v>26</v>
      </c>
      <c r="P42" s="22">
        <f t="shared" si="3"/>
        <v>0.40050000000000002</v>
      </c>
      <c r="Q42" t="s">
        <v>26</v>
      </c>
      <c r="R42" s="3">
        <f t="shared" si="4"/>
        <v>427.18</v>
      </c>
      <c r="S42" t="s">
        <v>26</v>
      </c>
    </row>
    <row r="43" spans="9:19" x14ac:dyDescent="0.45">
      <c r="I43" s="9">
        <v>6420.55</v>
      </c>
      <c r="J43" s="8">
        <v>0.42720000000000002</v>
      </c>
      <c r="K43" s="7">
        <v>573.22</v>
      </c>
      <c r="N43">
        <f t="shared" si="2"/>
        <v>6420.55</v>
      </c>
      <c r="O43" t="s">
        <v>26</v>
      </c>
      <c r="P43" s="22">
        <f t="shared" si="3"/>
        <v>0.42720000000000002</v>
      </c>
      <c r="Q43" t="s">
        <v>26</v>
      </c>
      <c r="R43" s="3">
        <f t="shared" si="4"/>
        <v>573.22</v>
      </c>
      <c r="S43" t="s">
        <v>26</v>
      </c>
    </row>
    <row r="44" spans="9:19" x14ac:dyDescent="0.45">
      <c r="I44" s="9">
        <v>20064.21</v>
      </c>
      <c r="J44" s="8">
        <v>0.44950000000000001</v>
      </c>
      <c r="K44" s="7">
        <v>716.08</v>
      </c>
      <c r="N44">
        <f t="shared" si="2"/>
        <v>20064.21</v>
      </c>
      <c r="O44" t="s">
        <v>26</v>
      </c>
      <c r="P44" s="22">
        <f t="shared" si="3"/>
        <v>0.44950000000000001</v>
      </c>
      <c r="Q44" t="s">
        <v>26</v>
      </c>
      <c r="R44" s="3">
        <f t="shared" si="4"/>
        <v>716.08</v>
      </c>
      <c r="S44" t="s">
        <v>26</v>
      </c>
    </row>
    <row r="45" spans="9:19" ht="16.3" thickBot="1" x14ac:dyDescent="0.5">
      <c r="I45" s="19" t="s">
        <v>24</v>
      </c>
      <c r="J45" s="20">
        <v>0.47170000000000001</v>
      </c>
      <c r="K45" s="21">
        <v>1162.51</v>
      </c>
      <c r="N45" t="str">
        <f t="shared" si="2"/>
        <v>Superior a 20 064,21</v>
      </c>
      <c r="O45" t="s">
        <v>26</v>
      </c>
      <c r="P45" s="22">
        <f t="shared" si="3"/>
        <v>0.47170000000000001</v>
      </c>
      <c r="Q45" t="s">
        <v>26</v>
      </c>
      <c r="R45" s="3">
        <f t="shared" si="4"/>
        <v>1162.51</v>
      </c>
      <c r="S45" t="s">
        <v>26</v>
      </c>
    </row>
    <row r="46" spans="9:19" x14ac:dyDescent="0.45">
      <c r="I46" s="15" t="s">
        <v>25</v>
      </c>
    </row>
    <row r="47" spans="9:19" x14ac:dyDescent="0.45">
      <c r="M47" s="4"/>
    </row>
    <row r="51" spans="9:16" x14ac:dyDescent="0.45">
      <c r="I51">
        <v>762</v>
      </c>
      <c r="J51" s="1">
        <v>0</v>
      </c>
      <c r="K51">
        <v>0</v>
      </c>
    </row>
    <row r="52" spans="9:16" x14ac:dyDescent="0.45">
      <c r="I52">
        <v>886.57</v>
      </c>
      <c r="J52" s="1">
        <v>0.14499999999999999</v>
      </c>
      <c r="K52" t="s">
        <v>22</v>
      </c>
      <c r="M52">
        <f>I52+1</f>
        <v>887.57</v>
      </c>
      <c r="N52">
        <f>M52*J52</f>
        <v>128.69765000000001</v>
      </c>
      <c r="O52" t="e">
        <f>N52-K52</f>
        <v>#VALUE!</v>
      </c>
    </row>
    <row r="53" spans="9:16" x14ac:dyDescent="0.45">
      <c r="I53">
        <v>932.14</v>
      </c>
      <c r="J53" s="1">
        <v>0.21</v>
      </c>
      <c r="K53" t="s">
        <v>23</v>
      </c>
      <c r="M53">
        <f t="shared" ref="M53:M62" si="5">I53+1</f>
        <v>933.14</v>
      </c>
      <c r="N53">
        <f>M53*J53</f>
        <v>195.95939999999999</v>
      </c>
      <c r="O53" t="e">
        <f>N53-K53</f>
        <v>#VALUE!</v>
      </c>
    </row>
    <row r="54" spans="9:16" x14ac:dyDescent="0.45">
      <c r="I54">
        <v>999.14</v>
      </c>
      <c r="J54" s="1">
        <v>0.21</v>
      </c>
      <c r="K54">
        <v>114.14</v>
      </c>
      <c r="M54">
        <f t="shared" si="5"/>
        <v>1000.14</v>
      </c>
      <c r="N54">
        <f t="shared" ref="N54:N62" si="6">M55*J55</f>
        <v>293.60145000000006</v>
      </c>
      <c r="O54" s="6">
        <f t="shared" ref="O54:O62" si="7">N55-K55</f>
        <v>287.29759999999987</v>
      </c>
      <c r="P54" s="5">
        <f>O54/M54</f>
        <v>0.28725738396624462</v>
      </c>
    </row>
    <row r="55" spans="9:16" x14ac:dyDescent="0.45">
      <c r="I55" s="4">
        <v>1106.93</v>
      </c>
      <c r="J55" s="1">
        <v>0.26500000000000001</v>
      </c>
      <c r="K55">
        <v>169.09</v>
      </c>
      <c r="M55">
        <f t="shared" si="5"/>
        <v>1107.93</v>
      </c>
      <c r="N55">
        <f t="shared" si="6"/>
        <v>456.38759999999991</v>
      </c>
      <c r="O55">
        <f t="shared" si="7"/>
        <v>495.59599999999989</v>
      </c>
      <c r="P55" s="5">
        <f t="shared" ref="P55:P62" si="8">O55/M55</f>
        <v>0.4473170687678823</v>
      </c>
    </row>
    <row r="56" spans="9:16" x14ac:dyDescent="0.45">
      <c r="I56" s="4">
        <v>1600.36</v>
      </c>
      <c r="J56" s="1">
        <v>0.28499999999999998</v>
      </c>
      <c r="K56">
        <v>191.23</v>
      </c>
      <c r="M56">
        <f t="shared" si="5"/>
        <v>1601.36</v>
      </c>
      <c r="N56">
        <f t="shared" si="6"/>
        <v>686.82599999999991</v>
      </c>
      <c r="O56">
        <f t="shared" si="7"/>
        <v>640.85850000000005</v>
      </c>
      <c r="P56" s="5">
        <f t="shared" si="8"/>
        <v>0.40019639556377085</v>
      </c>
    </row>
    <row r="57" spans="9:16" x14ac:dyDescent="0.45">
      <c r="I57" s="4">
        <v>1961.36</v>
      </c>
      <c r="J57" s="1">
        <v>0.35</v>
      </c>
      <c r="K57">
        <v>295.26</v>
      </c>
      <c r="M57">
        <f t="shared" si="5"/>
        <v>1962.36</v>
      </c>
      <c r="N57">
        <f t="shared" si="6"/>
        <v>936.11850000000004</v>
      </c>
      <c r="O57">
        <f t="shared" si="7"/>
        <v>1096.402112</v>
      </c>
      <c r="P57" s="5">
        <f t="shared" si="8"/>
        <v>0.55871609286777146</v>
      </c>
    </row>
    <row r="58" spans="9:16" x14ac:dyDescent="0.45">
      <c r="I58" s="4">
        <v>2529.0500000000002</v>
      </c>
      <c r="J58" s="1">
        <v>0.37</v>
      </c>
      <c r="K58">
        <v>334.48</v>
      </c>
      <c r="M58">
        <f t="shared" si="5"/>
        <v>2530.0500000000002</v>
      </c>
      <c r="N58">
        <f t="shared" si="6"/>
        <v>1430.882112</v>
      </c>
      <c r="O58">
        <f t="shared" si="7"/>
        <v>1813.2354499999997</v>
      </c>
      <c r="P58" s="5">
        <f t="shared" si="8"/>
        <v>0.7166796901247009</v>
      </c>
    </row>
    <row r="59" spans="9:16" x14ac:dyDescent="0.45">
      <c r="I59" s="4">
        <v>3694.46</v>
      </c>
      <c r="J59" s="1">
        <v>0.38719999999999999</v>
      </c>
      <c r="K59">
        <v>377.86</v>
      </c>
      <c r="M59">
        <f t="shared" si="5"/>
        <v>3695.46</v>
      </c>
      <c r="N59">
        <f t="shared" si="6"/>
        <v>2191.0954499999998</v>
      </c>
      <c r="O59">
        <f t="shared" si="7"/>
        <v>2316.1061600000003</v>
      </c>
      <c r="P59" s="5">
        <f t="shared" si="8"/>
        <v>0.6267436692590368</v>
      </c>
    </row>
    <row r="60" spans="9:16" x14ac:dyDescent="0.45">
      <c r="I60" s="4">
        <v>5469.9</v>
      </c>
      <c r="J60" s="1">
        <v>0.40050000000000002</v>
      </c>
      <c r="K60">
        <v>427.18</v>
      </c>
      <c r="M60">
        <f t="shared" si="5"/>
        <v>5470.9</v>
      </c>
      <c r="N60">
        <f t="shared" si="6"/>
        <v>2743.2861600000001</v>
      </c>
      <c r="O60">
        <f t="shared" si="7"/>
        <v>8446.0918949999996</v>
      </c>
      <c r="P60" s="5">
        <f t="shared" si="8"/>
        <v>1.543821289915736</v>
      </c>
    </row>
    <row r="61" spans="9:16" x14ac:dyDescent="0.45">
      <c r="I61" s="4">
        <v>6420.55</v>
      </c>
      <c r="J61" s="1">
        <v>0.42720000000000002</v>
      </c>
      <c r="K61">
        <v>573.22</v>
      </c>
      <c r="M61">
        <f t="shared" si="5"/>
        <v>6421.55</v>
      </c>
      <c r="N61">
        <f t="shared" si="6"/>
        <v>9019.3118949999989</v>
      </c>
      <c r="O61">
        <f t="shared" si="7"/>
        <v>-716.08</v>
      </c>
      <c r="P61" s="5">
        <f t="shared" si="8"/>
        <v>-0.1115120181264648</v>
      </c>
    </row>
    <row r="62" spans="9:16" x14ac:dyDescent="0.45">
      <c r="I62" s="4">
        <v>20064.21</v>
      </c>
      <c r="J62" s="1">
        <v>0.44950000000000001</v>
      </c>
      <c r="K62">
        <v>716.08</v>
      </c>
      <c r="M62">
        <f t="shared" si="5"/>
        <v>20065.21</v>
      </c>
      <c r="N62">
        <f t="shared" si="6"/>
        <v>0</v>
      </c>
      <c r="O62">
        <f t="shared" si="7"/>
        <v>0</v>
      </c>
      <c r="P62" s="5">
        <f t="shared" si="8"/>
        <v>0</v>
      </c>
    </row>
    <row r="65" spans="14:15" x14ac:dyDescent="0.45">
      <c r="N65">
        <f>N34-N52</f>
        <v>757.8723500000001</v>
      </c>
      <c r="O65" t="e">
        <f>O34-O52</f>
        <v>#VALUE!</v>
      </c>
    </row>
    <row r="66" spans="14:15" x14ac:dyDescent="0.45">
      <c r="N66">
        <f t="shared" ref="N66:O80" si="9">N35-N53</f>
        <v>736.18060000000003</v>
      </c>
      <c r="O66" t="e">
        <f t="shared" si="9"/>
        <v>#VALUE!</v>
      </c>
    </row>
    <row r="67" spans="14:15" x14ac:dyDescent="0.45">
      <c r="N67">
        <f t="shared" si="9"/>
        <v>705.53854999999999</v>
      </c>
      <c r="O67" s="6" t="e">
        <f t="shared" si="9"/>
        <v>#VALUE!</v>
      </c>
    </row>
    <row r="68" spans="14:15" x14ac:dyDescent="0.45">
      <c r="N68">
        <f t="shared" si="9"/>
        <v>650.54240000000016</v>
      </c>
      <c r="O68" t="e">
        <f t="shared" si="9"/>
        <v>#VALUE!</v>
      </c>
    </row>
    <row r="69" spans="14:15" x14ac:dyDescent="0.45">
      <c r="N69">
        <f t="shared" si="9"/>
        <v>913.53399999999999</v>
      </c>
      <c r="O69" t="e">
        <f t="shared" si="9"/>
        <v>#VALUE!</v>
      </c>
    </row>
    <row r="70" spans="14:15" x14ac:dyDescent="0.45">
      <c r="N70">
        <f t="shared" si="9"/>
        <v>1025.2414999999999</v>
      </c>
      <c r="O70" t="e">
        <f t="shared" si="9"/>
        <v>#VALUE!</v>
      </c>
    </row>
    <row r="71" spans="14:15" x14ac:dyDescent="0.45">
      <c r="N71">
        <f t="shared" si="9"/>
        <v>1098.1678880000002</v>
      </c>
      <c r="O71" t="e">
        <f t="shared" si="9"/>
        <v>#VALUE!</v>
      </c>
    </row>
    <row r="72" spans="14:15" x14ac:dyDescent="0.45">
      <c r="N72">
        <f t="shared" si="9"/>
        <v>1503.3645500000002</v>
      </c>
      <c r="O72" t="e">
        <f t="shared" si="9"/>
        <v>#VALUE!</v>
      </c>
    </row>
    <row r="73" spans="14:15" x14ac:dyDescent="0.45">
      <c r="N73">
        <f t="shared" si="9"/>
        <v>2726.6138399999995</v>
      </c>
      <c r="O73" t="e">
        <f t="shared" si="9"/>
        <v>#VALUE!</v>
      </c>
    </row>
    <row r="74" spans="14:15" x14ac:dyDescent="0.45">
      <c r="N74">
        <f t="shared" si="9"/>
        <v>-2598.7618949999987</v>
      </c>
      <c r="O74" t="e">
        <f t="shared" si="9"/>
        <v>#VALUE!</v>
      </c>
    </row>
    <row r="75" spans="14:15" x14ac:dyDescent="0.45">
      <c r="N75">
        <f t="shared" si="9"/>
        <v>20064.21</v>
      </c>
      <c r="O75" t="e">
        <f t="shared" si="9"/>
        <v>#VALUE!</v>
      </c>
    </row>
    <row r="76" spans="14:15" x14ac:dyDescent="0.45">
      <c r="N76" t="e">
        <f t="shared" si="9"/>
        <v>#VALUE!</v>
      </c>
      <c r="O76" t="e">
        <f t="shared" si="9"/>
        <v>#VALUE!</v>
      </c>
    </row>
    <row r="77" spans="14:15" x14ac:dyDescent="0.45">
      <c r="N77">
        <f t="shared" si="9"/>
        <v>0</v>
      </c>
      <c r="O77">
        <f t="shared" si="9"/>
        <v>0</v>
      </c>
    </row>
    <row r="78" spans="14:15" x14ac:dyDescent="0.45">
      <c r="N78">
        <f t="shared" si="9"/>
        <v>-757.8723500000001</v>
      </c>
      <c r="O78" t="e">
        <f t="shared" si="9"/>
        <v>#VALUE!</v>
      </c>
    </row>
    <row r="79" spans="14:15" x14ac:dyDescent="0.45">
      <c r="N79">
        <f t="shared" si="9"/>
        <v>-736.18060000000003</v>
      </c>
      <c r="O79" t="e">
        <f t="shared" si="9"/>
        <v>#VALUE!</v>
      </c>
    </row>
    <row r="80" spans="14:15" x14ac:dyDescent="0.45">
      <c r="N80">
        <f t="shared" si="9"/>
        <v>-705.53854999999999</v>
      </c>
      <c r="O80" t="e">
        <f t="shared" si="9"/>
        <v>#VALUE!</v>
      </c>
    </row>
  </sheetData>
  <hyperlinks>
    <hyperlink ref="I46" r:id="rId1" xr:uid="{2BC194C4-6A87-45E8-B353-4F66A30478B9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q N 1 V 3 K K 2 N K k A A A A 9 w A A A B I A H A B D b 2 5 m a W c v U G F j a 2 F n Z S 5 4 b W w g o h g A K K A U A A A A A A A A A A A A A A A A A A A A A A A A A A A A h Y + 9 D o I w H M R f h X S n X z o Y 8 q c M r p K Q a I x r U y o 2 Q i G 0 W N 7 N w U f y F c Q o 6 u Z w w 9 3 9 h r v 7 9 Q b Z 2 N T R R f f O t D Z F D F M U a a v a 0 t g q R Y M / x i u U C S i k O s t K R x N s X T K 6 M k U n 7 7 u E k B A C D g v c 9 h X h l D J y y D d b d d K N R B / Y / I d j Y 5 2 X V m k k Y P 8 a I z h m f B J b c k y B z C n k x n 4 J P g 1 + t j 8 h r I f a D 7 0 W n Y + L H Z D Z A n m f E A 9 Q S w M E F A A C A A g A T q N 1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6 j d V c o i k e 4 D g A A A B E A A A A T A B w A R m 9 y b X V s Y X M v U 2 V j d G l v b j E u b S C i G A A o o B Q A A A A A A A A A A A A A A A A A A A A A A A A A A A A r T k 0 u y c z P U w i G 0 I b W A F B L A Q I t A B Q A A g A I A E 6 j d V d y i t j S p A A A A P c A A A A S A A A A A A A A A A A A A A A A A A A A A A B D b 2 5 m a W c v U G F j a 2 F n Z S 5 4 b W x Q S w E C L Q A U A A I A C A B O o 3 V X D 8 r p q 6 Q A A A D p A A A A E w A A A A A A A A A A A A A A A A D w A A A A W 0 N v b n R l b n R f V H l w Z X N d L n h t b F B L A Q I t A B Q A A g A I A E 6 j d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W M 0 m w R 5 k T R I Z W X I U D W h U g A A A A A A I A A A A A A B B m A A A A A Q A A I A A A A J V h z n a 7 M Z Z e q O 1 5 w d k v s y f o r c r S 2 3 E k 7 F d c 8 w S W m a B d A A A A A A 6 A A A A A A g A A I A A A A F a b 8 H w e L S 9 M 9 F g V U y v 7 z U W e Q z I 3 N T D s b S V A 2 k a P G j k E U A A A A O j D V V 8 2 L + q Y B A Q 9 + X z o s O w a g C K p 8 k 4 q h A S 4 U q Q L V S X V Q X 7 m M X J / Z + S / 6 j D h O + e k u E x k y y O 1 4 E J l g 1 j u d R k c C P z 4 R P g 0 A a s s g j Q j 6 C O g r h Q H Q A A A A C x e w g X j 3 0 a j n p H 9 s H L O 0 1 5 y I V B 4 E r W D 9 T u Q s w j a n T T 4 Y 8 6 c X p 2 1 u j i K 4 D 1 1 G m V 9 F 3 6 f 6 z j / c / P E 4 y a 3 e C R X O c E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22658550B8584D8304B9EB1F975409" ma:contentTypeVersion="4" ma:contentTypeDescription="Create a new document." ma:contentTypeScope="" ma:versionID="e99f66e3ce8f3ce678ea43ba6a99e781">
  <xsd:schema xmlns:xsd="http://www.w3.org/2001/XMLSchema" xmlns:xs="http://www.w3.org/2001/XMLSchema" xmlns:p="http://schemas.microsoft.com/office/2006/metadata/properties" xmlns:ns3="9896749c-4d00-47ec-8a5c-b209dbe2af93" targetNamespace="http://schemas.microsoft.com/office/2006/metadata/properties" ma:root="true" ma:fieldsID="66d79affab86b138b7a875a038323813" ns3:_="">
    <xsd:import namespace="9896749c-4d00-47ec-8a5c-b209dbe2af9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96749c-4d00-47ec-8a5c-b209dbe2af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15B1F2-71CC-4F8F-BCC2-95F09E807EB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6CA7519-0551-4E9D-BB2D-5A099E08648A}">
  <ds:schemaRefs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9896749c-4d00-47ec-8a5c-b209dbe2af93"/>
  </ds:schemaRefs>
</ds:datastoreItem>
</file>

<file path=customXml/itemProps3.xml><?xml version="1.0" encoding="utf-8"?>
<ds:datastoreItem xmlns:ds="http://schemas.openxmlformats.org/officeDocument/2006/customXml" ds:itemID="{C36C14F1-0966-40C7-8675-5DA008C56FE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864C8E7-4499-45CD-93A8-0E919DB520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96749c-4d00-47ec-8a5c-b209dbe2af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Nunes</dc:creator>
  <cp:lastModifiedBy>Paulo Nunes</cp:lastModifiedBy>
  <dcterms:created xsi:type="dcterms:W3CDTF">2023-11-21T20:24:45Z</dcterms:created>
  <dcterms:modified xsi:type="dcterms:W3CDTF">2023-11-22T14:35:09Z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0x0101005F22658550B8584D8304B9EB1F975409</vt:lpwstr>
  </property>
</Properties>
</file>