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henrique_martins_fgv_br/Documents/git/fgv_Financial_strategy/"/>
    </mc:Choice>
  </mc:AlternateContent>
  <xr:revisionPtr revIDLastSave="0" documentId="11_3DD5417BC1DED0E2C935B1AAE0D77C2B0A07CCD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C21" i="1"/>
  <c r="C16" i="1"/>
  <c r="E13" i="1"/>
  <c r="C5" i="1"/>
  <c r="C6" i="1"/>
  <c r="E14" i="1"/>
  <c r="E16" i="1"/>
  <c r="C8" i="1"/>
  <c r="C10" i="1"/>
  <c r="E21" i="1"/>
  <c r="F21" i="1"/>
  <c r="D21" i="1"/>
  <c r="F22" i="1"/>
  <c r="E22" i="1"/>
  <c r="D22" i="1"/>
  <c r="B23" i="1"/>
  <c r="B24" i="1"/>
  <c r="C23" i="1"/>
  <c r="F23" i="1"/>
  <c r="E23" i="1"/>
  <c r="D23" i="1"/>
  <c r="B25" i="1"/>
  <c r="C24" i="1"/>
  <c r="F24" i="1"/>
  <c r="E24" i="1"/>
  <c r="D24" i="1"/>
  <c r="B26" i="1"/>
  <c r="C25" i="1"/>
  <c r="F25" i="1"/>
  <c r="E25" i="1"/>
  <c r="D25" i="1"/>
  <c r="B27" i="1"/>
  <c r="C26" i="1"/>
  <c r="F26" i="1"/>
  <c r="E26" i="1"/>
  <c r="D26" i="1"/>
  <c r="B28" i="1"/>
  <c r="C27" i="1"/>
  <c r="F27" i="1"/>
  <c r="E27" i="1"/>
  <c r="D27" i="1"/>
  <c r="B29" i="1"/>
  <c r="C28" i="1"/>
  <c r="F28" i="1"/>
  <c r="E28" i="1"/>
  <c r="D28" i="1"/>
  <c r="B30" i="1"/>
  <c r="C29" i="1"/>
  <c r="F29" i="1"/>
  <c r="E29" i="1"/>
  <c r="D29" i="1"/>
  <c r="B31" i="1"/>
  <c r="C30" i="1"/>
  <c r="F30" i="1"/>
  <c r="E30" i="1"/>
  <c r="D30" i="1"/>
  <c r="B32" i="1"/>
  <c r="C31" i="1"/>
  <c r="F31" i="1"/>
  <c r="E31" i="1"/>
  <c r="D31" i="1"/>
  <c r="B33" i="1"/>
  <c r="C32" i="1"/>
  <c r="F32" i="1"/>
  <c r="E32" i="1"/>
  <c r="D32" i="1"/>
  <c r="B34" i="1"/>
  <c r="C33" i="1"/>
  <c r="F33" i="1"/>
  <c r="E33" i="1"/>
  <c r="D33" i="1"/>
  <c r="B35" i="1"/>
  <c r="C34" i="1"/>
  <c r="F34" i="1"/>
  <c r="E34" i="1"/>
  <c r="D34" i="1"/>
  <c r="B36" i="1"/>
  <c r="C35" i="1"/>
  <c r="F35" i="1"/>
  <c r="E35" i="1"/>
  <c r="D35" i="1"/>
  <c r="B37" i="1"/>
  <c r="C36" i="1"/>
  <c r="F36" i="1"/>
  <c r="E36" i="1"/>
  <c r="D36" i="1"/>
  <c r="B38" i="1"/>
  <c r="C37" i="1"/>
  <c r="F37" i="1"/>
  <c r="E37" i="1"/>
  <c r="D37" i="1"/>
  <c r="B39" i="1"/>
  <c r="C38" i="1"/>
  <c r="F38" i="1"/>
  <c r="E38" i="1"/>
  <c r="D38" i="1"/>
  <c r="B40" i="1"/>
  <c r="C39" i="1"/>
  <c r="F39" i="1"/>
  <c r="E39" i="1"/>
  <c r="D39" i="1"/>
  <c r="B41" i="1"/>
  <c r="C40" i="1"/>
  <c r="F40" i="1"/>
  <c r="E40" i="1"/>
  <c r="D40" i="1"/>
  <c r="C41" i="1"/>
  <c r="F41" i="1"/>
  <c r="E41" i="1"/>
  <c r="D41" i="1"/>
</calcChain>
</file>

<file path=xl/sharedStrings.xml><?xml version="1.0" encoding="utf-8"?>
<sst xmlns="http://schemas.openxmlformats.org/spreadsheetml/2006/main" count="40" uniqueCount="36">
  <si>
    <t>Correlation</t>
  </si>
  <si>
    <t>E[R]</t>
  </si>
  <si>
    <t>S.d</t>
  </si>
  <si>
    <t>JJ</t>
  </si>
  <si>
    <t>Walgreens</t>
  </si>
  <si>
    <t>W1</t>
  </si>
  <si>
    <t>W2</t>
  </si>
  <si>
    <t>23 A</t>
  </si>
  <si>
    <t>23 B</t>
  </si>
  <si>
    <t>long JJ</t>
  </si>
  <si>
    <t>New w1</t>
  </si>
  <si>
    <t>short Wl</t>
  </si>
  <si>
    <t>New w2</t>
  </si>
  <si>
    <t>Total</t>
  </si>
  <si>
    <t>Sum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</si>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</sst>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0" fontId="0" fillId="2" borderId="0" xfId="0" applyFill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43" fontId="0" fillId="2" borderId="0" xfId="1" applyFont="1" applyFill="1"/>
    <xf numFmtId="43" fontId="0" fillId="2" borderId="0" xfId="0" applyNumberFormat="1" applyFill="1"/>
    <xf numFmtId="164" fontId="0" fillId="2" borderId="0" xfId="1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abSelected="1" zoomScale="70" zoomScaleNormal="70" workbookViewId="0"/>
  </sheetViews>
  <sheetFormatPr defaultRowHeight="14.4" x14ac:dyDescent="0.3"/>
  <cols>
    <col min="2" max="2" width="11" bestFit="1" customWidth="1"/>
    <col min="5" max="5" width="10.44140625" bestFit="1" customWidth="1"/>
  </cols>
  <sheetData>
    <row r="2" spans="2:7" x14ac:dyDescent="0.3">
      <c r="B2" t="s">
        <v>0</v>
      </c>
      <c r="C2">
        <v>0.22</v>
      </c>
      <c r="F2" t="s">
        <v>1</v>
      </c>
      <c r="G2" t="s">
        <v>2</v>
      </c>
    </row>
    <row r="3" spans="2:7" x14ac:dyDescent="0.3">
      <c r="E3" t="s">
        <v>3</v>
      </c>
      <c r="F3" s="1">
        <v>7.0000000000000007E-2</v>
      </c>
      <c r="G3" s="1">
        <v>0.16</v>
      </c>
    </row>
    <row r="4" spans="2:7" x14ac:dyDescent="0.3">
      <c r="E4" t="s">
        <v>4</v>
      </c>
      <c r="F4" s="1">
        <v>0.1</v>
      </c>
      <c r="G4" s="1">
        <v>0.2</v>
      </c>
    </row>
    <row r="5" spans="2:7" x14ac:dyDescent="0.3">
      <c r="B5" t="s">
        <v>5</v>
      </c>
      <c r="C5">
        <f>E13</f>
        <v>1.25</v>
      </c>
    </row>
    <row r="6" spans="2:7" x14ac:dyDescent="0.3">
      <c r="B6" t="s">
        <v>6</v>
      </c>
      <c r="C6">
        <f>1-C5</f>
        <v>-0.25</v>
      </c>
    </row>
    <row r="8" spans="2:7" x14ac:dyDescent="0.3">
      <c r="B8" t="s">
        <v>7</v>
      </c>
      <c r="C8" s="2">
        <f>C5*F3+C6*F4</f>
        <v>6.25E-2</v>
      </c>
    </row>
    <row r="10" spans="2:7" x14ac:dyDescent="0.3">
      <c r="B10" t="s">
        <v>8</v>
      </c>
      <c r="C10" s="2">
        <f>SQRT((C5^2*G3^2)+(C6^2*G4^2)+2*(C5*C6*G3*G4*C2))</f>
        <v>0.19519221295943134</v>
      </c>
    </row>
    <row r="12" spans="2:7" s="3" customFormat="1" x14ac:dyDescent="0.3"/>
    <row r="13" spans="2:7" x14ac:dyDescent="0.3">
      <c r="B13" t="s">
        <v>9</v>
      </c>
      <c r="C13">
        <v>10000</v>
      </c>
      <c r="D13" t="s">
        <v>10</v>
      </c>
      <c r="E13">
        <f>C13/C16</f>
        <v>1.25</v>
      </c>
    </row>
    <row r="14" spans="2:7" x14ac:dyDescent="0.3">
      <c r="B14" t="s">
        <v>11</v>
      </c>
      <c r="C14">
        <v>2000</v>
      </c>
      <c r="D14" t="s">
        <v>12</v>
      </c>
      <c r="E14">
        <f>-C14/C16</f>
        <v>-0.25</v>
      </c>
    </row>
    <row r="16" spans="2:7" x14ac:dyDescent="0.3">
      <c r="B16" t="s">
        <v>13</v>
      </c>
      <c r="C16">
        <f>C13-C14</f>
        <v>8000</v>
      </c>
      <c r="E16">
        <f>SUM(E13:E14)</f>
        <v>1</v>
      </c>
    </row>
    <row r="18" spans="1:6" s="3" customFormat="1" x14ac:dyDescent="0.3"/>
    <row r="20" spans="1:6" x14ac:dyDescent="0.3">
      <c r="B20" t="s">
        <v>5</v>
      </c>
      <c r="C20" t="s">
        <v>6</v>
      </c>
      <c r="D20" t="s">
        <v>14</v>
      </c>
      <c r="E20" t="s">
        <v>1</v>
      </c>
      <c r="F20" t="s">
        <v>2</v>
      </c>
    </row>
    <row r="21" spans="1:6" x14ac:dyDescent="0.3">
      <c r="A21" t="s">
        <v>15</v>
      </c>
      <c r="B21" s="4">
        <v>-1.25</v>
      </c>
      <c r="C21" s="4">
        <f>1-B21</f>
        <v>2.25</v>
      </c>
      <c r="D21" s="5">
        <f>B21+C21</f>
        <v>1</v>
      </c>
      <c r="E21" s="5">
        <f>B21*$F$3+C21*$F$4</f>
        <v>0.13750000000000001</v>
      </c>
      <c r="F21" s="6">
        <f>SQRT((B21^2*$G$3^2)+(C21^2*$G$4^2)+2*(B21*C21*$G$3*$G$4*$C$2))</f>
        <v>0.45044422518220839</v>
      </c>
    </row>
    <row r="22" spans="1:6" x14ac:dyDescent="0.3">
      <c r="A22" t="s">
        <v>16</v>
      </c>
      <c r="B22" s="4">
        <f>B21+0.15</f>
        <v>-1.1000000000000001</v>
      </c>
      <c r="C22" s="4">
        <f t="shared" ref="C22:C41" si="0">1-B22</f>
        <v>2.1</v>
      </c>
      <c r="D22" s="5">
        <f t="shared" ref="D22:D41" si="1">B22+C22</f>
        <v>1</v>
      </c>
      <c r="E22" s="5">
        <f t="shared" ref="E22:E41" si="2">B22*$F$3+C22*$F$4</f>
        <v>0.13300000000000001</v>
      </c>
      <c r="F22" s="6">
        <f t="shared" ref="F22:F41" si="3">SQRT((B22^2*$G$3^2)+(C22^2*$G$4^2)+2*(B22*C22*$G$3*$G$4*$C$2))</f>
        <v>0.41815212542805519</v>
      </c>
    </row>
    <row r="23" spans="1:6" x14ac:dyDescent="0.3">
      <c r="A23" t="s">
        <v>17</v>
      </c>
      <c r="B23" s="4">
        <f t="shared" ref="B23:B41" si="4">B22+0.15</f>
        <v>-0.95000000000000007</v>
      </c>
      <c r="C23" s="4">
        <f t="shared" si="0"/>
        <v>1.9500000000000002</v>
      </c>
      <c r="D23" s="5">
        <f t="shared" si="1"/>
        <v>1</v>
      </c>
      <c r="E23" s="5">
        <f t="shared" si="2"/>
        <v>0.1285</v>
      </c>
      <c r="F23" s="6">
        <f t="shared" si="3"/>
        <v>0.38616162419380834</v>
      </c>
    </row>
    <row r="24" spans="1:6" x14ac:dyDescent="0.3">
      <c r="A24" t="s">
        <v>18</v>
      </c>
      <c r="B24" s="4">
        <f t="shared" si="4"/>
        <v>-0.8</v>
      </c>
      <c r="C24" s="4">
        <f t="shared" si="0"/>
        <v>1.8</v>
      </c>
      <c r="D24" s="5">
        <f t="shared" si="1"/>
        <v>1</v>
      </c>
      <c r="E24" s="5">
        <f t="shared" si="2"/>
        <v>0.12400000000000001</v>
      </c>
      <c r="F24" s="6">
        <f t="shared" si="3"/>
        <v>0.35455436818631925</v>
      </c>
    </row>
    <row r="25" spans="1:6" x14ac:dyDescent="0.3">
      <c r="A25" t="s">
        <v>19</v>
      </c>
      <c r="B25" s="4">
        <f t="shared" si="4"/>
        <v>-0.65</v>
      </c>
      <c r="C25" s="4">
        <f t="shared" si="0"/>
        <v>1.65</v>
      </c>
      <c r="D25" s="5">
        <f t="shared" si="1"/>
        <v>0.99999999999999989</v>
      </c>
      <c r="E25" s="5">
        <f t="shared" si="2"/>
        <v>0.1195</v>
      </c>
      <c r="F25" s="6">
        <f t="shared" si="3"/>
        <v>0.32344273063403362</v>
      </c>
    </row>
    <row r="26" spans="1:6" x14ac:dyDescent="0.3">
      <c r="A26" t="s">
        <v>20</v>
      </c>
      <c r="B26" s="4">
        <f t="shared" si="4"/>
        <v>-0.5</v>
      </c>
      <c r="C26" s="4">
        <f t="shared" si="0"/>
        <v>1.5</v>
      </c>
      <c r="D26" s="5">
        <f t="shared" si="1"/>
        <v>1</v>
      </c>
      <c r="E26" s="5">
        <f t="shared" si="2"/>
        <v>0.11500000000000002</v>
      </c>
      <c r="F26" s="6">
        <f t="shared" si="3"/>
        <v>0.29298464123567985</v>
      </c>
    </row>
    <row r="27" spans="1:6" x14ac:dyDescent="0.3">
      <c r="A27" t="s">
        <v>21</v>
      </c>
      <c r="B27" s="4">
        <f t="shared" si="4"/>
        <v>-0.35</v>
      </c>
      <c r="C27" s="4">
        <f t="shared" si="0"/>
        <v>1.35</v>
      </c>
      <c r="D27" s="5">
        <f t="shared" si="1"/>
        <v>1</v>
      </c>
      <c r="E27" s="5">
        <f t="shared" si="2"/>
        <v>0.11050000000000001</v>
      </c>
      <c r="F27" s="6">
        <f t="shared" si="3"/>
        <v>0.26340690955250212</v>
      </c>
    </row>
    <row r="28" spans="1:6" x14ac:dyDescent="0.3">
      <c r="A28" t="s">
        <v>22</v>
      </c>
      <c r="B28" s="4">
        <f t="shared" si="4"/>
        <v>-0.19999999999999998</v>
      </c>
      <c r="C28" s="4">
        <f t="shared" si="0"/>
        <v>1.2</v>
      </c>
      <c r="D28" s="5">
        <f t="shared" si="1"/>
        <v>1</v>
      </c>
      <c r="E28" s="5">
        <f t="shared" si="2"/>
        <v>0.106</v>
      </c>
      <c r="F28" s="6">
        <f t="shared" si="3"/>
        <v>0.23504212388420934</v>
      </c>
    </row>
    <row r="29" spans="1:6" x14ac:dyDescent="0.3">
      <c r="A29" t="s">
        <v>23</v>
      </c>
      <c r="B29" s="4">
        <f t="shared" si="4"/>
        <v>-4.9999999999999989E-2</v>
      </c>
      <c r="C29" s="4">
        <f t="shared" si="0"/>
        <v>1.05</v>
      </c>
      <c r="D29" s="5">
        <f t="shared" si="1"/>
        <v>1</v>
      </c>
      <c r="E29" s="5">
        <f t="shared" si="2"/>
        <v>0.10150000000000001</v>
      </c>
      <c r="F29" s="6">
        <f t="shared" si="3"/>
        <v>0.20838617996402739</v>
      </c>
    </row>
    <row r="30" spans="1:6" x14ac:dyDescent="0.3">
      <c r="A30" t="s">
        <v>24</v>
      </c>
      <c r="B30" s="4">
        <f t="shared" si="4"/>
        <v>0.1</v>
      </c>
      <c r="C30" s="4">
        <f t="shared" si="0"/>
        <v>0.9</v>
      </c>
      <c r="D30" s="5">
        <f t="shared" si="1"/>
        <v>1</v>
      </c>
      <c r="E30" s="5">
        <f t="shared" si="2"/>
        <v>9.7000000000000017E-2</v>
      </c>
      <c r="F30" s="6">
        <f t="shared" si="3"/>
        <v>0.18418251817151379</v>
      </c>
    </row>
    <row r="31" spans="1:6" x14ac:dyDescent="0.3">
      <c r="A31" t="s">
        <v>25</v>
      </c>
      <c r="B31" s="4">
        <f t="shared" si="4"/>
        <v>0.25</v>
      </c>
      <c r="C31" s="4">
        <f t="shared" si="0"/>
        <v>0.75</v>
      </c>
      <c r="D31" s="5">
        <f t="shared" si="1"/>
        <v>1</v>
      </c>
      <c r="E31" s="5">
        <f t="shared" si="2"/>
        <v>9.2500000000000013E-2</v>
      </c>
      <c r="F31" s="6">
        <f t="shared" si="3"/>
        <v>0.16352369858830862</v>
      </c>
    </row>
    <row r="32" spans="1:6" x14ac:dyDescent="0.3">
      <c r="A32" t="s">
        <v>26</v>
      </c>
      <c r="B32" s="4">
        <f t="shared" si="4"/>
        <v>0.4</v>
      </c>
      <c r="C32" s="4">
        <f t="shared" si="0"/>
        <v>0.6</v>
      </c>
      <c r="D32" s="5">
        <f t="shared" si="1"/>
        <v>1</v>
      </c>
      <c r="E32" s="5">
        <f t="shared" si="2"/>
        <v>8.7999999999999995E-2</v>
      </c>
      <c r="F32" s="6">
        <f t="shared" si="3"/>
        <v>0.14790267069934879</v>
      </c>
    </row>
    <row r="33" spans="1:6" x14ac:dyDescent="0.3">
      <c r="A33" t="s">
        <v>27</v>
      </c>
      <c r="B33" s="4">
        <f t="shared" si="4"/>
        <v>0.55000000000000004</v>
      </c>
      <c r="C33" s="4">
        <f t="shared" si="0"/>
        <v>0.44999999999999996</v>
      </c>
      <c r="D33" s="5">
        <f t="shared" si="1"/>
        <v>1</v>
      </c>
      <c r="E33" s="5">
        <f t="shared" si="2"/>
        <v>8.3500000000000005E-2</v>
      </c>
      <c r="F33" s="6">
        <f t="shared" si="3"/>
        <v>0.13902805472277888</v>
      </c>
    </row>
    <row r="34" spans="1:6" s="3" customFormat="1" x14ac:dyDescent="0.3">
      <c r="A34" s="3" t="s">
        <v>28</v>
      </c>
      <c r="B34" s="7">
        <f t="shared" si="4"/>
        <v>0.70000000000000007</v>
      </c>
      <c r="C34" s="7">
        <f t="shared" si="0"/>
        <v>0.29999999999999993</v>
      </c>
      <c r="D34" s="8">
        <f t="shared" si="1"/>
        <v>1</v>
      </c>
      <c r="E34" s="8">
        <f t="shared" si="2"/>
        <v>7.9000000000000001E-2</v>
      </c>
      <c r="F34" s="9">
        <f t="shared" si="3"/>
        <v>0.13820564387896755</v>
      </c>
    </row>
    <row r="35" spans="1:6" x14ac:dyDescent="0.3">
      <c r="A35" t="s">
        <v>29</v>
      </c>
      <c r="B35" s="4">
        <f t="shared" si="4"/>
        <v>0.85000000000000009</v>
      </c>
      <c r="C35" s="4">
        <f t="shared" si="0"/>
        <v>0.14999999999999991</v>
      </c>
      <c r="D35" s="5">
        <f t="shared" si="1"/>
        <v>1</v>
      </c>
      <c r="E35" s="5">
        <f t="shared" si="2"/>
        <v>7.4500000000000011E-2</v>
      </c>
      <c r="F35" s="6">
        <f t="shared" si="3"/>
        <v>0.14557197532492305</v>
      </c>
    </row>
    <row r="36" spans="1:6" x14ac:dyDescent="0.3">
      <c r="A36" t="s">
        <v>30</v>
      </c>
      <c r="B36" s="4">
        <f t="shared" si="4"/>
        <v>1</v>
      </c>
      <c r="C36" s="4">
        <f t="shared" si="0"/>
        <v>0</v>
      </c>
      <c r="D36" s="5">
        <f t="shared" si="1"/>
        <v>1</v>
      </c>
      <c r="E36" s="5">
        <f t="shared" si="2"/>
        <v>7.0000000000000007E-2</v>
      </c>
      <c r="F36" s="6">
        <f t="shared" si="3"/>
        <v>0.16</v>
      </c>
    </row>
    <row r="37" spans="1:6" x14ac:dyDescent="0.3">
      <c r="A37" t="s">
        <v>31</v>
      </c>
      <c r="B37" s="4">
        <f t="shared" si="4"/>
        <v>1.1499999999999999</v>
      </c>
      <c r="C37" s="4">
        <f t="shared" si="0"/>
        <v>-0.14999999999999991</v>
      </c>
      <c r="D37" s="5">
        <f t="shared" si="1"/>
        <v>1</v>
      </c>
      <c r="E37" s="5">
        <f t="shared" si="2"/>
        <v>6.5500000000000003E-2</v>
      </c>
      <c r="F37" s="6">
        <f t="shared" si="3"/>
        <v>0.17979766405601602</v>
      </c>
    </row>
    <row r="38" spans="1:6" x14ac:dyDescent="0.3">
      <c r="A38" t="s">
        <v>32</v>
      </c>
      <c r="B38" s="4">
        <f t="shared" si="4"/>
        <v>1.2999999999999998</v>
      </c>
      <c r="C38" s="4">
        <f t="shared" si="0"/>
        <v>-0.29999999999999982</v>
      </c>
      <c r="D38" s="5">
        <f t="shared" si="1"/>
        <v>1</v>
      </c>
      <c r="E38" s="5">
        <f t="shared" si="2"/>
        <v>6.1000000000000013E-2</v>
      </c>
      <c r="F38" s="6">
        <f t="shared" si="3"/>
        <v>0.20340304815808438</v>
      </c>
    </row>
    <row r="39" spans="1:6" x14ac:dyDescent="0.3">
      <c r="A39" t="s">
        <v>33</v>
      </c>
      <c r="B39" s="4">
        <f t="shared" si="4"/>
        <v>1.4499999999999997</v>
      </c>
      <c r="C39" s="4">
        <f t="shared" si="0"/>
        <v>-0.44999999999999973</v>
      </c>
      <c r="D39" s="5">
        <f t="shared" si="1"/>
        <v>1</v>
      </c>
      <c r="E39" s="5">
        <f t="shared" si="2"/>
        <v>5.6500000000000015E-2</v>
      </c>
      <c r="F39" s="6">
        <f t="shared" si="3"/>
        <v>0.22964494333644708</v>
      </c>
    </row>
    <row r="40" spans="1:6" x14ac:dyDescent="0.3">
      <c r="A40" t="s">
        <v>34</v>
      </c>
      <c r="B40" s="4">
        <f t="shared" si="4"/>
        <v>1.5999999999999996</v>
      </c>
      <c r="C40" s="4">
        <f t="shared" si="0"/>
        <v>-0.59999999999999964</v>
      </c>
      <c r="D40" s="5">
        <f t="shared" si="1"/>
        <v>1</v>
      </c>
      <c r="E40" s="5">
        <f t="shared" si="2"/>
        <v>5.2000000000000018E-2</v>
      </c>
      <c r="F40" s="6">
        <f t="shared" si="3"/>
        <v>0.25771922706697681</v>
      </c>
    </row>
    <row r="41" spans="1:6" x14ac:dyDescent="0.3">
      <c r="A41" t="s">
        <v>35</v>
      </c>
      <c r="B41" s="4">
        <f t="shared" si="4"/>
        <v>1.7499999999999996</v>
      </c>
      <c r="C41" s="4">
        <f t="shared" si="0"/>
        <v>-0.74999999999999956</v>
      </c>
      <c r="D41" s="5">
        <f t="shared" si="1"/>
        <v>1</v>
      </c>
      <c r="E41" s="5">
        <f t="shared" si="2"/>
        <v>4.7500000000000028E-2</v>
      </c>
      <c r="F41" s="6">
        <f t="shared" si="3"/>
        <v>0.28708883642524302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AEGV</dc:creator>
  <cp:keywords/>
  <dc:description/>
  <cp:lastModifiedBy>Henrique Castro Martins</cp:lastModifiedBy>
  <cp:revision/>
  <dcterms:created xsi:type="dcterms:W3CDTF">2022-08-25T11:24:59Z</dcterms:created>
  <dcterms:modified xsi:type="dcterms:W3CDTF">2022-08-25T14:35:55Z</dcterms:modified>
  <cp:category/>
  <cp:contentStatus/>
</cp:coreProperties>
</file>