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Master-Thesis\Data\"/>
    </mc:Choice>
  </mc:AlternateContent>
  <xr:revisionPtr revIDLastSave="0" documentId="13_ncr:1_{0C373FF2-39F9-4647-A26D-54889D7B071A}" xr6:coauthVersionLast="45" xr6:coauthVersionMax="45" xr10:uidLastSave="{00000000-0000-0000-0000-000000000000}"/>
  <bookViews>
    <workbookView xWindow="-96" yWindow="-96" windowWidth="19392" windowHeight="10392" activeTab="5" xr2:uid="{8B4AF45F-4553-42B7-ADB3-4705C4B01884}"/>
  </bookViews>
  <sheets>
    <sheet name="WeiSSVM" sheetId="1" r:id="rId1"/>
    <sheet name="HTLP" sheetId="2" r:id="rId2"/>
    <sheet name="WeiSSVM single" sheetId="3" r:id="rId3"/>
    <sheet name="HTLP single" sheetId="4" r:id="rId4"/>
    <sheet name="WeiSSVM sinmod" sheetId="5" r:id="rId5"/>
    <sheet name="HTLP sinmo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6" l="1"/>
  <c r="D11" i="6"/>
  <c r="C11" i="6"/>
  <c r="B11" i="6"/>
  <c r="E5" i="6"/>
  <c r="D5" i="6"/>
  <c r="C5" i="6"/>
  <c r="B5" i="6"/>
  <c r="E3" i="5"/>
  <c r="B17" i="5"/>
  <c r="D11" i="5"/>
  <c r="C11" i="5"/>
  <c r="B11" i="5"/>
  <c r="C5" i="5"/>
  <c r="B5" i="5"/>
  <c r="E16" i="6"/>
  <c r="K16" i="6" s="1"/>
  <c r="D16" i="6"/>
  <c r="J16" i="6" s="1"/>
  <c r="C16" i="6"/>
  <c r="I16" i="6" s="1"/>
  <c r="B16" i="6"/>
  <c r="H16" i="6" s="1"/>
  <c r="E15" i="6"/>
  <c r="E17" i="6" s="1"/>
  <c r="D15" i="6"/>
  <c r="D17" i="6" s="1"/>
  <c r="C15" i="6"/>
  <c r="B15" i="6"/>
  <c r="K10" i="6"/>
  <c r="J10" i="6"/>
  <c r="I10" i="6"/>
  <c r="H10" i="6"/>
  <c r="K9" i="6"/>
  <c r="K11" i="6" s="1"/>
  <c r="J9" i="6"/>
  <c r="I9" i="6"/>
  <c r="I11" i="6" s="1"/>
  <c r="H9" i="6"/>
  <c r="H11" i="6" s="1"/>
  <c r="K4" i="6"/>
  <c r="J4" i="6"/>
  <c r="I4" i="6"/>
  <c r="H4" i="6"/>
  <c r="K3" i="6"/>
  <c r="J3" i="6"/>
  <c r="I3" i="6"/>
  <c r="H3" i="6"/>
  <c r="H5" i="6" s="1"/>
  <c r="E16" i="5"/>
  <c r="K16" i="5" s="1"/>
  <c r="D16" i="5"/>
  <c r="J16" i="5" s="1"/>
  <c r="C16" i="5"/>
  <c r="I16" i="5" s="1"/>
  <c r="B16" i="5"/>
  <c r="H16" i="5" s="1"/>
  <c r="C15" i="5"/>
  <c r="C17" i="5" s="1"/>
  <c r="B15" i="5"/>
  <c r="H15" i="5" s="1"/>
  <c r="E11" i="5"/>
  <c r="K10" i="5"/>
  <c r="J10" i="5"/>
  <c r="I10" i="5"/>
  <c r="H10" i="5"/>
  <c r="K9" i="5"/>
  <c r="K11" i="5" s="1"/>
  <c r="J9" i="5"/>
  <c r="I9" i="5"/>
  <c r="H9" i="5"/>
  <c r="H11" i="5" s="1"/>
  <c r="K4" i="5"/>
  <c r="J4" i="5"/>
  <c r="I4" i="5"/>
  <c r="H4" i="5"/>
  <c r="I3" i="5"/>
  <c r="H3" i="5"/>
  <c r="K5" i="6" l="1"/>
  <c r="I11" i="5"/>
  <c r="I5" i="5"/>
  <c r="J11" i="6"/>
  <c r="J5" i="6"/>
  <c r="I5" i="6"/>
  <c r="B17" i="6"/>
  <c r="E15" i="5"/>
  <c r="E17" i="5" s="1"/>
  <c r="E5" i="5"/>
  <c r="K3" i="5"/>
  <c r="K5" i="5" s="1"/>
  <c r="J11" i="5"/>
  <c r="H17" i="5"/>
  <c r="H5" i="5"/>
  <c r="C17" i="6"/>
  <c r="I15" i="6"/>
  <c r="I17" i="6" s="1"/>
  <c r="J15" i="6"/>
  <c r="J17" i="6" s="1"/>
  <c r="H15" i="6"/>
  <c r="H17" i="6" s="1"/>
  <c r="K15" i="6"/>
  <c r="K17" i="6" s="1"/>
  <c r="I15" i="5"/>
  <c r="I17" i="5" s="1"/>
  <c r="E16" i="4"/>
  <c r="K16" i="4" s="1"/>
  <c r="D16" i="4"/>
  <c r="J16" i="4" s="1"/>
  <c r="C16" i="4"/>
  <c r="I16" i="4" s="1"/>
  <c r="B16" i="4"/>
  <c r="H16" i="4" s="1"/>
  <c r="E15" i="4"/>
  <c r="E17" i="4" s="1"/>
  <c r="D15" i="4"/>
  <c r="D17" i="4" s="1"/>
  <c r="C15" i="4"/>
  <c r="B15" i="4"/>
  <c r="E11" i="4"/>
  <c r="D11" i="4"/>
  <c r="C11" i="4"/>
  <c r="B11" i="4"/>
  <c r="K10" i="4"/>
  <c r="J10" i="4"/>
  <c r="I10" i="4"/>
  <c r="H10" i="4"/>
  <c r="K9" i="4"/>
  <c r="K11" i="4" s="1"/>
  <c r="J9" i="4"/>
  <c r="I9" i="4"/>
  <c r="I11" i="4" s="1"/>
  <c r="H9" i="4"/>
  <c r="H11" i="4" s="1"/>
  <c r="E5" i="4"/>
  <c r="D5" i="4"/>
  <c r="C5" i="4"/>
  <c r="B5" i="4"/>
  <c r="K4" i="4"/>
  <c r="J4" i="4"/>
  <c r="I4" i="4"/>
  <c r="H4" i="4"/>
  <c r="K3" i="4"/>
  <c r="J3" i="4"/>
  <c r="I3" i="4"/>
  <c r="H3" i="4"/>
  <c r="K15" i="5" l="1"/>
  <c r="K17" i="5" s="1"/>
  <c r="K5" i="4"/>
  <c r="J11" i="4"/>
  <c r="J5" i="4"/>
  <c r="I5" i="4"/>
  <c r="C17" i="4"/>
  <c r="B17" i="4"/>
  <c r="H5" i="4"/>
  <c r="I15" i="4"/>
  <c r="I17" i="4" s="1"/>
  <c r="H15" i="4"/>
  <c r="H17" i="4" s="1"/>
  <c r="J15" i="4"/>
  <c r="J17" i="4" s="1"/>
  <c r="K15" i="4"/>
  <c r="K17" i="4" s="1"/>
  <c r="C11" i="3"/>
  <c r="D11" i="3"/>
  <c r="E11" i="3"/>
  <c r="B11" i="3"/>
  <c r="E5" i="3"/>
  <c r="D5" i="3"/>
  <c r="C5" i="3"/>
  <c r="B5" i="3"/>
  <c r="E16" i="3"/>
  <c r="K16" i="3" s="1"/>
  <c r="D16" i="3"/>
  <c r="J16" i="3" s="1"/>
  <c r="C16" i="3"/>
  <c r="I16" i="3" s="1"/>
  <c r="B16" i="3"/>
  <c r="H16" i="3" s="1"/>
  <c r="E15" i="3"/>
  <c r="D15" i="3"/>
  <c r="C15" i="3"/>
  <c r="B15" i="3"/>
  <c r="B17" i="3" s="1"/>
  <c r="K10" i="3"/>
  <c r="J10" i="3"/>
  <c r="I10" i="3"/>
  <c r="H10" i="3"/>
  <c r="K9" i="3"/>
  <c r="K11" i="3" s="1"/>
  <c r="J9" i="3"/>
  <c r="I9" i="3"/>
  <c r="H9" i="3"/>
  <c r="K4" i="3"/>
  <c r="J4" i="3"/>
  <c r="I4" i="3"/>
  <c r="H4" i="3"/>
  <c r="K3" i="3"/>
  <c r="J3" i="3"/>
  <c r="I3" i="3"/>
  <c r="H3" i="3"/>
  <c r="H5" i="3" s="1"/>
  <c r="E17" i="3" l="1"/>
  <c r="K5" i="3"/>
  <c r="J11" i="3"/>
  <c r="D17" i="3"/>
  <c r="J5" i="3"/>
  <c r="I11" i="3"/>
  <c r="I5" i="3"/>
  <c r="H11" i="3"/>
  <c r="C17" i="3"/>
  <c r="H15" i="3"/>
  <c r="H17" i="3" s="1"/>
  <c r="I15" i="3"/>
  <c r="I17" i="3" s="1"/>
  <c r="J15" i="3"/>
  <c r="J17" i="3" s="1"/>
  <c r="K15" i="3"/>
  <c r="K17" i="3" s="1"/>
  <c r="E32" i="2"/>
  <c r="K32" i="2" s="1"/>
  <c r="D32" i="2"/>
  <c r="J32" i="2" s="1"/>
  <c r="C32" i="2"/>
  <c r="I32" i="2" s="1"/>
  <c r="B32" i="2"/>
  <c r="H32" i="2" s="1"/>
  <c r="E31" i="2"/>
  <c r="D31" i="2"/>
  <c r="D33" i="2" s="1"/>
  <c r="C31" i="2"/>
  <c r="B31" i="2"/>
  <c r="E28" i="2"/>
  <c r="K28" i="2" s="1"/>
  <c r="D28" i="2"/>
  <c r="J28" i="2" s="1"/>
  <c r="C28" i="2"/>
  <c r="I28" i="2" s="1"/>
  <c r="B28" i="2"/>
  <c r="H28" i="2" s="1"/>
  <c r="E27" i="2"/>
  <c r="D27" i="2"/>
  <c r="D29" i="2" s="1"/>
  <c r="C27" i="2"/>
  <c r="C29" i="2" s="1"/>
  <c r="B27" i="2"/>
  <c r="E21" i="2"/>
  <c r="D21" i="2"/>
  <c r="C21" i="2"/>
  <c r="B21" i="2"/>
  <c r="K20" i="2"/>
  <c r="J20" i="2"/>
  <c r="I20" i="2"/>
  <c r="H20" i="2"/>
  <c r="K19" i="2"/>
  <c r="J19" i="2"/>
  <c r="J21" i="2" s="1"/>
  <c r="I19" i="2"/>
  <c r="I21" i="2" s="1"/>
  <c r="H19" i="2"/>
  <c r="E17" i="2"/>
  <c r="D17" i="2"/>
  <c r="C17" i="2"/>
  <c r="B17" i="2"/>
  <c r="K16" i="2"/>
  <c r="J16" i="2"/>
  <c r="I16" i="2"/>
  <c r="H16" i="2"/>
  <c r="K15" i="2"/>
  <c r="K17" i="2" s="1"/>
  <c r="J15" i="2"/>
  <c r="I15" i="2"/>
  <c r="H15" i="2"/>
  <c r="H17" i="2" s="1"/>
  <c r="E9" i="2"/>
  <c r="D9" i="2"/>
  <c r="C9" i="2"/>
  <c r="B9" i="2"/>
  <c r="K8" i="2"/>
  <c r="J8" i="2"/>
  <c r="I8" i="2"/>
  <c r="H8" i="2"/>
  <c r="K7" i="2"/>
  <c r="J7" i="2"/>
  <c r="J9" i="2" s="1"/>
  <c r="I7" i="2"/>
  <c r="I9" i="2" s="1"/>
  <c r="H7" i="2"/>
  <c r="E5" i="2"/>
  <c r="D5" i="2"/>
  <c r="C5" i="2"/>
  <c r="B5" i="2"/>
  <c r="K4" i="2"/>
  <c r="J4" i="2"/>
  <c r="I4" i="2"/>
  <c r="H4" i="2"/>
  <c r="K3" i="2"/>
  <c r="K5" i="2" s="1"/>
  <c r="J3" i="2"/>
  <c r="J5" i="2" s="1"/>
  <c r="I3" i="2"/>
  <c r="H3" i="2"/>
  <c r="H5" i="2" s="1"/>
  <c r="J17" i="2" l="1"/>
  <c r="E33" i="2"/>
  <c r="K21" i="2"/>
  <c r="K9" i="2"/>
  <c r="E29" i="2"/>
  <c r="I17" i="2"/>
  <c r="I5" i="2"/>
  <c r="C33" i="2"/>
  <c r="H21" i="2"/>
  <c r="B33" i="2"/>
  <c r="B29" i="2"/>
  <c r="H9" i="2"/>
  <c r="H31" i="2"/>
  <c r="H33" i="2" s="1"/>
  <c r="I27" i="2"/>
  <c r="I29" i="2" s="1"/>
  <c r="I31" i="2"/>
  <c r="I33" i="2" s="1"/>
  <c r="H27" i="2"/>
  <c r="H29" i="2" s="1"/>
  <c r="J27" i="2"/>
  <c r="J29" i="2" s="1"/>
  <c r="J31" i="2"/>
  <c r="J33" i="2" s="1"/>
  <c r="K27" i="2"/>
  <c r="K29" i="2" s="1"/>
  <c r="K31" i="2"/>
  <c r="K33" i="2" s="1"/>
  <c r="B33" i="1"/>
  <c r="B21" i="1"/>
  <c r="C21" i="1"/>
  <c r="D21" i="1"/>
  <c r="E21" i="1"/>
  <c r="E17" i="1"/>
  <c r="D17" i="1"/>
  <c r="C17" i="1"/>
  <c r="B17" i="1"/>
  <c r="E9" i="1"/>
  <c r="D9" i="1"/>
  <c r="C9" i="1"/>
  <c r="B9" i="1"/>
  <c r="E5" i="1"/>
  <c r="D5" i="1"/>
  <c r="C5" i="1"/>
  <c r="B5" i="1"/>
  <c r="C32" i="1"/>
  <c r="I32" i="1" s="1"/>
  <c r="D32" i="1"/>
  <c r="J32" i="1" s="1"/>
  <c r="E32" i="1"/>
  <c r="K32" i="1" s="1"/>
  <c r="B32" i="1"/>
  <c r="C31" i="1"/>
  <c r="C33" i="1" s="1"/>
  <c r="D31" i="1"/>
  <c r="D33" i="1" s="1"/>
  <c r="E31" i="1"/>
  <c r="K31" i="1" s="1"/>
  <c r="B31" i="1"/>
  <c r="H31" i="1" s="1"/>
  <c r="E28" i="1"/>
  <c r="D28" i="1"/>
  <c r="J28" i="1" s="1"/>
  <c r="C28" i="1"/>
  <c r="I28" i="1" s="1"/>
  <c r="B28" i="1"/>
  <c r="E27" i="1"/>
  <c r="K27" i="1" s="1"/>
  <c r="D27" i="1"/>
  <c r="J27" i="1" s="1"/>
  <c r="C27" i="1"/>
  <c r="B27" i="1"/>
  <c r="B29" i="1" s="1"/>
  <c r="H32" i="1"/>
  <c r="K28" i="1"/>
  <c r="H28" i="1"/>
  <c r="H27" i="1"/>
  <c r="K20" i="1"/>
  <c r="K21" i="1" s="1"/>
  <c r="J20" i="1"/>
  <c r="I20" i="1"/>
  <c r="H20" i="1"/>
  <c r="K19" i="1"/>
  <c r="J19" i="1"/>
  <c r="I19" i="1"/>
  <c r="H19" i="1"/>
  <c r="K16" i="1"/>
  <c r="J16" i="1"/>
  <c r="I16" i="1"/>
  <c r="I17" i="1" s="1"/>
  <c r="H16" i="1"/>
  <c r="K15" i="1"/>
  <c r="J15" i="1"/>
  <c r="J17" i="1" s="1"/>
  <c r="I15" i="1"/>
  <c r="H15" i="1"/>
  <c r="H17" i="1" s="1"/>
  <c r="K8" i="1"/>
  <c r="J8" i="1"/>
  <c r="I8" i="1"/>
  <c r="H8" i="1"/>
  <c r="K7" i="1"/>
  <c r="K9" i="1" s="1"/>
  <c r="J7" i="1"/>
  <c r="I7" i="1"/>
  <c r="H7" i="1"/>
  <c r="H9" i="1" s="1"/>
  <c r="K3" i="1"/>
  <c r="J3" i="1"/>
  <c r="I3" i="1"/>
  <c r="H3" i="1"/>
  <c r="K4" i="1"/>
  <c r="K5" i="1" s="1"/>
  <c r="J4" i="1"/>
  <c r="J5" i="1" s="1"/>
  <c r="I4" i="1"/>
  <c r="H4" i="1"/>
  <c r="C29" i="1" l="1"/>
  <c r="K17" i="1"/>
  <c r="K29" i="1"/>
  <c r="E29" i="1"/>
  <c r="J21" i="1"/>
  <c r="H5" i="1"/>
  <c r="J29" i="1"/>
  <c r="I5" i="1"/>
  <c r="I27" i="1"/>
  <c r="I29" i="1" s="1"/>
  <c r="I31" i="1"/>
  <c r="K33" i="1"/>
  <c r="E33" i="1"/>
  <c r="D29" i="1"/>
  <c r="J31" i="1"/>
  <c r="J33" i="1" s="1"/>
  <c r="H21" i="1"/>
  <c r="H33" i="1"/>
  <c r="H29" i="1"/>
  <c r="I21" i="1"/>
  <c r="I33" i="1"/>
  <c r="I9" i="1"/>
  <c r="J9" i="1"/>
  <c r="D3" i="5" l="1"/>
  <c r="D5" i="5" s="1"/>
  <c r="J3" i="5" l="1"/>
  <c r="J5" i="5" s="1"/>
  <c r="D15" i="5"/>
  <c r="J15" i="5" l="1"/>
  <c r="J17" i="5" s="1"/>
  <c r="D17" i="5"/>
</calcChain>
</file>

<file path=xl/sharedStrings.xml><?xml version="1.0" encoding="utf-8"?>
<sst xmlns="http://schemas.openxmlformats.org/spreadsheetml/2006/main" count="240" uniqueCount="10">
  <si>
    <t>BIC</t>
  </si>
  <si>
    <t>AIC</t>
  </si>
  <si>
    <t>neg log-lik</t>
  </si>
  <si>
    <t>df</t>
  </si>
  <si>
    <t>Summer</t>
  </si>
  <si>
    <t>Fall</t>
  </si>
  <si>
    <t>cl+dfcl</t>
  </si>
  <si>
    <t>bl+dfbl</t>
  </si>
  <si>
    <t>cl+dfbl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</si>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</sst>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82FA-BBD9-4342-82D0-ADAD67F3F862}">
  <dimension ref="A1:K33"/>
  <sheetViews>
    <sheetView workbookViewId="0">
      <selection activeCell="D8" sqref="D8"/>
    </sheetView>
  </sheetViews>
  <sheetFormatPr baseColWidth="10" defaultRowHeight="14.4" x14ac:dyDescent="0.55000000000000004"/>
  <sheetData>
    <row r="1" spans="1:11" x14ac:dyDescent="0.55000000000000004">
      <c r="A1" t="s">
        <v>0</v>
      </c>
      <c r="D1" t="s">
        <v>6</v>
      </c>
      <c r="G1" t="s">
        <v>1</v>
      </c>
      <c r="J1" t="s">
        <v>6</v>
      </c>
    </row>
    <row r="2" spans="1:11" x14ac:dyDescent="0.55000000000000004">
      <c r="A2" t="s">
        <v>4</v>
      </c>
      <c r="B2">
        <v>2</v>
      </c>
      <c r="C2">
        <v>3</v>
      </c>
      <c r="D2">
        <v>4</v>
      </c>
      <c r="E2">
        <v>5</v>
      </c>
      <c r="G2" t="s">
        <v>4</v>
      </c>
      <c r="H2">
        <v>2</v>
      </c>
      <c r="I2">
        <v>3</v>
      </c>
      <c r="J2">
        <v>4</v>
      </c>
      <c r="K2">
        <v>5</v>
      </c>
    </row>
    <row r="3" spans="1:11" x14ac:dyDescent="0.55000000000000004">
      <c r="A3" t="s">
        <v>2</v>
      </c>
      <c r="B3">
        <v>762.32</v>
      </c>
      <c r="C3">
        <v>558.97</v>
      </c>
      <c r="D3">
        <v>445.39</v>
      </c>
      <c r="E3">
        <v>331.65</v>
      </c>
      <c r="G3" t="s">
        <v>2</v>
      </c>
      <c r="H3">
        <f t="shared" ref="H3:K4" si="0">B3</f>
        <v>762.32</v>
      </c>
      <c r="I3">
        <f t="shared" si="0"/>
        <v>558.97</v>
      </c>
      <c r="J3">
        <f t="shared" si="0"/>
        <v>445.39</v>
      </c>
      <c r="K3">
        <f t="shared" si="0"/>
        <v>331.65</v>
      </c>
    </row>
    <row r="4" spans="1:11" x14ac:dyDescent="0.55000000000000004">
      <c r="A4" t="s">
        <v>3</v>
      </c>
      <c r="B4">
        <v>75.44</v>
      </c>
      <c r="C4">
        <v>174.37</v>
      </c>
      <c r="D4">
        <v>215.91</v>
      </c>
      <c r="E4">
        <v>215.5</v>
      </c>
      <c r="G4" t="s">
        <v>3</v>
      </c>
      <c r="H4">
        <f t="shared" si="0"/>
        <v>75.44</v>
      </c>
      <c r="I4">
        <f t="shared" si="0"/>
        <v>174.37</v>
      </c>
      <c r="J4">
        <f t="shared" si="0"/>
        <v>215.91</v>
      </c>
      <c r="K4">
        <f t="shared" si="0"/>
        <v>215.5</v>
      </c>
    </row>
    <row r="5" spans="1:11" x14ac:dyDescent="0.55000000000000004">
      <c r="A5" t="s">
        <v>0</v>
      </c>
      <c r="B5">
        <f>B3*2+B4*LN(24*24*2)</f>
        <v>2056.4357852243402</v>
      </c>
      <c r="C5">
        <f>C3*2+C4*LN(24*24*2)</f>
        <v>2347.1185666697802</v>
      </c>
      <c r="D5">
        <f>D3*2+D4*LN(24*24*2)</f>
        <v>2412.7846127755474</v>
      </c>
      <c r="E5">
        <f>E3*2+E4*LN(24*24*2)</f>
        <v>2182.414418290633</v>
      </c>
      <c r="G5" t="s">
        <v>1</v>
      </c>
      <c r="H5">
        <f>H3*2+H4*2</f>
        <v>1675.52</v>
      </c>
      <c r="I5">
        <f t="shared" ref="I5:K5" si="1">I3*2+I4*2</f>
        <v>1466.68</v>
      </c>
      <c r="J5">
        <f t="shared" si="1"/>
        <v>1322.6</v>
      </c>
      <c r="K5">
        <f t="shared" si="1"/>
        <v>1094.3</v>
      </c>
    </row>
    <row r="6" spans="1:11" x14ac:dyDescent="0.55000000000000004">
      <c r="A6" t="s">
        <v>5</v>
      </c>
      <c r="G6" t="s">
        <v>5</v>
      </c>
    </row>
    <row r="7" spans="1:11" x14ac:dyDescent="0.55000000000000004">
      <c r="A7" t="s">
        <v>2</v>
      </c>
      <c r="B7">
        <v>976.14</v>
      </c>
      <c r="C7">
        <v>737.69</v>
      </c>
      <c r="D7">
        <v>666.18</v>
      </c>
      <c r="E7">
        <v>499.69</v>
      </c>
      <c r="G7" t="s">
        <v>2</v>
      </c>
      <c r="H7">
        <f t="shared" ref="H7:K8" si="2">B7</f>
        <v>976.14</v>
      </c>
      <c r="I7">
        <f t="shared" si="2"/>
        <v>737.69</v>
      </c>
      <c r="J7">
        <f t="shared" si="2"/>
        <v>666.18</v>
      </c>
      <c r="K7">
        <f t="shared" si="2"/>
        <v>499.69</v>
      </c>
    </row>
    <row r="8" spans="1:11" x14ac:dyDescent="0.55000000000000004">
      <c r="A8" t="s">
        <v>3</v>
      </c>
      <c r="B8">
        <v>79.84</v>
      </c>
      <c r="C8">
        <v>104.51</v>
      </c>
      <c r="D8">
        <v>167.24</v>
      </c>
      <c r="E8">
        <v>226.4</v>
      </c>
      <c r="G8" t="s">
        <v>3</v>
      </c>
      <c r="H8">
        <f t="shared" si="2"/>
        <v>79.84</v>
      </c>
      <c r="I8">
        <f t="shared" si="2"/>
        <v>104.51</v>
      </c>
      <c r="J8">
        <f t="shared" si="2"/>
        <v>167.24</v>
      </c>
      <c r="K8">
        <f t="shared" si="2"/>
        <v>226.4</v>
      </c>
    </row>
    <row r="9" spans="1:11" x14ac:dyDescent="0.55000000000000004">
      <c r="A9" t="s">
        <v>0</v>
      </c>
      <c r="B9">
        <f>B7*2+B8*LN(24*24*2)</f>
        <v>2515.0925065258662</v>
      </c>
      <c r="C9">
        <f>C7*2+C8*LN(24*24*2)</f>
        <v>2212.0976234596478</v>
      </c>
      <c r="D9">
        <f>D7*2+D8*LN(24*24*2)</f>
        <v>2511.2773796516262</v>
      </c>
      <c r="E9">
        <f>E7*2+E8*LN(24*24*2)</f>
        <v>2595.3312960603216</v>
      </c>
      <c r="G9" t="s">
        <v>1</v>
      </c>
      <c r="H9">
        <f>H7*2+H8*2</f>
        <v>2111.96</v>
      </c>
      <c r="I9">
        <f t="shared" ref="I9:K9" si="3">I7*2+I8*2</f>
        <v>1684.4</v>
      </c>
      <c r="J9">
        <f t="shared" si="3"/>
        <v>1666.84</v>
      </c>
      <c r="K9">
        <f t="shared" si="3"/>
        <v>1452.18</v>
      </c>
    </row>
    <row r="13" spans="1:11" x14ac:dyDescent="0.55000000000000004">
      <c r="D13" t="s">
        <v>7</v>
      </c>
      <c r="J13" t="s">
        <v>7</v>
      </c>
    </row>
    <row r="14" spans="1:11" x14ac:dyDescent="0.55000000000000004">
      <c r="A14" t="s">
        <v>4</v>
      </c>
      <c r="B14">
        <v>2</v>
      </c>
      <c r="C14">
        <v>3</v>
      </c>
      <c r="D14">
        <v>4</v>
      </c>
      <c r="E14">
        <v>5</v>
      </c>
      <c r="G14" t="s">
        <v>4</v>
      </c>
      <c r="H14">
        <v>2</v>
      </c>
      <c r="I14">
        <v>3</v>
      </c>
      <c r="J14">
        <v>4</v>
      </c>
      <c r="K14">
        <v>5</v>
      </c>
    </row>
    <row r="15" spans="1:11" x14ac:dyDescent="0.55000000000000004">
      <c r="A15" t="s">
        <v>2</v>
      </c>
      <c r="B15">
        <v>-902.09</v>
      </c>
      <c r="C15">
        <v>-1245.75</v>
      </c>
      <c r="D15">
        <v>-1561</v>
      </c>
      <c r="E15">
        <v>-1773</v>
      </c>
      <c r="G15" t="s">
        <v>2</v>
      </c>
      <c r="H15">
        <f t="shared" ref="H15:K16" si="4">B15</f>
        <v>-902.09</v>
      </c>
      <c r="I15">
        <f t="shared" si="4"/>
        <v>-1245.75</v>
      </c>
      <c r="J15">
        <f t="shared" si="4"/>
        <v>-1561</v>
      </c>
      <c r="K15">
        <f t="shared" si="4"/>
        <v>-1773</v>
      </c>
    </row>
    <row r="16" spans="1:11" x14ac:dyDescent="0.55000000000000004">
      <c r="A16" t="s">
        <v>3</v>
      </c>
      <c r="B16">
        <v>16.59</v>
      </c>
      <c r="C16">
        <v>57.22</v>
      </c>
      <c r="D16">
        <v>30.5</v>
      </c>
      <c r="E16">
        <v>33.840000000000003</v>
      </c>
      <c r="G16" t="s">
        <v>3</v>
      </c>
      <c r="H16">
        <f t="shared" si="4"/>
        <v>16.59</v>
      </c>
      <c r="I16">
        <f t="shared" si="4"/>
        <v>57.22</v>
      </c>
      <c r="J16">
        <f t="shared" si="4"/>
        <v>30.5</v>
      </c>
      <c r="K16">
        <f t="shared" si="4"/>
        <v>33.840000000000003</v>
      </c>
    </row>
    <row r="17" spans="1:11" x14ac:dyDescent="0.55000000000000004">
      <c r="A17" t="s">
        <v>0</v>
      </c>
      <c r="B17">
        <f>B15*2+B16*LN(24*24*2)</f>
        <v>-1687.2328621835657</v>
      </c>
      <c r="C17">
        <f>C15*2+C16*LN(24*24*2)</f>
        <v>-2088.1416379833408</v>
      </c>
      <c r="D17">
        <f>D15*2+D16*LN(24*24*2)</f>
        <v>-2906.9977273416971</v>
      </c>
      <c r="E17">
        <f>E15*2+E16*LN(24*24*2)</f>
        <v>-3307.4532161719026</v>
      </c>
      <c r="G17" t="s">
        <v>1</v>
      </c>
      <c r="H17">
        <f>H15*2+H16*2</f>
        <v>-1771</v>
      </c>
      <c r="I17">
        <f t="shared" ref="I17:K17" si="5">I15*2+I16*2</f>
        <v>-2377.06</v>
      </c>
      <c r="J17">
        <f t="shared" si="5"/>
        <v>-3061</v>
      </c>
      <c r="K17">
        <f t="shared" si="5"/>
        <v>-3478.32</v>
      </c>
    </row>
    <row r="18" spans="1:11" x14ac:dyDescent="0.55000000000000004">
      <c r="A18" t="s">
        <v>5</v>
      </c>
      <c r="G18" t="s">
        <v>5</v>
      </c>
    </row>
    <row r="19" spans="1:11" x14ac:dyDescent="0.55000000000000004">
      <c r="A19" t="s">
        <v>2</v>
      </c>
      <c r="B19">
        <v>-923.2</v>
      </c>
      <c r="C19">
        <v>-1279.6500000000001</v>
      </c>
      <c r="D19">
        <v>-1552.77</v>
      </c>
      <c r="E19">
        <v>-1792.03</v>
      </c>
      <c r="G19" t="s">
        <v>2</v>
      </c>
      <c r="H19">
        <f t="shared" ref="H19:K20" si="6">B19</f>
        <v>-923.2</v>
      </c>
      <c r="I19">
        <f t="shared" si="6"/>
        <v>-1279.6500000000001</v>
      </c>
      <c r="J19">
        <f t="shared" si="6"/>
        <v>-1552.77</v>
      </c>
      <c r="K19">
        <f t="shared" si="6"/>
        <v>-1792.03</v>
      </c>
    </row>
    <row r="20" spans="1:11" x14ac:dyDescent="0.55000000000000004">
      <c r="A20" t="s">
        <v>3</v>
      </c>
      <c r="B20">
        <v>8</v>
      </c>
      <c r="C20">
        <v>27.07</v>
      </c>
      <c r="D20">
        <v>20.88</v>
      </c>
      <c r="E20">
        <v>23.09</v>
      </c>
      <c r="G20" t="s">
        <v>3</v>
      </c>
      <c r="H20">
        <f t="shared" si="6"/>
        <v>8</v>
      </c>
      <c r="I20">
        <f t="shared" si="6"/>
        <v>27.07</v>
      </c>
      <c r="J20">
        <f t="shared" si="6"/>
        <v>20.88</v>
      </c>
      <c r="K20">
        <f t="shared" si="6"/>
        <v>23.09</v>
      </c>
    </row>
    <row r="21" spans="1:11" x14ac:dyDescent="0.55000000000000004">
      <c r="A21" t="s">
        <v>0</v>
      </c>
      <c r="B21">
        <f>B19*2+B20*LN(24*24*2)</f>
        <v>-1790.0059612699533</v>
      </c>
      <c r="C21">
        <f>C19*2+C20*LN(24*24*2)</f>
        <v>-2368.4766714472048</v>
      </c>
      <c r="D21">
        <f>D19*2+D20*LN(24*24*2)</f>
        <v>-2958.3515589145782</v>
      </c>
      <c r="E21">
        <f>E19*2+E20*LN(24*24*2)</f>
        <v>-3421.2927057154025</v>
      </c>
      <c r="G21" t="s">
        <v>1</v>
      </c>
      <c r="H21">
        <f>H19*2+H20*2</f>
        <v>-1830.4</v>
      </c>
      <c r="I21">
        <f t="shared" ref="I21:K21" si="7">I19*2+I20*2</f>
        <v>-2505.1600000000003</v>
      </c>
      <c r="J21">
        <f t="shared" si="7"/>
        <v>-3063.7799999999997</v>
      </c>
      <c r="K21">
        <f t="shared" si="7"/>
        <v>-3537.88</v>
      </c>
    </row>
    <row r="25" spans="1:11" x14ac:dyDescent="0.55000000000000004">
      <c r="D25" t="s">
        <v>8</v>
      </c>
      <c r="J25" t="s">
        <v>8</v>
      </c>
    </row>
    <row r="26" spans="1:11" x14ac:dyDescent="0.55000000000000004">
      <c r="A26" t="s">
        <v>4</v>
      </c>
      <c r="B26">
        <v>2</v>
      </c>
      <c r="C26">
        <v>3</v>
      </c>
      <c r="D26">
        <v>4</v>
      </c>
      <c r="E26">
        <v>5</v>
      </c>
      <c r="G26" t="s">
        <v>4</v>
      </c>
      <c r="H26">
        <v>2</v>
      </c>
      <c r="I26">
        <v>3</v>
      </c>
      <c r="J26">
        <v>4</v>
      </c>
      <c r="K26">
        <v>5</v>
      </c>
    </row>
    <row r="27" spans="1:11" x14ac:dyDescent="0.55000000000000004">
      <c r="A27" t="s">
        <v>2</v>
      </c>
      <c r="B27">
        <f>B3</f>
        <v>762.32</v>
      </c>
      <c r="C27">
        <f>C3</f>
        <v>558.97</v>
      </c>
      <c r="D27">
        <f>D3</f>
        <v>445.39</v>
      </c>
      <c r="E27">
        <f>E3</f>
        <v>331.65</v>
      </c>
      <c r="G27" t="s">
        <v>2</v>
      </c>
      <c r="H27">
        <f t="shared" ref="H27:K28" si="8">B27</f>
        <v>762.32</v>
      </c>
      <c r="I27">
        <f t="shared" si="8"/>
        <v>558.97</v>
      </c>
      <c r="J27">
        <f t="shared" si="8"/>
        <v>445.39</v>
      </c>
      <c r="K27">
        <f t="shared" si="8"/>
        <v>331.65</v>
      </c>
    </row>
    <row r="28" spans="1:11" x14ac:dyDescent="0.55000000000000004">
      <c r="A28" t="s">
        <v>3</v>
      </c>
      <c r="B28">
        <f>B16</f>
        <v>16.59</v>
      </c>
      <c r="C28">
        <f>C16</f>
        <v>57.22</v>
      </c>
      <c r="D28">
        <f>D16</f>
        <v>30.5</v>
      </c>
      <c r="E28">
        <f>E16</f>
        <v>33.840000000000003</v>
      </c>
      <c r="G28" t="s">
        <v>3</v>
      </c>
      <c r="H28">
        <f t="shared" si="8"/>
        <v>16.59</v>
      </c>
      <c r="I28">
        <f t="shared" si="8"/>
        <v>57.22</v>
      </c>
      <c r="J28">
        <f t="shared" si="8"/>
        <v>30.5</v>
      </c>
      <c r="K28">
        <f t="shared" si="8"/>
        <v>33.840000000000003</v>
      </c>
    </row>
    <row r="29" spans="1:11" x14ac:dyDescent="0.55000000000000004">
      <c r="A29" t="s">
        <v>0</v>
      </c>
      <c r="B29">
        <f>B27*2+B28*LN(24*24*2)</f>
        <v>1641.5871378164345</v>
      </c>
      <c r="C29">
        <f>C27*2+C28*LN(24*24*2)</f>
        <v>1521.298362016659</v>
      </c>
      <c r="D29">
        <f>D27*2+D28*LN(24*24*2)</f>
        <v>1105.7822726583031</v>
      </c>
      <c r="E29">
        <f>E27*2+E28*LN(24*24*2)</f>
        <v>901.8467838280975</v>
      </c>
      <c r="G29" t="s">
        <v>1</v>
      </c>
      <c r="H29">
        <f>H27*2+H28*2</f>
        <v>1557.8200000000002</v>
      </c>
      <c r="I29">
        <f t="shared" ref="I29:K29" si="9">I27*2+I28*2</f>
        <v>1232.3800000000001</v>
      </c>
      <c r="J29">
        <f t="shared" si="9"/>
        <v>951.78</v>
      </c>
      <c r="K29">
        <f t="shared" si="9"/>
        <v>730.98</v>
      </c>
    </row>
    <row r="30" spans="1:11" x14ac:dyDescent="0.55000000000000004">
      <c r="A30" t="s">
        <v>5</v>
      </c>
      <c r="G30" t="s">
        <v>5</v>
      </c>
    </row>
    <row r="31" spans="1:11" x14ac:dyDescent="0.55000000000000004">
      <c r="A31" t="s">
        <v>2</v>
      </c>
      <c r="B31">
        <f>B7</f>
        <v>976.14</v>
      </c>
      <c r="C31">
        <f t="shared" ref="C31:E31" si="10">C7</f>
        <v>737.69</v>
      </c>
      <c r="D31">
        <f t="shared" si="10"/>
        <v>666.18</v>
      </c>
      <c r="E31">
        <f t="shared" si="10"/>
        <v>499.69</v>
      </c>
      <c r="G31" t="s">
        <v>2</v>
      </c>
      <c r="H31">
        <f t="shared" ref="H31:K32" si="11">B31</f>
        <v>976.14</v>
      </c>
      <c r="I31">
        <f t="shared" si="11"/>
        <v>737.69</v>
      </c>
      <c r="J31">
        <f t="shared" si="11"/>
        <v>666.18</v>
      </c>
      <c r="K31">
        <f t="shared" si="11"/>
        <v>499.69</v>
      </c>
    </row>
    <row r="32" spans="1:11" x14ac:dyDescent="0.55000000000000004">
      <c r="A32" t="s">
        <v>3</v>
      </c>
      <c r="B32">
        <f>B20</f>
        <v>8</v>
      </c>
      <c r="C32">
        <f t="shared" ref="C32:E32" si="12">C20</f>
        <v>27.07</v>
      </c>
      <c r="D32">
        <f t="shared" si="12"/>
        <v>20.88</v>
      </c>
      <c r="E32">
        <f t="shared" si="12"/>
        <v>23.09</v>
      </c>
      <c r="G32" t="s">
        <v>3</v>
      </c>
      <c r="H32">
        <f t="shared" si="11"/>
        <v>8</v>
      </c>
      <c r="I32">
        <f t="shared" si="11"/>
        <v>27.07</v>
      </c>
      <c r="J32">
        <f t="shared" si="11"/>
        <v>20.88</v>
      </c>
      <c r="K32">
        <f t="shared" si="11"/>
        <v>23.09</v>
      </c>
    </row>
    <row r="33" spans="1:11" x14ac:dyDescent="0.55000000000000004">
      <c r="A33" t="s">
        <v>0</v>
      </c>
      <c r="B33">
        <f>B31*2+B32*LN(24*24*2)</f>
        <v>2008.6740387300467</v>
      </c>
      <c r="C33">
        <f>C31*2+C32*LN(24*24*2)</f>
        <v>1666.2033285527957</v>
      </c>
      <c r="D33">
        <f>D31*2+D32*LN(24*24*2)</f>
        <v>1479.5484410854217</v>
      </c>
      <c r="E33">
        <f>E31*2+E32*LN(24*24*2)</f>
        <v>1162.1472942845974</v>
      </c>
      <c r="G33" t="s">
        <v>1</v>
      </c>
      <c r="H33">
        <f>H31*2+H32*2</f>
        <v>1968.28</v>
      </c>
      <c r="I33">
        <f t="shared" ref="I33:K33" si="13">I31*2+I32*2</f>
        <v>1529.5200000000002</v>
      </c>
      <c r="J33">
        <f t="shared" si="13"/>
        <v>1374.12</v>
      </c>
      <c r="K33">
        <f t="shared" si="13"/>
        <v>1045.56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C18F-50C8-4515-87A2-FB5916D67B55}">
  <dimension ref="A1:K33"/>
  <sheetViews>
    <sheetView workbookViewId="0">
      <selection activeCell="C11" sqref="C11"/>
    </sheetView>
  </sheetViews>
  <sheetFormatPr baseColWidth="10" defaultRowHeight="14.4" x14ac:dyDescent="0.55000000000000004"/>
  <sheetData>
    <row r="1" spans="1:11" x14ac:dyDescent="0.55000000000000004">
      <c r="A1" t="s">
        <v>0</v>
      </c>
      <c r="D1" t="s">
        <v>6</v>
      </c>
      <c r="G1" t="s">
        <v>1</v>
      </c>
      <c r="J1" t="s">
        <v>6</v>
      </c>
    </row>
    <row r="2" spans="1:11" x14ac:dyDescent="0.55000000000000004">
      <c r="A2" t="s">
        <v>4</v>
      </c>
      <c r="B2">
        <v>2</v>
      </c>
      <c r="C2">
        <v>3</v>
      </c>
      <c r="D2">
        <v>4</v>
      </c>
      <c r="E2">
        <v>5</v>
      </c>
      <c r="G2" t="s">
        <v>4</v>
      </c>
      <c r="H2">
        <v>2</v>
      </c>
      <c r="I2">
        <v>3</v>
      </c>
      <c r="J2">
        <v>4</v>
      </c>
      <c r="K2">
        <v>5</v>
      </c>
    </row>
    <row r="3" spans="1:11" x14ac:dyDescent="0.55000000000000004">
      <c r="A3" t="s">
        <v>2</v>
      </c>
      <c r="B3">
        <v>878.13</v>
      </c>
      <c r="C3">
        <v>727.78</v>
      </c>
      <c r="D3">
        <v>543.45000000000005</v>
      </c>
      <c r="E3">
        <v>440.16</v>
      </c>
      <c r="G3" t="s">
        <v>2</v>
      </c>
      <c r="H3">
        <f t="shared" ref="H3:K4" si="0">B3</f>
        <v>878.13</v>
      </c>
      <c r="I3">
        <f t="shared" si="0"/>
        <v>727.78</v>
      </c>
      <c r="J3">
        <f t="shared" si="0"/>
        <v>543.45000000000005</v>
      </c>
      <c r="K3">
        <f t="shared" si="0"/>
        <v>440.16</v>
      </c>
    </row>
    <row r="4" spans="1:11" x14ac:dyDescent="0.55000000000000004">
      <c r="A4" t="s">
        <v>3</v>
      </c>
      <c r="B4">
        <v>57.94</v>
      </c>
      <c r="C4">
        <v>131.54</v>
      </c>
      <c r="D4">
        <v>187.26</v>
      </c>
      <c r="E4">
        <v>263.79000000000002</v>
      </c>
      <c r="G4" t="s">
        <v>3</v>
      </c>
      <c r="H4">
        <f t="shared" si="0"/>
        <v>57.94</v>
      </c>
      <c r="I4">
        <f t="shared" si="0"/>
        <v>131.54</v>
      </c>
      <c r="J4">
        <f t="shared" si="0"/>
        <v>187.26</v>
      </c>
      <c r="K4">
        <f t="shared" si="0"/>
        <v>263.79000000000002</v>
      </c>
    </row>
    <row r="5" spans="1:11" x14ac:dyDescent="0.55000000000000004">
      <c r="A5" t="s">
        <v>0</v>
      </c>
      <c r="B5">
        <f>B3*2+B4*LN(24*24*2)</f>
        <v>2164.6938255023633</v>
      </c>
      <c r="C5">
        <f>C3*2+C4*LN(24*24*2)</f>
        <v>2382.8189818187925</v>
      </c>
      <c r="D5">
        <f>D3*2+D4*LN(24*24*2)</f>
        <v>2406.9434615735681</v>
      </c>
      <c r="E5">
        <f>E3*2+E4*LN(24*24*2)</f>
        <v>2739.8429345748773</v>
      </c>
      <c r="G5" t="s">
        <v>1</v>
      </c>
      <c r="H5">
        <f>H3*2+H4*2</f>
        <v>1872.1399999999999</v>
      </c>
      <c r="I5">
        <f t="shared" ref="I5:K5" si="1">I3*2+I4*2</f>
        <v>1718.6399999999999</v>
      </c>
      <c r="J5">
        <f t="shared" si="1"/>
        <v>1461.42</v>
      </c>
      <c r="K5">
        <f t="shared" si="1"/>
        <v>1407.9</v>
      </c>
    </row>
    <row r="6" spans="1:11" x14ac:dyDescent="0.55000000000000004">
      <c r="A6" t="s">
        <v>5</v>
      </c>
      <c r="G6" t="s">
        <v>5</v>
      </c>
    </row>
    <row r="7" spans="1:11" x14ac:dyDescent="0.55000000000000004">
      <c r="A7" t="s">
        <v>2</v>
      </c>
      <c r="B7">
        <v>1040.3699999999999</v>
      </c>
      <c r="C7">
        <v>821.15</v>
      </c>
      <c r="D7">
        <v>589.66999999999996</v>
      </c>
      <c r="E7">
        <v>494.82</v>
      </c>
      <c r="G7" t="s">
        <v>2</v>
      </c>
      <c r="H7">
        <f t="shared" ref="H7:K8" si="2">B7</f>
        <v>1040.3699999999999</v>
      </c>
      <c r="I7">
        <f t="shared" si="2"/>
        <v>821.15</v>
      </c>
      <c r="J7">
        <f t="shared" si="2"/>
        <v>589.66999999999996</v>
      </c>
      <c r="K7">
        <f t="shared" si="2"/>
        <v>494.82</v>
      </c>
    </row>
    <row r="8" spans="1:11" x14ac:dyDescent="0.55000000000000004">
      <c r="A8" t="s">
        <v>3</v>
      </c>
      <c r="B8">
        <v>75.78</v>
      </c>
      <c r="C8">
        <v>120.88</v>
      </c>
      <c r="D8">
        <v>205.92</v>
      </c>
      <c r="E8">
        <v>232.18</v>
      </c>
      <c r="G8" t="s">
        <v>3</v>
      </c>
      <c r="H8">
        <f t="shared" si="2"/>
        <v>75.78</v>
      </c>
      <c r="I8">
        <f t="shared" si="2"/>
        <v>120.88</v>
      </c>
      <c r="J8">
        <f t="shared" si="2"/>
        <v>205.92</v>
      </c>
      <c r="K8">
        <f t="shared" si="2"/>
        <v>232.18</v>
      </c>
    </row>
    <row r="9" spans="1:11" x14ac:dyDescent="0.55000000000000004">
      <c r="A9" t="s">
        <v>0</v>
      </c>
      <c r="B9">
        <f>B7*2+B8*LN(24*24*2)</f>
        <v>2614.9325318703673</v>
      </c>
      <c r="C9">
        <f>C7*2+C8*LN(24*24*2)</f>
        <v>2494.4139252110053</v>
      </c>
      <c r="D9">
        <f>D7*2+D8*LN(24*24*2)</f>
        <v>2630.9225569114014</v>
      </c>
      <c r="E9">
        <f>E7*2+E8*LN(24*24*2)</f>
        <v>2626.3359890427801</v>
      </c>
      <c r="G9" t="s">
        <v>1</v>
      </c>
      <c r="H9">
        <f>H7*2+H8*2</f>
        <v>2232.2999999999997</v>
      </c>
      <c r="I9">
        <f t="shared" ref="I9:K9" si="3">I7*2+I8*2</f>
        <v>1884.06</v>
      </c>
      <c r="J9">
        <f t="shared" si="3"/>
        <v>1591.1799999999998</v>
      </c>
      <c r="K9">
        <f t="shared" si="3"/>
        <v>1454</v>
      </c>
    </row>
    <row r="13" spans="1:11" x14ac:dyDescent="0.55000000000000004">
      <c r="D13" t="s">
        <v>7</v>
      </c>
      <c r="J13" t="s">
        <v>7</v>
      </c>
    </row>
    <row r="14" spans="1:11" x14ac:dyDescent="0.55000000000000004">
      <c r="A14" t="s">
        <v>4</v>
      </c>
      <c r="B14">
        <v>2</v>
      </c>
      <c r="C14">
        <v>3</v>
      </c>
      <c r="D14">
        <v>4</v>
      </c>
      <c r="E14">
        <v>5</v>
      </c>
      <c r="G14" t="s">
        <v>4</v>
      </c>
      <c r="H14">
        <v>2</v>
      </c>
      <c r="I14">
        <v>3</v>
      </c>
      <c r="J14">
        <v>4</v>
      </c>
      <c r="K14">
        <v>5</v>
      </c>
    </row>
    <row r="15" spans="1:11" x14ac:dyDescent="0.55000000000000004">
      <c r="A15" t="s">
        <v>2</v>
      </c>
      <c r="B15">
        <v>958.24</v>
      </c>
      <c r="C15">
        <v>1337.51</v>
      </c>
      <c r="D15">
        <v>1601.68</v>
      </c>
      <c r="E15">
        <v>1821.15</v>
      </c>
      <c r="G15" t="s">
        <v>2</v>
      </c>
      <c r="H15">
        <f t="shared" ref="H15:K16" si="4">B15</f>
        <v>958.24</v>
      </c>
      <c r="I15">
        <f t="shared" si="4"/>
        <v>1337.51</v>
      </c>
      <c r="J15">
        <f t="shared" si="4"/>
        <v>1601.68</v>
      </c>
      <c r="K15">
        <f t="shared" si="4"/>
        <v>1821.15</v>
      </c>
    </row>
    <row r="16" spans="1:11" x14ac:dyDescent="0.55000000000000004">
      <c r="A16" t="s">
        <v>3</v>
      </c>
      <c r="B16">
        <v>106.5</v>
      </c>
      <c r="C16">
        <v>65.67</v>
      </c>
      <c r="D16">
        <v>6.53</v>
      </c>
      <c r="E16">
        <v>32.659999999999997</v>
      </c>
      <c r="G16" t="s">
        <v>3</v>
      </c>
      <c r="H16">
        <f t="shared" si="4"/>
        <v>106.5</v>
      </c>
      <c r="I16">
        <f t="shared" si="4"/>
        <v>65.67</v>
      </c>
      <c r="J16">
        <f t="shared" si="4"/>
        <v>6.53</v>
      </c>
      <c r="K16">
        <f t="shared" si="4"/>
        <v>32.659999999999997</v>
      </c>
    </row>
    <row r="17" spans="1:11" x14ac:dyDescent="0.55000000000000004">
      <c r="A17" t="s">
        <v>0</v>
      </c>
      <c r="B17">
        <f>B15*2+B16*LN(24*24*2)</f>
        <v>2667.2256405937469</v>
      </c>
      <c r="C17">
        <f>C15*2+C16*LN(24*24*2)</f>
        <v>3137.9445654252709</v>
      </c>
      <c r="D17">
        <f>D15*2+D16*LN(24*24*2)</f>
        <v>3249.3916341134009</v>
      </c>
      <c r="E17">
        <f>E15*2+E16*LN(24*24*2)</f>
        <v>3872.5286631154158</v>
      </c>
      <c r="G17" t="s">
        <v>1</v>
      </c>
      <c r="H17">
        <f>H15*2+H16*2</f>
        <v>2129.48</v>
      </c>
      <c r="I17">
        <f t="shared" ref="I17:K17" si="5">I15*2+I16*2</f>
        <v>2806.36</v>
      </c>
      <c r="J17">
        <f t="shared" si="5"/>
        <v>3216.42</v>
      </c>
      <c r="K17">
        <f t="shared" si="5"/>
        <v>3707.6200000000003</v>
      </c>
    </row>
    <row r="18" spans="1:11" x14ac:dyDescent="0.55000000000000004">
      <c r="A18" t="s">
        <v>5</v>
      </c>
      <c r="G18" t="s">
        <v>5</v>
      </c>
    </row>
    <row r="19" spans="1:11" x14ac:dyDescent="0.55000000000000004">
      <c r="A19" t="s">
        <v>2</v>
      </c>
      <c r="B19">
        <v>972.5</v>
      </c>
      <c r="C19">
        <v>1326.86</v>
      </c>
      <c r="D19">
        <v>1597.37</v>
      </c>
      <c r="E19">
        <v>1796.33</v>
      </c>
      <c r="G19" t="s">
        <v>2</v>
      </c>
      <c r="H19">
        <f t="shared" ref="H19:K20" si="6">B19</f>
        <v>972.5</v>
      </c>
      <c r="I19">
        <f t="shared" si="6"/>
        <v>1326.86</v>
      </c>
      <c r="J19">
        <f t="shared" si="6"/>
        <v>1597.37</v>
      </c>
      <c r="K19">
        <f t="shared" si="6"/>
        <v>1796.33</v>
      </c>
    </row>
    <row r="20" spans="1:11" x14ac:dyDescent="0.55000000000000004">
      <c r="A20" t="s">
        <v>3</v>
      </c>
      <c r="B20">
        <v>6.5</v>
      </c>
      <c r="C20">
        <v>38.909999999999997</v>
      </c>
      <c r="D20">
        <v>-19.940000000000001</v>
      </c>
      <c r="E20">
        <v>-11.33</v>
      </c>
      <c r="G20" t="s">
        <v>3</v>
      </c>
      <c r="H20">
        <f t="shared" si="6"/>
        <v>6.5</v>
      </c>
      <c r="I20">
        <f t="shared" si="6"/>
        <v>38.909999999999997</v>
      </c>
      <c r="J20">
        <f t="shared" si="6"/>
        <v>-19.940000000000001</v>
      </c>
      <c r="K20">
        <f t="shared" si="6"/>
        <v>-11.33</v>
      </c>
    </row>
    <row r="21" spans="1:11" x14ac:dyDescent="0.55000000000000004">
      <c r="A21" t="s">
        <v>0</v>
      </c>
      <c r="B21">
        <f>B19*2+B20*LN(24*24*2)</f>
        <v>1990.8201564681628</v>
      </c>
      <c r="C21">
        <f>C19*2+C20*LN(24*24*2)</f>
        <v>2928.0065058732644</v>
      </c>
      <c r="D21">
        <f>D19*2+D20*LN(24*24*2)</f>
        <v>3054.1778584653584</v>
      </c>
      <c r="E21">
        <f>E19*2+E20*LN(24*24*2)</f>
        <v>3512.7919426485714</v>
      </c>
      <c r="G21" t="s">
        <v>1</v>
      </c>
      <c r="H21">
        <f>H19*2+H20*2</f>
        <v>1958</v>
      </c>
      <c r="I21">
        <f t="shared" ref="I21:K21" si="7">I19*2+I20*2</f>
        <v>2731.54</v>
      </c>
      <c r="J21">
        <f t="shared" si="7"/>
        <v>3154.8599999999997</v>
      </c>
      <c r="K21">
        <f t="shared" si="7"/>
        <v>3570</v>
      </c>
    </row>
    <row r="25" spans="1:11" x14ac:dyDescent="0.55000000000000004">
      <c r="D25" t="s">
        <v>8</v>
      </c>
      <c r="J25" t="s">
        <v>8</v>
      </c>
    </row>
    <row r="26" spans="1:11" x14ac:dyDescent="0.55000000000000004">
      <c r="A26" t="s">
        <v>4</v>
      </c>
      <c r="B26">
        <v>2</v>
      </c>
      <c r="C26">
        <v>3</v>
      </c>
      <c r="D26">
        <v>4</v>
      </c>
      <c r="E26">
        <v>5</v>
      </c>
      <c r="G26" t="s">
        <v>4</v>
      </c>
      <c r="H26">
        <v>2</v>
      </c>
      <c r="I26">
        <v>3</v>
      </c>
      <c r="J26">
        <v>4</v>
      </c>
      <c r="K26">
        <v>5</v>
      </c>
    </row>
    <row r="27" spans="1:11" x14ac:dyDescent="0.55000000000000004">
      <c r="A27" t="s">
        <v>2</v>
      </c>
      <c r="B27">
        <f>B3</f>
        <v>878.13</v>
      </c>
      <c r="C27">
        <f>C3</f>
        <v>727.78</v>
      </c>
      <c r="D27">
        <f>D3</f>
        <v>543.45000000000005</v>
      </c>
      <c r="E27">
        <f>E3</f>
        <v>440.16</v>
      </c>
      <c r="G27" t="s">
        <v>2</v>
      </c>
      <c r="H27">
        <f t="shared" ref="H27:K28" si="8">B27</f>
        <v>878.13</v>
      </c>
      <c r="I27">
        <f t="shared" si="8"/>
        <v>727.78</v>
      </c>
      <c r="J27">
        <f t="shared" si="8"/>
        <v>543.45000000000005</v>
      </c>
      <c r="K27">
        <f t="shared" si="8"/>
        <v>440.16</v>
      </c>
    </row>
    <row r="28" spans="1:11" x14ac:dyDescent="0.55000000000000004">
      <c r="A28" t="s">
        <v>3</v>
      </c>
      <c r="B28">
        <f>B16</f>
        <v>106.5</v>
      </c>
      <c r="C28">
        <f>C16</f>
        <v>65.67</v>
      </c>
      <c r="D28">
        <f>D16</f>
        <v>6.53</v>
      </c>
      <c r="E28">
        <f>E16</f>
        <v>32.659999999999997</v>
      </c>
      <c r="G28" t="s">
        <v>3</v>
      </c>
      <c r="H28">
        <f t="shared" si="8"/>
        <v>106.5</v>
      </c>
      <c r="I28">
        <f t="shared" si="8"/>
        <v>65.67</v>
      </c>
      <c r="J28">
        <f t="shared" si="8"/>
        <v>6.53</v>
      </c>
      <c r="K28">
        <f t="shared" si="8"/>
        <v>32.659999999999997</v>
      </c>
    </row>
    <row r="29" spans="1:11" x14ac:dyDescent="0.55000000000000004">
      <c r="A29" t="s">
        <v>0</v>
      </c>
      <c r="B29">
        <f>B27*2+B28*LN(24*24*2)</f>
        <v>2507.0056405937466</v>
      </c>
      <c r="C29">
        <f>C27*2+C28*LN(24*24*2)</f>
        <v>1918.4845654252708</v>
      </c>
      <c r="D29">
        <f>D27*2+D28*LN(24*24*2)</f>
        <v>1132.9316341134006</v>
      </c>
      <c r="E29">
        <f>E27*2+E28*LN(24*24*2)</f>
        <v>1110.5486631154156</v>
      </c>
      <c r="G29" t="s">
        <v>1</v>
      </c>
      <c r="H29">
        <f>H27*2+H28*2</f>
        <v>1969.26</v>
      </c>
      <c r="I29">
        <f t="shared" ref="I29:K29" si="9">I27*2+I28*2</f>
        <v>1586.8999999999999</v>
      </c>
      <c r="J29">
        <f t="shared" si="9"/>
        <v>1099.96</v>
      </c>
      <c r="K29">
        <f t="shared" si="9"/>
        <v>945.6400000000001</v>
      </c>
    </row>
    <row r="30" spans="1:11" x14ac:dyDescent="0.55000000000000004">
      <c r="A30" t="s">
        <v>5</v>
      </c>
      <c r="G30" t="s">
        <v>5</v>
      </c>
    </row>
    <row r="31" spans="1:11" x14ac:dyDescent="0.55000000000000004">
      <c r="A31" t="s">
        <v>2</v>
      </c>
      <c r="B31">
        <f>B7</f>
        <v>1040.3699999999999</v>
      </c>
      <c r="C31">
        <f t="shared" ref="C31:E31" si="10">C7</f>
        <v>821.15</v>
      </c>
      <c r="D31">
        <f t="shared" si="10"/>
        <v>589.66999999999996</v>
      </c>
      <c r="E31">
        <f t="shared" si="10"/>
        <v>494.82</v>
      </c>
      <c r="G31" t="s">
        <v>2</v>
      </c>
      <c r="H31">
        <f t="shared" ref="H31:K32" si="11">B31</f>
        <v>1040.3699999999999</v>
      </c>
      <c r="I31">
        <f t="shared" si="11"/>
        <v>821.15</v>
      </c>
      <c r="J31">
        <f t="shared" si="11"/>
        <v>589.66999999999996</v>
      </c>
      <c r="K31">
        <f t="shared" si="11"/>
        <v>494.82</v>
      </c>
    </row>
    <row r="32" spans="1:11" x14ac:dyDescent="0.55000000000000004">
      <c r="A32" t="s">
        <v>3</v>
      </c>
      <c r="B32">
        <f>B20</f>
        <v>6.5</v>
      </c>
      <c r="C32">
        <f t="shared" ref="C32:E32" si="12">C20</f>
        <v>38.909999999999997</v>
      </c>
      <c r="D32">
        <f t="shared" si="12"/>
        <v>-19.940000000000001</v>
      </c>
      <c r="E32">
        <f t="shared" si="12"/>
        <v>-11.33</v>
      </c>
      <c r="G32" t="s">
        <v>3</v>
      </c>
      <c r="H32">
        <f t="shared" si="11"/>
        <v>6.5</v>
      </c>
      <c r="I32">
        <f t="shared" si="11"/>
        <v>38.909999999999997</v>
      </c>
      <c r="J32">
        <f t="shared" si="11"/>
        <v>-19.940000000000001</v>
      </c>
      <c r="K32">
        <f t="shared" si="11"/>
        <v>-11.33</v>
      </c>
    </row>
    <row r="33" spans="1:11" x14ac:dyDescent="0.55000000000000004">
      <c r="A33" t="s">
        <v>0</v>
      </c>
      <c r="B33">
        <f>B31*2+B32*LN(24*24*2)</f>
        <v>2126.5601564681629</v>
      </c>
      <c r="C33">
        <f>C31*2+C32*LN(24*24*2)</f>
        <v>1916.5865058732645</v>
      </c>
      <c r="D33">
        <f>D31*2+D32*LN(24*24*2)</f>
        <v>1038.7778584653586</v>
      </c>
      <c r="E33">
        <f>E31*2+E32*LN(24*24*2)</f>
        <v>909.77194264857133</v>
      </c>
      <c r="G33" t="s">
        <v>1</v>
      </c>
      <c r="H33">
        <f>H31*2+H32*2</f>
        <v>2093.7399999999998</v>
      </c>
      <c r="I33">
        <f t="shared" ref="I33:K33" si="13">I31*2+I32*2</f>
        <v>1720.12</v>
      </c>
      <c r="J33">
        <f t="shared" si="13"/>
        <v>1139.4599999999998</v>
      </c>
      <c r="K33">
        <f t="shared" si="13"/>
        <v>966.98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8F1B-A6C0-4813-8E11-2A4CB3226A12}">
  <dimension ref="A1:K17"/>
  <sheetViews>
    <sheetView workbookViewId="0">
      <selection activeCell="F15" sqref="F15"/>
    </sheetView>
  </sheetViews>
  <sheetFormatPr baseColWidth="10" defaultRowHeight="14.4" x14ac:dyDescent="0.55000000000000004"/>
  <sheetData>
    <row r="1" spans="1:11" x14ac:dyDescent="0.55000000000000004">
      <c r="A1" t="s">
        <v>0</v>
      </c>
      <c r="D1" t="s">
        <v>6</v>
      </c>
      <c r="G1" t="s">
        <v>1</v>
      </c>
      <c r="J1" t="s">
        <v>6</v>
      </c>
    </row>
    <row r="2" spans="1:11" x14ac:dyDescent="0.55000000000000004">
      <c r="A2" t="s">
        <v>9</v>
      </c>
      <c r="B2">
        <v>2</v>
      </c>
      <c r="C2">
        <v>3</v>
      </c>
      <c r="D2">
        <v>4</v>
      </c>
      <c r="E2">
        <v>5</v>
      </c>
      <c r="G2" t="s">
        <v>9</v>
      </c>
      <c r="H2">
        <v>2</v>
      </c>
      <c r="I2">
        <v>3</v>
      </c>
      <c r="J2">
        <v>4</v>
      </c>
      <c r="K2">
        <v>5</v>
      </c>
    </row>
    <row r="3" spans="1:11" x14ac:dyDescent="0.55000000000000004">
      <c r="A3" t="s">
        <v>2</v>
      </c>
      <c r="B3">
        <v>2000.8</v>
      </c>
      <c r="C3">
        <v>1597.53</v>
      </c>
      <c r="D3">
        <v>1266.8699999999999</v>
      </c>
      <c r="E3">
        <v>1063.52</v>
      </c>
      <c r="G3" t="s">
        <v>2</v>
      </c>
      <c r="H3">
        <f t="shared" ref="H3:K4" si="0">B3</f>
        <v>2000.8</v>
      </c>
      <c r="I3">
        <f t="shared" si="0"/>
        <v>1597.53</v>
      </c>
      <c r="J3">
        <f t="shared" si="0"/>
        <v>1266.8699999999999</v>
      </c>
      <c r="K3">
        <f t="shared" si="0"/>
        <v>1063.52</v>
      </c>
    </row>
    <row r="4" spans="1:11" x14ac:dyDescent="0.55000000000000004">
      <c r="A4" t="s">
        <v>3</v>
      </c>
      <c r="B4">
        <v>158.41999999999999</v>
      </c>
      <c r="C4">
        <v>273.44</v>
      </c>
      <c r="D4">
        <v>368.67</v>
      </c>
      <c r="E4">
        <v>444.22</v>
      </c>
      <c r="G4" t="s">
        <v>3</v>
      </c>
      <c r="H4">
        <f t="shared" si="0"/>
        <v>158.41999999999999</v>
      </c>
      <c r="I4">
        <f t="shared" si="0"/>
        <v>273.44</v>
      </c>
      <c r="J4">
        <f t="shared" si="0"/>
        <v>368.67</v>
      </c>
      <c r="K4">
        <f t="shared" si="0"/>
        <v>444.22</v>
      </c>
    </row>
    <row r="5" spans="1:11" x14ac:dyDescent="0.55000000000000004">
      <c r="A5" t="s">
        <v>0</v>
      </c>
      <c r="B5">
        <f>B3*2+B4*LN(24*24*4)</f>
        <v>5228.1513282960559</v>
      </c>
      <c r="C5">
        <f>C3*2+C4*LN(24*24*4)</f>
        <v>5312.1424088453077</v>
      </c>
      <c r="D5">
        <f>D3*2+D4*LN(24*24*4)</f>
        <v>5388.1313533828243</v>
      </c>
      <c r="E5">
        <f>E3*2+E4*LN(24*24*4)</f>
        <v>5566.3698261310074</v>
      </c>
      <c r="G5" t="s">
        <v>1</v>
      </c>
      <c r="H5">
        <f>H3*2+H4*2</f>
        <v>4318.4399999999996</v>
      </c>
      <c r="I5">
        <f t="shared" ref="I5:K5" si="1">I3*2+I4*2</f>
        <v>3741.94</v>
      </c>
      <c r="J5">
        <f t="shared" si="1"/>
        <v>3271.08</v>
      </c>
      <c r="K5">
        <f t="shared" si="1"/>
        <v>3015.48</v>
      </c>
    </row>
    <row r="7" spans="1:11" x14ac:dyDescent="0.55000000000000004">
      <c r="D7" t="s">
        <v>7</v>
      </c>
      <c r="J7" t="s">
        <v>7</v>
      </c>
    </row>
    <row r="8" spans="1:11" x14ac:dyDescent="0.55000000000000004">
      <c r="A8" t="s">
        <v>9</v>
      </c>
      <c r="B8">
        <v>2</v>
      </c>
      <c r="C8">
        <v>3</v>
      </c>
      <c r="D8">
        <v>4</v>
      </c>
      <c r="E8">
        <v>5</v>
      </c>
      <c r="G8" t="s">
        <v>9</v>
      </c>
      <c r="H8">
        <v>2</v>
      </c>
      <c r="I8">
        <v>3</v>
      </c>
      <c r="J8">
        <v>4</v>
      </c>
      <c r="K8">
        <v>5</v>
      </c>
    </row>
    <row r="9" spans="1:11" x14ac:dyDescent="0.55000000000000004">
      <c r="A9" t="s">
        <v>2</v>
      </c>
      <c r="B9">
        <v>-1876.81</v>
      </c>
      <c r="C9">
        <v>-2568.86</v>
      </c>
      <c r="D9">
        <v>-3096.01</v>
      </c>
      <c r="E9">
        <v>-3523.52</v>
      </c>
      <c r="G9" t="s">
        <v>2</v>
      </c>
      <c r="H9">
        <f t="shared" ref="H9:K10" si="2">B9</f>
        <v>-1876.81</v>
      </c>
      <c r="I9">
        <f t="shared" si="2"/>
        <v>-2568.86</v>
      </c>
      <c r="J9">
        <f t="shared" si="2"/>
        <v>-3096.01</v>
      </c>
      <c r="K9">
        <f t="shared" si="2"/>
        <v>-3523.52</v>
      </c>
    </row>
    <row r="10" spans="1:11" x14ac:dyDescent="0.55000000000000004">
      <c r="A10" t="s">
        <v>3</v>
      </c>
      <c r="B10">
        <v>12.27</v>
      </c>
      <c r="C10">
        <v>26.34</v>
      </c>
      <c r="D10">
        <v>22.22</v>
      </c>
      <c r="E10">
        <v>19.32</v>
      </c>
      <c r="G10" t="s">
        <v>3</v>
      </c>
      <c r="H10">
        <f t="shared" si="2"/>
        <v>12.27</v>
      </c>
      <c r="I10">
        <f t="shared" si="2"/>
        <v>26.34</v>
      </c>
      <c r="J10">
        <f t="shared" si="2"/>
        <v>22.22</v>
      </c>
      <c r="K10">
        <f t="shared" si="2"/>
        <v>19.32</v>
      </c>
    </row>
    <row r="11" spans="1:11" x14ac:dyDescent="0.55000000000000004">
      <c r="A11" t="s">
        <v>0</v>
      </c>
      <c r="B11">
        <f>B9*2+B10*LN(24*24*4)</f>
        <v>-3658.6207271923204</v>
      </c>
      <c r="C11">
        <f t="shared" ref="C11:E11" si="3">C9*2+C10*LN(24*24*4)</f>
        <v>-4933.785130745373</v>
      </c>
      <c r="D11">
        <f t="shared" si="3"/>
        <v>-6019.9838270752534</v>
      </c>
      <c r="E11">
        <f t="shared" si="3"/>
        <v>-6897.4567929385194</v>
      </c>
      <c r="G11" t="s">
        <v>1</v>
      </c>
      <c r="H11">
        <f>H9*2+H10*2</f>
        <v>-3729.08</v>
      </c>
      <c r="I11">
        <f t="shared" ref="I11:K11" si="4">I9*2+I10*2</f>
        <v>-5085.04</v>
      </c>
      <c r="J11">
        <f t="shared" si="4"/>
        <v>-6147.5800000000008</v>
      </c>
      <c r="K11">
        <f t="shared" si="4"/>
        <v>-7008.4</v>
      </c>
    </row>
    <row r="13" spans="1:11" x14ac:dyDescent="0.55000000000000004">
      <c r="D13" t="s">
        <v>8</v>
      </c>
      <c r="J13" t="s">
        <v>8</v>
      </c>
    </row>
    <row r="14" spans="1:11" x14ac:dyDescent="0.55000000000000004">
      <c r="A14" t="s">
        <v>9</v>
      </c>
      <c r="B14">
        <v>2</v>
      </c>
      <c r="C14">
        <v>3</v>
      </c>
      <c r="D14">
        <v>4</v>
      </c>
      <c r="E14">
        <v>5</v>
      </c>
      <c r="G14" t="s">
        <v>9</v>
      </c>
      <c r="H14">
        <v>2</v>
      </c>
      <c r="I14">
        <v>3</v>
      </c>
      <c r="J14">
        <v>4</v>
      </c>
      <c r="K14">
        <v>5</v>
      </c>
    </row>
    <row r="15" spans="1:11" x14ac:dyDescent="0.55000000000000004">
      <c r="A15" t="s">
        <v>2</v>
      </c>
      <c r="B15">
        <f>B3</f>
        <v>2000.8</v>
      </c>
      <c r="C15">
        <f>C3</f>
        <v>1597.53</v>
      </c>
      <c r="D15">
        <f>D3</f>
        <v>1266.8699999999999</v>
      </c>
      <c r="E15">
        <f>E3</f>
        <v>1063.52</v>
      </c>
      <c r="G15" t="s">
        <v>2</v>
      </c>
      <c r="H15">
        <f t="shared" ref="H15:K16" si="5">B15</f>
        <v>2000.8</v>
      </c>
      <c r="I15">
        <f t="shared" si="5"/>
        <v>1597.53</v>
      </c>
      <c r="J15">
        <f t="shared" si="5"/>
        <v>1266.8699999999999</v>
      </c>
      <c r="K15">
        <f t="shared" si="5"/>
        <v>1063.52</v>
      </c>
    </row>
    <row r="16" spans="1:11" x14ac:dyDescent="0.55000000000000004">
      <c r="A16" t="s">
        <v>3</v>
      </c>
      <c r="B16">
        <f>B10</f>
        <v>12.27</v>
      </c>
      <c r="C16">
        <f>C10</f>
        <v>26.34</v>
      </c>
      <c r="D16">
        <f>D10</f>
        <v>22.22</v>
      </c>
      <c r="E16">
        <f>E10</f>
        <v>19.32</v>
      </c>
      <c r="G16" t="s">
        <v>3</v>
      </c>
      <c r="H16">
        <f t="shared" si="5"/>
        <v>12.27</v>
      </c>
      <c r="I16">
        <f t="shared" si="5"/>
        <v>26.34</v>
      </c>
      <c r="J16">
        <f t="shared" si="5"/>
        <v>22.22</v>
      </c>
      <c r="K16">
        <f t="shared" si="5"/>
        <v>19.32</v>
      </c>
    </row>
    <row r="17" spans="1:11" x14ac:dyDescent="0.55000000000000004">
      <c r="A17" t="s">
        <v>0</v>
      </c>
      <c r="B17">
        <f>B15*2+B16*LN(24*24*4)</f>
        <v>4096.5992728076799</v>
      </c>
      <c r="C17">
        <f t="shared" ref="C17:E17" si="6">C15*2+C16*LN(24*24*4)</f>
        <v>3398.9948692546277</v>
      </c>
      <c r="D17">
        <f t="shared" si="6"/>
        <v>2705.7761729247463</v>
      </c>
      <c r="E17">
        <f t="shared" si="6"/>
        <v>2276.623207061481</v>
      </c>
      <c r="G17" t="s">
        <v>1</v>
      </c>
      <c r="H17">
        <f>H15*2+H16*2</f>
        <v>4026.14</v>
      </c>
      <c r="I17">
        <f t="shared" ref="I17:K17" si="7">I15*2+I16*2</f>
        <v>3247.74</v>
      </c>
      <c r="J17">
        <f t="shared" si="7"/>
        <v>2578.1799999999998</v>
      </c>
      <c r="K17">
        <f t="shared" si="7"/>
        <v>2165.6799999999998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2BB4-22D6-46C1-9996-7038A85648F5}">
  <dimension ref="A1:K17"/>
  <sheetViews>
    <sheetView workbookViewId="0">
      <selection activeCell="G22" sqref="G22"/>
    </sheetView>
  </sheetViews>
  <sheetFormatPr baseColWidth="10" defaultRowHeight="14.4" x14ac:dyDescent="0.55000000000000004"/>
  <sheetData>
    <row r="1" spans="1:11" x14ac:dyDescent="0.55000000000000004">
      <c r="A1" t="s">
        <v>0</v>
      </c>
      <c r="D1" t="s">
        <v>6</v>
      </c>
      <c r="G1" t="s">
        <v>1</v>
      </c>
      <c r="J1" t="s">
        <v>6</v>
      </c>
    </row>
    <row r="2" spans="1:11" x14ac:dyDescent="0.55000000000000004">
      <c r="A2" t="s">
        <v>9</v>
      </c>
      <c r="B2">
        <v>2</v>
      </c>
      <c r="C2">
        <v>3</v>
      </c>
      <c r="D2">
        <v>4</v>
      </c>
      <c r="E2">
        <v>5</v>
      </c>
      <c r="G2" t="s">
        <v>9</v>
      </c>
      <c r="H2">
        <v>2</v>
      </c>
      <c r="I2">
        <v>3</v>
      </c>
      <c r="J2">
        <v>4</v>
      </c>
      <c r="K2">
        <v>5</v>
      </c>
    </row>
    <row r="3" spans="1:11" x14ac:dyDescent="0.55000000000000004">
      <c r="A3" t="s">
        <v>2</v>
      </c>
      <c r="B3">
        <v>2202.19</v>
      </c>
      <c r="C3">
        <v>1803.01</v>
      </c>
      <c r="D3">
        <v>1365.78</v>
      </c>
      <c r="E3">
        <v>1102.73</v>
      </c>
      <c r="G3" t="s">
        <v>2</v>
      </c>
      <c r="H3">
        <f t="shared" ref="H3:K4" si="0">B3</f>
        <v>2202.19</v>
      </c>
      <c r="I3">
        <f t="shared" si="0"/>
        <v>1803.01</v>
      </c>
      <c r="J3">
        <f t="shared" si="0"/>
        <v>1365.78</v>
      </c>
      <c r="K3">
        <f t="shared" si="0"/>
        <v>1102.73</v>
      </c>
    </row>
    <row r="4" spans="1:11" x14ac:dyDescent="0.55000000000000004">
      <c r="A4" t="s">
        <v>3</v>
      </c>
      <c r="B4">
        <v>185.6</v>
      </c>
      <c r="C4">
        <v>271.47000000000003</v>
      </c>
      <c r="D4">
        <v>393.95</v>
      </c>
      <c r="E4">
        <v>491.13</v>
      </c>
      <c r="G4" t="s">
        <v>3</v>
      </c>
      <c r="H4">
        <f t="shared" si="0"/>
        <v>185.6</v>
      </c>
      <c r="I4">
        <f>C4</f>
        <v>271.47000000000003</v>
      </c>
      <c r="J4">
        <f>D4</f>
        <v>393.95</v>
      </c>
      <c r="K4">
        <f t="shared" si="0"/>
        <v>491.13</v>
      </c>
    </row>
    <row r="5" spans="1:11" x14ac:dyDescent="0.55000000000000004">
      <c r="A5" t="s">
        <v>0</v>
      </c>
      <c r="B5" s="1">
        <f>B3*2+B4*LN(24*24*4)</f>
        <v>5841.3698152490088</v>
      </c>
      <c r="C5" s="1">
        <f>C3*2+C4*LN(24*24*4)</f>
        <v>5707.8498768623303</v>
      </c>
      <c r="D5" s="1">
        <f>D3*2+D4*LN(24*24*4)</f>
        <v>5781.6792764943275</v>
      </c>
      <c r="E5" s="1">
        <f>E3*2+E4*LN(24*24*4)</f>
        <v>6007.9859049743845</v>
      </c>
      <c r="F5" s="1"/>
      <c r="G5" s="1" t="s">
        <v>1</v>
      </c>
      <c r="H5" s="1">
        <f>H3*2+H4*2</f>
        <v>4775.58</v>
      </c>
      <c r="I5" s="1">
        <f t="shared" ref="I5:K5" si="1">I3*2+I4*2</f>
        <v>4148.96</v>
      </c>
      <c r="J5" s="1">
        <f t="shared" si="1"/>
        <v>3519.46</v>
      </c>
      <c r="K5" s="1">
        <f t="shared" si="1"/>
        <v>3187.7200000000003</v>
      </c>
    </row>
    <row r="7" spans="1:11" x14ac:dyDescent="0.55000000000000004">
      <c r="D7" t="s">
        <v>7</v>
      </c>
      <c r="J7" t="s">
        <v>7</v>
      </c>
    </row>
    <row r="8" spans="1:11" x14ac:dyDescent="0.55000000000000004">
      <c r="A8" t="s">
        <v>9</v>
      </c>
      <c r="B8">
        <v>2</v>
      </c>
      <c r="C8">
        <v>3</v>
      </c>
      <c r="D8">
        <v>4</v>
      </c>
      <c r="E8">
        <v>5</v>
      </c>
      <c r="G8" t="s">
        <v>9</v>
      </c>
      <c r="H8">
        <v>2</v>
      </c>
      <c r="I8">
        <v>3</v>
      </c>
      <c r="J8">
        <v>4</v>
      </c>
      <c r="K8">
        <v>5</v>
      </c>
    </row>
    <row r="9" spans="1:11" x14ac:dyDescent="0.55000000000000004">
      <c r="A9" t="s">
        <v>2</v>
      </c>
      <c r="B9">
        <v>-1983.99</v>
      </c>
      <c r="C9">
        <v>-2741.94</v>
      </c>
      <c r="D9">
        <v>-3278.27</v>
      </c>
      <c r="E9">
        <v>-3636.96</v>
      </c>
      <c r="G9" t="s">
        <v>2</v>
      </c>
      <c r="H9">
        <f t="shared" ref="H9:K10" si="2">B9</f>
        <v>-1983.99</v>
      </c>
      <c r="I9">
        <f t="shared" si="2"/>
        <v>-2741.94</v>
      </c>
      <c r="J9">
        <f t="shared" si="2"/>
        <v>-3278.27</v>
      </c>
      <c r="K9">
        <f t="shared" si="2"/>
        <v>-3636.96</v>
      </c>
    </row>
    <row r="10" spans="1:11" x14ac:dyDescent="0.55000000000000004">
      <c r="A10" t="s">
        <v>3</v>
      </c>
      <c r="B10">
        <v>-102.73</v>
      </c>
      <c r="C10">
        <v>13.96</v>
      </c>
      <c r="D10">
        <v>0.55000000000000004</v>
      </c>
      <c r="G10" t="s">
        <v>3</v>
      </c>
      <c r="H10">
        <f t="shared" si="2"/>
        <v>-102.73</v>
      </c>
      <c r="I10">
        <f t="shared" si="2"/>
        <v>13.96</v>
      </c>
      <c r="J10">
        <f t="shared" si="2"/>
        <v>0.55000000000000004</v>
      </c>
      <c r="K10">
        <f t="shared" si="2"/>
        <v>0</v>
      </c>
    </row>
    <row r="11" spans="1:11" x14ac:dyDescent="0.55000000000000004">
      <c r="A11" t="s">
        <v>0</v>
      </c>
      <c r="B11" s="1">
        <f>B9*2+B10*LN(24*24*4)</f>
        <v>-4763.3569597011356</v>
      </c>
      <c r="C11" s="1">
        <f t="shared" ref="C11:E11" si="3">C9*2+C10*LN(24*24*4)</f>
        <v>-5375.7960677754518</v>
      </c>
      <c r="D11" s="1">
        <f t="shared" si="3"/>
        <v>-6552.2816788880009</v>
      </c>
      <c r="E11" s="1">
        <f t="shared" si="3"/>
        <v>-7273.92</v>
      </c>
      <c r="F11" s="1"/>
      <c r="G11" s="1" t="s">
        <v>1</v>
      </c>
      <c r="H11" s="1">
        <f>H9*2+H10*2</f>
        <v>-4173.4399999999996</v>
      </c>
      <c r="I11" s="1">
        <f t="shared" ref="I11:K11" si="4">I9*2+I10*2</f>
        <v>-5455.96</v>
      </c>
      <c r="J11" s="1">
        <f t="shared" si="4"/>
        <v>-6555.44</v>
      </c>
      <c r="K11" s="1">
        <f t="shared" si="4"/>
        <v>-7273.92</v>
      </c>
    </row>
    <row r="13" spans="1:11" x14ac:dyDescent="0.55000000000000004">
      <c r="D13" t="s">
        <v>8</v>
      </c>
      <c r="J13" t="s">
        <v>8</v>
      </c>
    </row>
    <row r="14" spans="1:11" x14ac:dyDescent="0.55000000000000004">
      <c r="A14" t="s">
        <v>9</v>
      </c>
      <c r="B14">
        <v>2</v>
      </c>
      <c r="C14">
        <v>3</v>
      </c>
      <c r="D14">
        <v>4</v>
      </c>
      <c r="E14">
        <v>5</v>
      </c>
      <c r="G14" t="s">
        <v>9</v>
      </c>
      <c r="H14">
        <v>2</v>
      </c>
      <c r="I14">
        <v>3</v>
      </c>
      <c r="J14">
        <v>4</v>
      </c>
      <c r="K14">
        <v>5</v>
      </c>
    </row>
    <row r="15" spans="1:11" x14ac:dyDescent="0.55000000000000004">
      <c r="A15" t="s">
        <v>2</v>
      </c>
      <c r="B15">
        <f>B3</f>
        <v>2202.19</v>
      </c>
      <c r="C15">
        <f>C3</f>
        <v>1803.01</v>
      </c>
      <c r="D15">
        <f>D3</f>
        <v>1365.78</v>
      </c>
      <c r="E15">
        <f>E3</f>
        <v>1102.73</v>
      </c>
      <c r="G15" t="s">
        <v>2</v>
      </c>
      <c r="H15">
        <f t="shared" ref="H15:K16" si="5">B15</f>
        <v>2202.19</v>
      </c>
      <c r="I15">
        <f t="shared" si="5"/>
        <v>1803.01</v>
      </c>
      <c r="J15">
        <f t="shared" si="5"/>
        <v>1365.78</v>
      </c>
      <c r="K15">
        <f t="shared" si="5"/>
        <v>1102.73</v>
      </c>
    </row>
    <row r="16" spans="1:11" x14ac:dyDescent="0.55000000000000004">
      <c r="A16" t="s">
        <v>3</v>
      </c>
      <c r="B16">
        <f>B10</f>
        <v>-102.73</v>
      </c>
      <c r="C16">
        <f>C10</f>
        <v>13.96</v>
      </c>
      <c r="D16">
        <f>D10</f>
        <v>0.55000000000000004</v>
      </c>
      <c r="E16">
        <f>E10</f>
        <v>0</v>
      </c>
      <c r="G16" t="s">
        <v>3</v>
      </c>
      <c r="H16">
        <f t="shared" si="5"/>
        <v>-102.73</v>
      </c>
      <c r="I16">
        <f t="shared" si="5"/>
        <v>13.96</v>
      </c>
      <c r="J16">
        <f t="shared" si="5"/>
        <v>0.55000000000000004</v>
      </c>
      <c r="K16">
        <f t="shared" si="5"/>
        <v>0</v>
      </c>
    </row>
    <row r="17" spans="1:11" x14ac:dyDescent="0.55000000000000004">
      <c r="A17" t="s">
        <v>0</v>
      </c>
      <c r="B17" s="1">
        <f>B15*2+B16*LN(24*24*4)</f>
        <v>3609.003040298865</v>
      </c>
      <c r="C17" s="1">
        <f t="shared" ref="C17:E17" si="6">C15*2+C16*LN(24*24*4)</f>
        <v>3714.1039322245483</v>
      </c>
      <c r="D17" s="1">
        <f t="shared" si="6"/>
        <v>2735.8183211119986</v>
      </c>
      <c r="E17" s="1">
        <f t="shared" si="6"/>
        <v>2205.46</v>
      </c>
      <c r="F17" s="1"/>
      <c r="G17" s="1" t="s">
        <v>1</v>
      </c>
      <c r="H17" s="1">
        <f>H15*2+H16*2</f>
        <v>4198.92</v>
      </c>
      <c r="I17" s="1">
        <f t="shared" ref="I17:K17" si="7">I15*2+I16*2</f>
        <v>3633.94</v>
      </c>
      <c r="J17" s="1">
        <f t="shared" si="7"/>
        <v>2732.66</v>
      </c>
      <c r="K17" s="1">
        <f t="shared" si="7"/>
        <v>2205.46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5DD3-A7C1-44B1-A558-B9BA0B32DBEA}">
  <dimension ref="A1:K17"/>
  <sheetViews>
    <sheetView workbookViewId="0">
      <selection activeCell="E6" sqref="E6"/>
    </sheetView>
  </sheetViews>
  <sheetFormatPr baseColWidth="10" defaultRowHeight="14.4" x14ac:dyDescent="0.55000000000000004"/>
  <sheetData>
    <row r="1" spans="1:11" x14ac:dyDescent="0.55000000000000004">
      <c r="A1" t="s">
        <v>0</v>
      </c>
      <c r="D1" t="s">
        <v>6</v>
      </c>
      <c r="G1" t="s">
        <v>1</v>
      </c>
      <c r="J1" t="s">
        <v>6</v>
      </c>
    </row>
    <row r="2" spans="1:11" x14ac:dyDescent="0.55000000000000004">
      <c r="A2" t="s">
        <v>9</v>
      </c>
      <c r="B2">
        <v>2</v>
      </c>
      <c r="C2">
        <v>3</v>
      </c>
      <c r="D2">
        <v>4</v>
      </c>
      <c r="E2">
        <v>5</v>
      </c>
      <c r="G2" t="s">
        <v>9</v>
      </c>
      <c r="H2">
        <v>2</v>
      </c>
      <c r="I2">
        <v>3</v>
      </c>
      <c r="J2">
        <v>4</v>
      </c>
      <c r="K2">
        <v>5</v>
      </c>
    </row>
    <row r="3" spans="1:11" x14ac:dyDescent="0.55000000000000004">
      <c r="A3" t="s">
        <v>2</v>
      </c>
      <c r="B3">
        <v>619.95000000000005</v>
      </c>
      <c r="C3">
        <v>-154.77000000000001</v>
      </c>
      <c r="D3">
        <f>-421.82+D6</f>
        <v>-201.82</v>
      </c>
      <c r="E3">
        <f>-954.46+E6</f>
        <v>-604.46</v>
      </c>
      <c r="G3" t="s">
        <v>2</v>
      </c>
      <c r="H3">
        <f t="shared" ref="H3:K4" si="0">B3</f>
        <v>619.95000000000005</v>
      </c>
      <c r="I3">
        <f t="shared" si="0"/>
        <v>-154.77000000000001</v>
      </c>
      <c r="J3">
        <f t="shared" si="0"/>
        <v>-201.82</v>
      </c>
      <c r="K3">
        <f t="shared" si="0"/>
        <v>-604.46</v>
      </c>
    </row>
    <row r="4" spans="1:11" x14ac:dyDescent="0.55000000000000004">
      <c r="A4" t="s">
        <v>3</v>
      </c>
      <c r="B4">
        <v>109.42</v>
      </c>
      <c r="C4">
        <v>162.15</v>
      </c>
      <c r="D4">
        <v>181.15700000000001</v>
      </c>
      <c r="E4">
        <v>270.56</v>
      </c>
      <c r="G4" t="s">
        <v>3</v>
      </c>
      <c r="H4">
        <f t="shared" si="0"/>
        <v>109.42</v>
      </c>
      <c r="I4">
        <f t="shared" si="0"/>
        <v>162.15</v>
      </c>
      <c r="J4">
        <f t="shared" si="0"/>
        <v>181.15700000000001</v>
      </c>
      <c r="K4">
        <f t="shared" si="0"/>
        <v>270.56</v>
      </c>
    </row>
    <row r="5" spans="1:11" x14ac:dyDescent="0.55000000000000004">
      <c r="A5" t="s">
        <v>0</v>
      </c>
      <c r="B5">
        <f>B3*2+B4*LN(24*24*2)</f>
        <v>2011.2294647302137</v>
      </c>
      <c r="C5">
        <f>C3*2+C4*LN(24*24*2)</f>
        <v>833.49667250963398</v>
      </c>
      <c r="D5">
        <f>D3*2+D4*LN(24*24*2)</f>
        <v>873.3818592773838</v>
      </c>
      <c r="E5">
        <f>E3*2+E4*LN(24*24*4)</f>
        <v>885.86429102247803</v>
      </c>
      <c r="G5" t="s">
        <v>1</v>
      </c>
      <c r="H5">
        <f>H3*2+H4*2</f>
        <v>1458.74</v>
      </c>
      <c r="I5">
        <f t="shared" ref="I5:K5" si="1">I3*2+I4*2</f>
        <v>14.759999999999991</v>
      </c>
      <c r="J5">
        <f t="shared" si="1"/>
        <v>-41.325999999999965</v>
      </c>
      <c r="K5">
        <f t="shared" si="1"/>
        <v>-667.80000000000007</v>
      </c>
    </row>
    <row r="6" spans="1:11" x14ac:dyDescent="0.55000000000000004">
      <c r="D6">
        <v>220</v>
      </c>
      <c r="E6">
        <v>350</v>
      </c>
    </row>
    <row r="7" spans="1:11" x14ac:dyDescent="0.55000000000000004">
      <c r="D7" t="s">
        <v>7</v>
      </c>
      <c r="J7" t="s">
        <v>7</v>
      </c>
    </row>
    <row r="8" spans="1:11" x14ac:dyDescent="0.55000000000000004">
      <c r="A8" t="s">
        <v>9</v>
      </c>
      <c r="B8">
        <v>2</v>
      </c>
      <c r="C8">
        <v>3</v>
      </c>
      <c r="D8">
        <v>4</v>
      </c>
      <c r="E8">
        <v>5</v>
      </c>
      <c r="G8" t="s">
        <v>9</v>
      </c>
      <c r="H8">
        <v>2</v>
      </c>
      <c r="I8">
        <v>3</v>
      </c>
      <c r="J8">
        <v>4</v>
      </c>
      <c r="K8">
        <v>5</v>
      </c>
    </row>
    <row r="9" spans="1:11" x14ac:dyDescent="0.55000000000000004">
      <c r="A9" t="s">
        <v>2</v>
      </c>
      <c r="B9">
        <v>772.86</v>
      </c>
      <c r="C9">
        <v>967.09</v>
      </c>
      <c r="D9">
        <v>1130.8699999999999</v>
      </c>
      <c r="G9" t="s">
        <v>2</v>
      </c>
      <c r="H9">
        <f t="shared" ref="H9:K10" si="2">B9</f>
        <v>772.86</v>
      </c>
      <c r="I9">
        <f t="shared" si="2"/>
        <v>967.09</v>
      </c>
      <c r="J9">
        <f t="shared" si="2"/>
        <v>1130.8699999999999</v>
      </c>
      <c r="K9">
        <f t="shared" si="2"/>
        <v>0</v>
      </c>
    </row>
    <row r="10" spans="1:11" x14ac:dyDescent="0.55000000000000004">
      <c r="A10" t="s">
        <v>3</v>
      </c>
      <c r="B10">
        <v>4.45</v>
      </c>
      <c r="C10">
        <v>1.44</v>
      </c>
      <c r="D10">
        <v>3.4</v>
      </c>
      <c r="G10" t="s">
        <v>3</v>
      </c>
      <c r="H10">
        <f t="shared" si="2"/>
        <v>4.45</v>
      </c>
      <c r="I10">
        <f t="shared" si="2"/>
        <v>1.44</v>
      </c>
      <c r="J10">
        <f t="shared" si="2"/>
        <v>3.4</v>
      </c>
      <c r="K10">
        <f t="shared" si="2"/>
        <v>0</v>
      </c>
    </row>
    <row r="11" spans="1:11" x14ac:dyDescent="0.55000000000000004">
      <c r="A11" t="s">
        <v>0</v>
      </c>
      <c r="B11">
        <f>B9*2+B10*LN(24*24*2)</f>
        <v>1577.0891840435886</v>
      </c>
      <c r="C11">
        <f>C9*2+C10*LN(24*24*2)</f>
        <v>1944.3309269714084</v>
      </c>
      <c r="D11">
        <f>D9*2+D10*LN(24*24*2)</f>
        <v>2285.7074664602696</v>
      </c>
      <c r="E11">
        <f t="shared" ref="C11:E11" si="3">E9*2+E10*LN(24*24*4)</f>
        <v>0</v>
      </c>
      <c r="G11" t="s">
        <v>1</v>
      </c>
      <c r="H11">
        <f>H9*2+H10*2</f>
        <v>1554.6200000000001</v>
      </c>
      <c r="I11">
        <f t="shared" ref="I11:K11" si="4">I9*2+I10*2</f>
        <v>1937.0600000000002</v>
      </c>
      <c r="J11">
        <f t="shared" si="4"/>
        <v>2268.54</v>
      </c>
      <c r="K11">
        <f t="shared" si="4"/>
        <v>0</v>
      </c>
    </row>
    <row r="13" spans="1:11" x14ac:dyDescent="0.55000000000000004">
      <c r="D13" t="s">
        <v>8</v>
      </c>
      <c r="J13" t="s">
        <v>8</v>
      </c>
    </row>
    <row r="14" spans="1:11" x14ac:dyDescent="0.55000000000000004">
      <c r="A14" t="s">
        <v>9</v>
      </c>
      <c r="B14">
        <v>2</v>
      </c>
      <c r="C14">
        <v>3</v>
      </c>
      <c r="D14">
        <v>4</v>
      </c>
      <c r="E14">
        <v>5</v>
      </c>
      <c r="G14" t="s">
        <v>9</v>
      </c>
      <c r="H14">
        <v>2</v>
      </c>
      <c r="I14">
        <v>3</v>
      </c>
      <c r="J14">
        <v>4</v>
      </c>
      <c r="K14">
        <v>5</v>
      </c>
    </row>
    <row r="15" spans="1:11" x14ac:dyDescent="0.55000000000000004">
      <c r="A15" t="s">
        <v>2</v>
      </c>
      <c r="B15">
        <f>B3</f>
        <v>619.95000000000005</v>
      </c>
      <c r="C15">
        <f>C3</f>
        <v>-154.77000000000001</v>
      </c>
      <c r="D15">
        <f>D3</f>
        <v>-201.82</v>
      </c>
      <c r="E15">
        <f>E3</f>
        <v>-604.46</v>
      </c>
      <c r="G15" t="s">
        <v>2</v>
      </c>
      <c r="H15">
        <f t="shared" ref="H15:K16" si="5">B15</f>
        <v>619.95000000000005</v>
      </c>
      <c r="I15">
        <f t="shared" si="5"/>
        <v>-154.77000000000001</v>
      </c>
      <c r="J15">
        <f t="shared" si="5"/>
        <v>-201.82</v>
      </c>
      <c r="K15">
        <f t="shared" si="5"/>
        <v>-604.46</v>
      </c>
    </row>
    <row r="16" spans="1:11" x14ac:dyDescent="0.55000000000000004">
      <c r="A16" t="s">
        <v>3</v>
      </c>
      <c r="B16">
        <f>B10</f>
        <v>4.45</v>
      </c>
      <c r="C16">
        <f>C10</f>
        <v>1.44</v>
      </c>
      <c r="D16">
        <f>D10</f>
        <v>3.4</v>
      </c>
      <c r="E16">
        <f>E10</f>
        <v>0</v>
      </c>
      <c r="G16" t="s">
        <v>3</v>
      </c>
      <c r="H16">
        <f t="shared" si="5"/>
        <v>4.45</v>
      </c>
      <c r="I16">
        <f t="shared" si="5"/>
        <v>1.44</v>
      </c>
      <c r="J16">
        <f t="shared" si="5"/>
        <v>3.4</v>
      </c>
      <c r="K16">
        <f t="shared" si="5"/>
        <v>0</v>
      </c>
    </row>
    <row r="17" spans="1:11" x14ac:dyDescent="0.55000000000000004">
      <c r="A17" t="s">
        <v>0</v>
      </c>
      <c r="B17">
        <f>B15*2+B16*LN(24*24*2)</f>
        <v>1271.2691840435887</v>
      </c>
      <c r="C17">
        <f>C15*2+C16*LN(24*24*2)</f>
        <v>-299.38907302859161</v>
      </c>
      <c r="D17">
        <f>D15*2+D16*LN(24*24*2)</f>
        <v>-379.67253353973013</v>
      </c>
      <c r="E17">
        <f t="shared" ref="C17:E17" si="6">E15*2+E16*LN(24*24*4)</f>
        <v>-1208.92</v>
      </c>
      <c r="G17" t="s">
        <v>1</v>
      </c>
      <c r="H17">
        <f>H15*2+H16*2</f>
        <v>1248.8000000000002</v>
      </c>
      <c r="I17">
        <f t="shared" ref="I17:K17" si="7">I15*2+I16*2</f>
        <v>-306.66000000000003</v>
      </c>
      <c r="J17">
        <f t="shared" si="7"/>
        <v>-396.84</v>
      </c>
      <c r="K17">
        <f t="shared" si="7"/>
        <v>-1208.92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1DBA-A367-4DA3-AE1E-1D5B8C15BCD9}">
  <dimension ref="A1:K17"/>
  <sheetViews>
    <sheetView tabSelected="1" workbookViewId="0">
      <selection activeCell="D10" sqref="D10"/>
    </sheetView>
  </sheetViews>
  <sheetFormatPr baseColWidth="10" defaultRowHeight="14.4" x14ac:dyDescent="0.55000000000000004"/>
  <sheetData>
    <row r="1" spans="1:11" x14ac:dyDescent="0.55000000000000004">
      <c r="A1" t="s">
        <v>0</v>
      </c>
      <c r="D1" t="s">
        <v>6</v>
      </c>
      <c r="G1" t="s">
        <v>1</v>
      </c>
      <c r="J1" t="s">
        <v>6</v>
      </c>
    </row>
    <row r="2" spans="1:11" x14ac:dyDescent="0.55000000000000004">
      <c r="A2" t="s">
        <v>9</v>
      </c>
      <c r="B2">
        <v>2</v>
      </c>
      <c r="C2">
        <v>3</v>
      </c>
      <c r="D2">
        <v>4</v>
      </c>
      <c r="E2">
        <v>5</v>
      </c>
      <c r="G2" t="s">
        <v>9</v>
      </c>
      <c r="H2">
        <v>2</v>
      </c>
      <c r="I2">
        <v>3</v>
      </c>
      <c r="J2">
        <v>4</v>
      </c>
      <c r="K2">
        <v>5</v>
      </c>
    </row>
    <row r="3" spans="1:11" x14ac:dyDescent="0.55000000000000004">
      <c r="A3" t="s">
        <v>2</v>
      </c>
      <c r="B3">
        <v>937.81</v>
      </c>
      <c r="C3">
        <v>-7.3</v>
      </c>
      <c r="D3">
        <v>-271.83999999999997</v>
      </c>
      <c r="E3">
        <v>-351.85</v>
      </c>
      <c r="G3" t="s">
        <v>2</v>
      </c>
      <c r="H3">
        <f t="shared" ref="H3:K4" si="0">B3</f>
        <v>937.81</v>
      </c>
      <c r="I3">
        <f t="shared" si="0"/>
        <v>-7.3</v>
      </c>
      <c r="J3">
        <f t="shared" si="0"/>
        <v>-271.83999999999997</v>
      </c>
      <c r="K3">
        <f t="shared" si="0"/>
        <v>-351.85</v>
      </c>
    </row>
    <row r="4" spans="1:11" x14ac:dyDescent="0.55000000000000004">
      <c r="A4" t="s">
        <v>3</v>
      </c>
      <c r="B4">
        <v>80.319999999999993</v>
      </c>
      <c r="C4">
        <v>152.25</v>
      </c>
      <c r="D4">
        <v>246.7</v>
      </c>
      <c r="E4">
        <v>270</v>
      </c>
      <c r="G4" t="s">
        <v>3</v>
      </c>
      <c r="H4">
        <f t="shared" si="0"/>
        <v>80.319999999999993</v>
      </c>
      <c r="I4">
        <f>C4</f>
        <v>152.25</v>
      </c>
      <c r="J4">
        <f>D4</f>
        <v>246.7</v>
      </c>
      <c r="K4">
        <f t="shared" si="0"/>
        <v>270</v>
      </c>
    </row>
    <row r="5" spans="1:11" x14ac:dyDescent="0.55000000000000004">
      <c r="A5" t="s">
        <v>0</v>
      </c>
      <c r="B5" s="1">
        <f>B3*2+B4*LN(24*24*2)</f>
        <v>2441.8161488496689</v>
      </c>
      <c r="C5" s="1">
        <f>C3*2+C4*LN(24*24*2)</f>
        <v>1058.6490495812013</v>
      </c>
      <c r="D5" s="1">
        <f>D3*2+D4*LN(24*24*2)</f>
        <v>1195.371169337815</v>
      </c>
      <c r="E5" s="1">
        <f>E3*2+E4*LN(24*24*2)</f>
        <v>1199.5988071390759</v>
      </c>
      <c r="F5" s="1"/>
      <c r="G5" s="1" t="s">
        <v>1</v>
      </c>
      <c r="H5" s="1">
        <f>H3*2+H4*2</f>
        <v>2036.2599999999998</v>
      </c>
      <c r="I5" s="1">
        <f t="shared" ref="I5:K5" si="1">I3*2+I4*2</f>
        <v>289.89999999999998</v>
      </c>
      <c r="J5" s="1">
        <f t="shared" si="1"/>
        <v>-50.279999999999973</v>
      </c>
      <c r="K5" s="1">
        <f t="shared" si="1"/>
        <v>-163.70000000000005</v>
      </c>
    </row>
    <row r="7" spans="1:11" x14ac:dyDescent="0.55000000000000004">
      <c r="D7" t="s">
        <v>7</v>
      </c>
      <c r="J7" t="s">
        <v>7</v>
      </c>
    </row>
    <row r="8" spans="1:11" x14ac:dyDescent="0.55000000000000004">
      <c r="A8" t="s">
        <v>9</v>
      </c>
      <c r="B8">
        <v>2</v>
      </c>
      <c r="C8">
        <v>3</v>
      </c>
      <c r="D8">
        <v>4</v>
      </c>
      <c r="E8">
        <v>5</v>
      </c>
      <c r="G8" t="s">
        <v>9</v>
      </c>
      <c r="H8">
        <v>2</v>
      </c>
      <c r="I8">
        <v>3</v>
      </c>
      <c r="J8">
        <v>4</v>
      </c>
      <c r="K8">
        <v>5</v>
      </c>
    </row>
    <row r="9" spans="1:11" x14ac:dyDescent="0.55000000000000004">
      <c r="A9" t="s">
        <v>2</v>
      </c>
      <c r="B9">
        <v>873.13</v>
      </c>
      <c r="C9">
        <v>983.77</v>
      </c>
      <c r="D9">
        <v>1181.26</v>
      </c>
      <c r="E9">
        <v>1367.62</v>
      </c>
      <c r="G9" t="s">
        <v>2</v>
      </c>
      <c r="H9">
        <f t="shared" ref="H9:K10" si="2">B9</f>
        <v>873.13</v>
      </c>
      <c r="I9">
        <f t="shared" si="2"/>
        <v>983.77</v>
      </c>
      <c r="J9">
        <f t="shared" si="2"/>
        <v>1181.26</v>
      </c>
      <c r="K9">
        <f t="shared" si="2"/>
        <v>1367.62</v>
      </c>
    </row>
    <row r="10" spans="1:11" x14ac:dyDescent="0.55000000000000004">
      <c r="A10" t="s">
        <v>3</v>
      </c>
      <c r="B10">
        <v>6.8</v>
      </c>
      <c r="C10">
        <v>4</v>
      </c>
      <c r="D10">
        <v>4.9000000000000004</v>
      </c>
      <c r="G10" t="s">
        <v>3</v>
      </c>
      <c r="H10">
        <f t="shared" si="2"/>
        <v>6.8</v>
      </c>
      <c r="I10">
        <f t="shared" si="2"/>
        <v>4</v>
      </c>
      <c r="J10">
        <f t="shared" si="2"/>
        <v>4.9000000000000004</v>
      </c>
      <c r="K10">
        <f t="shared" si="2"/>
        <v>0</v>
      </c>
    </row>
    <row r="11" spans="1:11" x14ac:dyDescent="0.55000000000000004">
      <c r="A11" t="s">
        <v>0</v>
      </c>
      <c r="B11" s="1">
        <f>B9*2+B10*LN(24*24*2)</f>
        <v>1794.1949329205397</v>
      </c>
      <c r="C11" s="1">
        <f>C9*2+C10*LN(24*24*2)</f>
        <v>1995.7370193650233</v>
      </c>
      <c r="D11" s="1">
        <f>D9*2+D10*LN(24*24*2)</f>
        <v>2397.0613487221535</v>
      </c>
      <c r="E11" s="1">
        <f>E9*2+E10*LN(24*24*2)</f>
        <v>2735.24</v>
      </c>
      <c r="F11" s="1"/>
      <c r="G11" s="1" t="s">
        <v>1</v>
      </c>
      <c r="H11" s="1">
        <f>H9*2+H10*2</f>
        <v>1759.86</v>
      </c>
      <c r="I11" s="1">
        <f t="shared" ref="I11:K11" si="3">I9*2+I10*2</f>
        <v>1975.54</v>
      </c>
      <c r="J11" s="1">
        <f t="shared" si="3"/>
        <v>2372.3200000000002</v>
      </c>
      <c r="K11" s="1">
        <f t="shared" si="3"/>
        <v>2735.24</v>
      </c>
    </row>
    <row r="13" spans="1:11" x14ac:dyDescent="0.55000000000000004">
      <c r="D13" t="s">
        <v>8</v>
      </c>
      <c r="J13" t="s">
        <v>8</v>
      </c>
    </row>
    <row r="14" spans="1:11" x14ac:dyDescent="0.55000000000000004">
      <c r="A14" t="s">
        <v>9</v>
      </c>
      <c r="B14">
        <v>2</v>
      </c>
      <c r="C14">
        <v>3</v>
      </c>
      <c r="D14">
        <v>4</v>
      </c>
      <c r="E14">
        <v>5</v>
      </c>
      <c r="G14" t="s">
        <v>9</v>
      </c>
      <c r="H14">
        <v>2</v>
      </c>
      <c r="I14">
        <v>3</v>
      </c>
      <c r="J14">
        <v>4</v>
      </c>
      <c r="K14">
        <v>5</v>
      </c>
    </row>
    <row r="15" spans="1:11" x14ac:dyDescent="0.55000000000000004">
      <c r="A15" t="s">
        <v>2</v>
      </c>
      <c r="B15">
        <f>B3</f>
        <v>937.81</v>
      </c>
      <c r="C15">
        <f>C3</f>
        <v>-7.3</v>
      </c>
      <c r="D15">
        <f>D3</f>
        <v>-271.83999999999997</v>
      </c>
      <c r="E15">
        <f>E3</f>
        <v>-351.85</v>
      </c>
      <c r="G15" t="s">
        <v>2</v>
      </c>
      <c r="H15">
        <f t="shared" ref="H15:K16" si="4">B15</f>
        <v>937.81</v>
      </c>
      <c r="I15">
        <f t="shared" si="4"/>
        <v>-7.3</v>
      </c>
      <c r="J15">
        <f t="shared" si="4"/>
        <v>-271.83999999999997</v>
      </c>
      <c r="K15">
        <f t="shared" si="4"/>
        <v>-351.85</v>
      </c>
    </row>
    <row r="16" spans="1:11" x14ac:dyDescent="0.55000000000000004">
      <c r="A16" t="s">
        <v>3</v>
      </c>
      <c r="B16">
        <f>B10</f>
        <v>6.8</v>
      </c>
      <c r="C16">
        <f>C10</f>
        <v>4</v>
      </c>
      <c r="D16">
        <f>D10</f>
        <v>4.9000000000000004</v>
      </c>
      <c r="E16">
        <f>E10</f>
        <v>0</v>
      </c>
      <c r="G16" t="s">
        <v>3</v>
      </c>
      <c r="H16">
        <f t="shared" si="4"/>
        <v>6.8</v>
      </c>
      <c r="I16">
        <f t="shared" si="4"/>
        <v>4</v>
      </c>
      <c r="J16">
        <f t="shared" si="4"/>
        <v>4.9000000000000004</v>
      </c>
      <c r="K16">
        <f t="shared" si="4"/>
        <v>0</v>
      </c>
    </row>
    <row r="17" spans="1:11" x14ac:dyDescent="0.55000000000000004">
      <c r="A17" t="s">
        <v>0</v>
      </c>
      <c r="B17" s="1">
        <f>B15*2+B16*LN(24*24*4)</f>
        <v>1928.2683337483472</v>
      </c>
      <c r="C17" s="1">
        <f t="shared" ref="C17:E17" si="5">C15*2+C16*LN(24*24*4)</f>
        <v>16.369608087263131</v>
      </c>
      <c r="D17" s="1">
        <f t="shared" si="5"/>
        <v>-505.74223009310259</v>
      </c>
      <c r="E17" s="1">
        <f t="shared" si="5"/>
        <v>-703.7</v>
      </c>
      <c r="F17" s="1"/>
      <c r="G17" s="1" t="s">
        <v>1</v>
      </c>
      <c r="H17" s="1">
        <f>H15*2+H16*2</f>
        <v>1889.2199999999998</v>
      </c>
      <c r="I17" s="1">
        <f t="shared" ref="I17:K17" si="6">I15*2+I16*2</f>
        <v>-6.6</v>
      </c>
      <c r="J17" s="1">
        <f t="shared" si="6"/>
        <v>-533.88</v>
      </c>
      <c r="K17" s="1">
        <f t="shared" si="6"/>
        <v>-703.7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WeiSSVM</vt:lpstr>
      <vt:lpstr>HTLP</vt:lpstr>
      <vt:lpstr>WeiSSVM single</vt:lpstr>
      <vt:lpstr>HTLP single</vt:lpstr>
      <vt:lpstr>WeiSSVM sinmod</vt:lpstr>
      <vt:lpstr>HTLP sinmod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Lie</dc:creator>
  <cp:lastModifiedBy>Henrik Lie</cp:lastModifiedBy>
  <dcterms:created xsi:type="dcterms:W3CDTF">2020-03-23T13:33:52Z</dcterms:created>
  <dcterms:modified xsi:type="dcterms:W3CDTF">2020-05-08T12:14:23Z</dcterms:modified>
</cp:coreProperties>
</file>