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thijsbongertman/Desktop/"/>
    </mc:Choice>
  </mc:AlternateContent>
  <xr:revisionPtr revIDLastSave="0" documentId="13_ncr:1_{634D0C6E-2A50-B343-9DA0-92D1A4F950B7}" xr6:coauthVersionLast="47" xr6:coauthVersionMax="47" xr10:uidLastSave="{00000000-0000-0000-0000-000000000000}"/>
  <bookViews>
    <workbookView xWindow="0" yWindow="760" windowWidth="30240" windowHeight="17080" activeTab="1" xr2:uid="{25A9CAC4-55EC-4748-A9CC-03F403D61FF0}"/>
  </bookViews>
  <sheets>
    <sheet name="Hoofdprojecten" sheetId="6" r:id="rId1"/>
    <sheet name="Projecten" sheetId="1" r:id="rId2"/>
    <sheet name="ProjectUitleg" sheetId="5" r:id="rId3"/>
  </sheets>
  <definedNames>
    <definedName name="_xlnm._FilterDatabase" localSheetId="1" hidden="1">Projecten!$A$1:$J$1</definedName>
    <definedName name="Project_Overzicht_15a2a5e1b54180fc9a4fe468fa0cfdbf_all" localSheetId="1">Projecten!$A$1:$I$34</definedName>
    <definedName name="Project_Overzicht_15a2a5e1b54180fc9a4fe468fa0cfdbf_all" localSheetId="2">ProjectUitleg!$A$1:$B$34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 i="6" l="1"/>
  <c r="G27" i="6"/>
  <c r="G21" i="6"/>
  <c r="G16" i="6"/>
  <c r="G13" i="6"/>
  <c r="G7" i="6"/>
  <c r="G2" i="6"/>
  <c r="E13" i="6"/>
  <c r="F13" i="6"/>
  <c r="E16" i="6"/>
  <c r="F16" i="6"/>
  <c r="E21" i="6"/>
  <c r="F21" i="6"/>
  <c r="E24" i="6"/>
  <c r="F24" i="6"/>
  <c r="E27" i="6"/>
  <c r="F27" i="6"/>
  <c r="E30" i="6"/>
  <c r="F30" i="6"/>
  <c r="E2" i="6"/>
  <c r="F2" i="6"/>
  <c r="E7" i="6"/>
  <c r="F7" i="6"/>
  <c r="D30" i="6"/>
  <c r="D27" i="6"/>
  <c r="D24" i="6"/>
  <c r="G24" i="6" s="1"/>
  <c r="D21" i="6"/>
  <c r="D16" i="6"/>
  <c r="D13" i="6"/>
  <c r="D7" i="6"/>
  <c r="D2" i="6"/>
  <c r="J8" i="1" l="1"/>
  <c r="J6" i="1"/>
  <c r="J5" i="1"/>
  <c r="J3" i="1"/>
  <c r="J12" i="1"/>
  <c r="J10" i="1"/>
  <c r="J16" i="1"/>
  <c r="J7" i="1"/>
  <c r="J9" i="1"/>
  <c r="J11" i="1"/>
  <c r="J14" i="1"/>
  <c r="J13" i="1"/>
  <c r="J17" i="1"/>
  <c r="J18" i="1"/>
  <c r="J15" i="1"/>
  <c r="J20" i="1"/>
  <c r="J19" i="1"/>
  <c r="J22" i="1"/>
  <c r="J23" i="1"/>
  <c r="J24" i="1"/>
  <c r="J25" i="1"/>
  <c r="J31" i="1"/>
  <c r="J32" i="1"/>
  <c r="J33" i="1"/>
  <c r="J34" i="1"/>
  <c r="J35" i="1"/>
  <c r="J27" i="1"/>
  <c r="J4" i="1"/>
  <c r="J28" i="1"/>
  <c r="J29"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715396-4457-D74C-BDD7-5D58EDCDDA47}" name="Project Overzicht 15a2a5e1b54180fc9a4fe468fa0cfdbf_all" type="6" refreshedVersion="8" background="1" saveData="1">
    <textPr codePage="65001" sourceFile="/Users/thijsbongertman/Downloads/235945d5-7136-4a95-8cd1-64925f08c1b5_Export-7f51f977-a0de-4ccd-995b-a90b6e3ed27d/Project Overzicht 15a2a5e1b54180fc9a4fe468fa0cfdbf_all.csv" tab="0" comma="1">
      <textFields count="7">
        <textField/>
        <textField/>
        <textField type="text"/>
        <textField/>
        <textField type="text"/>
        <textField type="text"/>
        <textField type="text"/>
      </textFields>
    </textPr>
  </connection>
  <connection id="2" xr16:uid="{10CFEED0-56FF-904D-A298-2C00DCD2657B}" name="Project Overzicht 15a2a5e1b54180fc9a4fe468fa0cfdbf_all1" type="6" refreshedVersion="8" background="1" saveData="1">
    <textPr codePage="65001" sourceFile="/Users/thijsbongertman/Downloads/235945d5-7136-4a95-8cd1-64925f08c1b5_Export-7f51f977-a0de-4ccd-995b-a90b6e3ed27d/Project Overzicht 15a2a5e1b54180fc9a4fe468fa0cfdbf_all.csv" tab="0" comma="1">
      <textFields count="7">
        <textField/>
        <textField/>
        <textField type="text"/>
        <textField/>
        <textField type="text"/>
        <textField type="text"/>
        <textField type="text"/>
      </textFields>
    </textPr>
  </connection>
</connections>
</file>

<file path=xl/sharedStrings.xml><?xml version="1.0" encoding="utf-8"?>
<sst xmlns="http://schemas.openxmlformats.org/spreadsheetml/2006/main" count="178" uniqueCount="128">
  <si>
    <t>[Secretariaat] Meeting bot</t>
  </si>
  <si>
    <t>[I&amp;L] Automatiseren definitieve planning</t>
  </si>
  <si>
    <t>[Productie] Medewerkers prestatie + optimalisatie</t>
  </si>
  <si>
    <t>[Marketing &amp; Sales] Marktonderzoek &amp; Leadgeneratie</t>
  </si>
  <si>
    <t>[Productie] Doorlooptijden fabriek + proces</t>
  </si>
  <si>
    <t>[Inkoop + productie] Asta &amp; BC sync</t>
  </si>
  <si>
    <t>[Inkoop] Voorspellende Planning &amp; Forecasting</t>
  </si>
  <si>
    <t>[Montage] Automatische planningscontrole</t>
  </si>
  <si>
    <t>[WVB Inmeten] Detailbladen naar CAD</t>
  </si>
  <si>
    <t>[WVB Aansturing] Automatische Validatie</t>
  </si>
  <si>
    <t>[WVB Aansturing] Leveranciersintegratie</t>
  </si>
  <si>
    <t>[WVB Inmeten] Predictive Analytics</t>
  </si>
  <si>
    <t>[Productie] Kostenoptimalisatie</t>
  </si>
  <si>
    <t>[Ander] Beeldherkenning &amp; Materiaalverwerking</t>
  </si>
  <si>
    <t>[Productie] Levertijden voorspelling</t>
  </si>
  <si>
    <t>[WVB Aansturing] Proces Optimalisatie</t>
  </si>
  <si>
    <t>[I&amp;L] Automatische afwijkingsdetectie</t>
  </si>
  <si>
    <t>[HR] CAO-chatbot</t>
  </si>
  <si>
    <t>[Marketing &amp; Sales] Content Creatie</t>
  </si>
  <si>
    <t>[WVB Planning] Standaardisatie</t>
  </si>
  <si>
    <t>[WVB Planning] Procesoptimalisatie</t>
  </si>
  <si>
    <t>[WVB Planning] Automatiseringsmogelijkheden</t>
  </si>
  <si>
    <t>[Calculatie] Procesoptimalisatie</t>
  </si>
  <si>
    <t>[Calculatie] Documentgeneratie</t>
  </si>
  <si>
    <t>[Montage] Procesautomatiseren</t>
  </si>
  <si>
    <t>[I&amp;L] Optimalisatie materiaalgebruik</t>
  </si>
  <si>
    <t>[Productie] AI kwaliteitscheck</t>
  </si>
  <si>
    <t>[Productie] Preventief onderhoud</t>
  </si>
  <si>
    <t>[HR] Arbeidsovereenkomst Generator</t>
  </si>
  <si>
    <t>[HR] Communicatie Assistent</t>
  </si>
  <si>
    <t>[Marketing &amp; Sales] Klantinzicht &amp; Targeting</t>
  </si>
  <si>
    <t>[Calculatie] Geautomatiseerde informatie-extractie</t>
  </si>
  <si>
    <t>[Montage] Intelligent Documentbeheer</t>
  </si>
  <si>
    <t>Project</t>
  </si>
  <si>
    <t>Opbrengst (FTE)</t>
  </si>
  <si>
    <t>FTE Besparing (€/jaar)</t>
  </si>
  <si>
    <t>Efficiency Besparing (€/jaar)</t>
  </si>
  <si>
    <t>Totale Besparing (€/jaar)</t>
  </si>
  <si>
    <t>Interessant idee. Mbv Asta + Matrix data doorlooptijden (die medewerkers zelf klokken) combineren met werkzaamheden en individuele medewerkers. Kijken wie het beste tot z'n recht komt op welk station. 
Een voorbeeld was persoon x die het gemiddelde van glaszetten met 4min omlaag haalde (als hij er was duurde het 20min per duur, als hij er niet was 24min).</t>
  </si>
  <si>
    <t xml:space="preserve">Automatisch identificeren van:
RGS-partnerships tussen woningcorporaties en aannemers
Renovatieprojecten in doelregio's
Potentiële klanten die passen bij ideaal klantprofiel
Monitoren van:
Jaarverslagen woningcorporaties
Openbare aanbestedingen
Omgevingsvergunningen
Flora en fauna onderzoeken
Subsidie aanvragen
</t>
  </si>
  <si>
    <t xml:space="preserve">1. Automatische Planningscontrole 
Monitoring van project-mijlpalen
Automatische signalering bij afwijkingen
Proactieve herinneringen voor klantcommunicatie
Integratie met Kodi voor real-time statusupdates
</t>
  </si>
  <si>
    <t xml:space="preserve">https://app.asana.com/0/profile/1208461516476311 · 21 days ago
Kost ±50k per jaar
Leveranciers Integratie 
Ontwikkelen van koppelingen met leveranciersdatabases
Automatisering van prijsupdates &amp; beschikbaarheid
Standaardisatie van artikelcodes
https://app.asana.com/0/profile/1208461516476311 · 21 days ago
Lange Termijn: 
Database Herstructurering 
Modernisering van artikelcodering
Aansluiting op industriestandaarden
Verbeterde integratie mogelijkheden
</t>
  </si>
  <si>
    <t xml:space="preserve">https://app.asana.com/0/profile/1208461516476311 · 28 days ago
Voorspellen doorlooptijden op basis van projectkenmerken
Optimaliseren planningen montage/productie
Identificeren potentiële knelpunten
Early warning systeem voor afwijkingen
</t>
  </si>
  <si>
    <t>https://app.asana.com/0/profile/1208461516476311 · 28 days ago
afhankelijk van veel andere modellen</t>
  </si>
  <si>
    <t xml:space="preserve">https://app.asana.com/0/profile/1208461516476311 · 17 days ago
2. Beeldherkenning &amp; Materiaalverwerking 
Automatische herkenning van houtsoorten
Scannen en sorteren van materialen
Voorraadcontrole via beeldherkenning
Kwaliteitscontrole van materialen
</t>
  </si>
  <si>
    <t>https://app.asana.com/0/profile/1208461516476311 · 28 days ago
Voorspellen wanneer productie bepaalde zaken oplevert. Dit zou kunnen resulteren in een voorspelling voor wvb dmv een stoplicht oid. Goed idee, niet als eerste op te pakken</t>
  </si>
  <si>
    <t xml:space="preserve">https://app.asana.com/0/profile/1208461516476311 · 21 days ago
Proces Optimalisatie 
Stroomlijnen van series maken
Vereenvoudigen van correctieprocessen
Verbeteren van projectvakbeheer
</t>
  </si>
  <si>
    <t xml:space="preserve">https://app.asana.com/0/profile/1208461516476311 · 28 days ago
Trainen op CAO Timmerindustrie en interne regelingen
Natuurlijke taal interface voor medewerkersvragen
Integratie met medewerkers-app
Contextbewuste antwoorden met referenties naar relevante artikelen
</t>
  </si>
  <si>
    <t xml:space="preserve">https://app.asana.com/0/profile/1208461516476311 · 24 days ago
Procesoptimalisatie 
Verminderen van handmatige gegevensinvoer
Stroomlijnen van communicatiestromen
Verbeteren van overdrachtsprocessen
</t>
  </si>
  <si>
    <t xml:space="preserve">2. Procesoptimalisatie 
Mogelijke Toepassingen:
Geautomatiseerde prijscontroles tegen historische data
Afwijkingsdetectie voor prijzen
Werkstroomoptimalisatie
Voordelen:
Foutenreductie
Verhoogde efficiëntie
Betere kwaliteitscontrole
Uitdagingen:
Behoud van menselijke expertise
Systeemintegratie
Verandermanagement
</t>
  </si>
  <si>
    <t xml:space="preserve">3. Documentgeneratie 
Mogelijke Toepassingen:
Gestandaardiseerde offertegeneratie
Geautomatiseerde werkbegrotingen
Projectmap automatisering
Voordelen:
Consistentie in documenten
Tijdsbesparing
Verminderde handmatige inspanning
Uitdagingen:
Behoud van flexibiliteit voor maatwerk
Integratie met bestaande systemen
Gebruikersacceptatie
</t>
  </si>
  <si>
    <t xml:space="preserve">. Procesautomatisering 
Automatische matching van planning en productie
Slimme voorraadallocatie
Geautomatiseerde werkbonnen
Intelligente resourceplanning
</t>
  </si>
  <si>
    <t xml:space="preserve">https://app.asana.com/0/profile/1208461516476311 · 28 days ago
4. Optimalisatie Materiaalgebruik
Probleem
Hoge retourpercentages (20% verlies)
Suboptimale materiaalplanning
Opslagproblemen
AI Oplossing
Optimalisatiemodel voor:
Materiaalplanning
Voorraadbeheer
Retourvoorspelling
</t>
  </si>
  <si>
    <t xml:space="preserve">https://app.asana.com/0/profile/1208461516476311 · 28 days ago
ML-model getraind op historische overeenkomsten
Intelligente template-selectie op basis van functie/voorwaarden
Automatische aanpassing juridisch taalgebruik naar B1-niveau
Suggesties voor consistente formuleringen
</t>
  </si>
  <si>
    <t xml:space="preserve">https://app.asana.com/0/profile/1208461516476311 · 28 days ago
Schrijfhulp voor HR-communicatie
Consistente tone-of-voice
Automatische taalvereenvoudiging
Meertalige ondersteuning
</t>
  </si>
  <si>
    <t xml:space="preserve">https://app.asana.com/0/profile/1208461516476311 · 17 days ago
1. Geautomatiseerde Informatie-extractie 
Mogelijke Toepassingen:
Geautomatiseerde analyse van bouwtekeningen/foto's voor kozijneninventarisatie
Herkenning van kozijntypen en specificaties
Verwerking van technische vereisten
Voordelen:
Aanzienlijke tijdsbesparing
Verbeterde consistentie
Verminderde handmatige invoerfouten
Uitdagingen:
Variabele invoerkwaliteit
Noodzaak voor hoge nauwkeurigheid
Benodigde trainingsdata
</t>
  </si>
  <si>
    <t xml:space="preserve">https://app.asana.com/0/profile/1208461516476311 · 17 days ago
3. Intelligent Documentbeheer 
Geautomatiseerde verwerking van leveringsschema's
Centrale documentatie-hub
Gestandaardiseerde rapportageformats
Automatische validatie van bewijslast
</t>
  </si>
  <si>
    <t>Uitleg</t>
  </si>
  <si>
    <t xml:space="preserve">https://app.asana.com/0/profile/1208461516476311 · 24 days ago
Fase 1 (Direct):
Werkvoorbereiders sturen PDF-documentatie i.p.v. fysieke boekjes
Verwachte tijdsbesparing: ~10 minuten per boekje
Fase 2 (Middellange termijn):
Implementeer PDF-leesprogramma
Maak samenvattingsinterface voor Cas ter verificatie
Mogelijk maken van kopiëren-plakken naar Asta
Fase 3 (Lange…
</t>
  </si>
  <si>
    <t>https://app.asana.com/0/profile/1208461516476311 · 28 days ago
Probleem 
Late ontdekking van planningsconflicten
Gemiste deadlines
Communicatievertraging
AI Oplossing 
Real-time monitoring systeem dat:
Afwijkingen detecteert
Risico's voorspelt
Proactief waarschuwt</t>
  </si>
  <si>
    <t xml:space="preserve">https://app.asana.com/0/profile/1208461516476311 · 21 days ago
Automatische Validatie Tool 
Controleren van bestanden op kleine producten en andere automatische controleregels
Automatische signalering van risicovolle situaties
Integratie met bestaande exportprocessen
Direct 
Inventariseren van meest voorkomende handmatige controles en correcties
In kaart brengen van kritieke kennis bij sleutelfiguren (vooral Arie)
Opstellen van requirements voor automatische validatie tool
https://app.asana.com/0/profile/1208461516476311 · 21 days ago
Lange Termijn:
Kennisautomatisering 
Ontwikkeling van expertsystemen
Automatische foutdetectie
Slimme procesondersteuning en ook - Validatie werkopdracht/Matrix/AutoCAD (WVB)
</t>
  </si>
  <si>
    <t>Projecten</t>
  </si>
  <si>
    <t>Werkdomein</t>
  </si>
  <si>
    <t>Betrokken Afdelingen</t>
  </si>
  <si>
    <t>WVB, Productie, Calculatie, Montage</t>
  </si>
  <si>
    <t>I&amp;L, Inkoop, Productie, WVB, Montage</t>
  </si>
  <si>
    <t>WVB, Productie, I&amp;L</t>
  </si>
  <si>
    <t>WVB, Calculatie, Montage, HR</t>
  </si>
  <si>
    <t>WVB, Inkoop, Productie</t>
  </si>
  <si>
    <t>I&amp;L, Productie, Ander</t>
  </si>
  <si>
    <t>Marketing &amp; Sales</t>
  </si>
  <si>
    <t>HR, Secretariaat</t>
  </si>
  <si>
    <t xml:space="preserve"> Procesautomatisering &amp; Optimalisatie </t>
  </si>
  <si>
    <t xml:space="preserve"> Intelligente Planning &amp; Voorspelling </t>
  </si>
  <si>
    <t xml:space="preserve"> Kwaliteitscontrole &amp; Validatie </t>
  </si>
  <si>
    <t xml:space="preserve"> Documentbeheer &amp; Informatieverwerking </t>
  </si>
  <si>
    <t xml:space="preserve"> Systeemintegratie &amp; Synchronisatie </t>
  </si>
  <si>
    <t xml:space="preserve"> Materiaal &amp; Kostenoptimalisatie </t>
  </si>
  <si>
    <t xml:space="preserve"> Marketing &amp; Klantinzicht </t>
  </si>
  <si>
    <t xml:space="preserve"> Interne Communicatie &amp; HR </t>
  </si>
  <si>
    <t xml:space="preserve"> [Calculatie] Procesoptimalisatie </t>
  </si>
  <si>
    <t xml:space="preserve"> [Productie] Doorlooptijden fabriek + proces </t>
  </si>
  <si>
    <t xml:space="preserve"> [WVB Planning] Procesoptimalisatie </t>
  </si>
  <si>
    <t xml:space="preserve"> [WVB Aansturing] Proces Optimalisatie </t>
  </si>
  <si>
    <t xml:space="preserve"> [Productie] Medewerkers prestatie + optimalisatie </t>
  </si>
  <si>
    <t xml:space="preserve"> [I&amp;L] Automatiseren definitieve planning </t>
  </si>
  <si>
    <t xml:space="preserve"> [Inkoop] Voorspellende Planning &amp; Forecasting </t>
  </si>
  <si>
    <t xml:space="preserve"> [Productie] Levertijden voorspelling </t>
  </si>
  <si>
    <t xml:space="preserve"> [WVB Inmeten] Predictive Analytics </t>
  </si>
  <si>
    <t xml:space="preserve"> [Montage] Automatische planningscontrole </t>
  </si>
  <si>
    <t xml:space="preserve"> [WVB Planning] Automatiseringsmogelijkheden </t>
  </si>
  <si>
    <t xml:space="preserve"> [WVB Aansturing] Automatische Validatie </t>
  </si>
  <si>
    <t xml:space="preserve"> [Productie] AI kwaliteitscheck </t>
  </si>
  <si>
    <t xml:space="preserve"> [I&amp;L] Automatische afwijkingsdetectie </t>
  </si>
  <si>
    <t xml:space="preserve"> [WVB Inmeten] Detailbladen naar CAD </t>
  </si>
  <si>
    <t xml:space="preserve"> [Calculatie] Geautomatiseerde informatie-extractie </t>
  </si>
  <si>
    <t xml:space="preserve"> [Calculatie] Documentgeneratie </t>
  </si>
  <si>
    <t xml:space="preserve"> [Montage] Intelligent Documentbeheer </t>
  </si>
  <si>
    <t xml:space="preserve"> [HR] Arbeidsovereenkomst Generator </t>
  </si>
  <si>
    <t xml:space="preserve"> [WVB Aansturing] Leveranciersintegratie </t>
  </si>
  <si>
    <t xml:space="preserve"> [Inkoop + productie] Asta &amp; BC sync </t>
  </si>
  <si>
    <t xml:space="preserve"> [WVB Planning] Standaardisatie </t>
  </si>
  <si>
    <t xml:space="preserve"> [I&amp;L] Optimalisatie materiaalgebruik </t>
  </si>
  <si>
    <t xml:space="preserve"> [Productie] Preventief onderhoud </t>
  </si>
  <si>
    <t xml:space="preserve"> [Ander] Beeldherkenning &amp; Materiaalverwerking </t>
  </si>
  <si>
    <t xml:space="preserve"> [Marketing &amp; Sales] Marktonderzoek &amp; Leadgeneratie </t>
  </si>
  <si>
    <t xml:space="preserve"> [Marketing &amp; Sales] Klantinzicht &amp; Targeting </t>
  </si>
  <si>
    <t xml:space="preserve"> [Marketing &amp; Sales] Content Creatie </t>
  </si>
  <si>
    <t xml:space="preserve"> [HR] CAO-chatbot </t>
  </si>
  <si>
    <t xml:space="preserve"> [HR] Communicatie Assistent </t>
  </si>
  <si>
    <t xml:space="preserve"> [Secretariaat] Meeting bot </t>
  </si>
  <si>
    <t>Investering (T-Shirt)</t>
  </si>
  <si>
    <t>M/L</t>
  </si>
  <si>
    <t>S</t>
  </si>
  <si>
    <t>M</t>
  </si>
  <si>
    <t>L</t>
  </si>
  <si>
    <t>S/M</t>
  </si>
  <si>
    <t>Investering (pnt - hoger is beter)</t>
  </si>
  <si>
    <t>Totale score</t>
  </si>
  <si>
    <t>Efficiency Besparing (punten)</t>
  </si>
  <si>
    <t>FTE Besparing (punten)</t>
  </si>
  <si>
    <t>Geen werk voor onze implementatiepartner</t>
  </si>
  <si>
    <t>Meer verduidelijking nodig</t>
  </si>
  <si>
    <t>Moeten samen gedefinieerd en opgepakt worden</t>
  </si>
  <si>
    <t>Investering (Punten)</t>
  </si>
  <si>
    <t>FTE Besparing (Pnt)</t>
  </si>
  <si>
    <t>Efficiency Besparing (Pnt)</t>
  </si>
  <si>
    <t>Totale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</si>
</sst>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2]\ #,##0.00;[Red]\-[$€-2]\ #,##0.00"/>
    <numFmt numFmtId="165" formatCode="_([$€-2]\ * #,##0_);_([$€-2]\ * \(#,##0\);_([$€-2]\ * &quot;-&quot;??_);_(@_)"/>
    <numFmt numFmtId="166" formatCode="_([$€-2]\ * #,##0.00_);_([$€-2]\ * \(#,##0.00\);_([$€-2]\ * &quot;-&quot;??_);_(@_)"/>
    <numFmt numFmtId="167" formatCode="0.0%"/>
  </numFmts>
  <fonts count="7" x14ac:knownFonts="1">
    <font>
      <sz val="12"/>
      <color theme="1"/>
      <name val="Aptos Narrow"/>
      <family val="2"/>
      <scheme val="minor"/>
    </font>
    <font>
      <b/>
      <sz val="12"/>
      <color theme="1"/>
      <name val="Aptos Narrow"/>
      <scheme val="minor"/>
    </font>
    <font>
      <sz val="10"/>
      <color rgb="FF000000"/>
      <name val="Helvetica Neue"/>
      <family val="2"/>
    </font>
    <font>
      <b/>
      <sz val="10"/>
      <color rgb="FF000000"/>
      <name val="Helvetica Neue"/>
      <family val="2"/>
    </font>
    <font>
      <b/>
      <sz val="12"/>
      <color theme="1"/>
      <name val="Helvetica"/>
      <family val="2"/>
    </font>
    <font>
      <sz val="12"/>
      <color theme="1"/>
      <name val="Aptos Narrow"/>
      <family val="2"/>
      <scheme val="minor"/>
    </font>
    <font>
      <b/>
      <u/>
      <sz val="12"/>
      <color theme="1"/>
      <name val="Aptos Narrow"/>
      <scheme val="minor"/>
    </font>
  </fonts>
  <fills count="6">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9" fontId="5" fillId="0" borderId="0" applyFont="0" applyFill="0" applyBorder="0" applyAlignment="0" applyProtection="0"/>
  </cellStyleXfs>
  <cellXfs count="41">
    <xf numFmtId="0" fontId="0" fillId="0" borderId="0" xfId="0"/>
    <xf numFmtId="164" fontId="0" fillId="0" borderId="0" xfId="0" applyNumberFormat="1"/>
    <xf numFmtId="2" fontId="0" fillId="0" borderId="0" xfId="0" applyNumberFormat="1"/>
    <xf numFmtId="165" fontId="0" fillId="0" borderId="0" xfId="0" applyNumberFormat="1"/>
    <xf numFmtId="164" fontId="1" fillId="0" borderId="0" xfId="0" applyNumberFormat="1" applyFont="1" applyAlignment="1">
      <alignment vertical="top"/>
    </xf>
    <xf numFmtId="0" fontId="1" fillId="0" borderId="0" xfId="0" applyFont="1" applyAlignment="1">
      <alignment vertical="top" wrapText="1"/>
    </xf>
    <xf numFmtId="0" fontId="0" fillId="0" borderId="0" xfId="0" applyAlignment="1">
      <alignment vertical="top"/>
    </xf>
    <xf numFmtId="164" fontId="0" fillId="0" borderId="0" xfId="0" applyNumberFormat="1" applyAlignment="1">
      <alignment vertical="top"/>
    </xf>
    <xf numFmtId="0" fontId="0" fillId="0" borderId="0" xfId="0" applyAlignment="1">
      <alignment vertical="top" wrapText="1"/>
    </xf>
    <xf numFmtId="0" fontId="3" fillId="0" borderId="0" xfId="0" applyFont="1"/>
    <xf numFmtId="0" fontId="4" fillId="0" borderId="0" xfId="0" applyFont="1"/>
    <xf numFmtId="166" fontId="3" fillId="0" borderId="0" xfId="0" applyNumberFormat="1" applyFont="1"/>
    <xf numFmtId="167" fontId="1" fillId="0" borderId="0" xfId="1" applyNumberFormat="1" applyFont="1"/>
    <xf numFmtId="0" fontId="3" fillId="0" borderId="0" xfId="0" applyFont="1" applyAlignment="1">
      <alignment horizontal="left"/>
    </xf>
    <xf numFmtId="164" fontId="0" fillId="2" borderId="0" xfId="0" applyNumberFormat="1" applyFill="1"/>
    <xf numFmtId="0" fontId="0" fillId="2" borderId="0" xfId="0" applyFill="1"/>
    <xf numFmtId="0" fontId="0" fillId="3" borderId="0" xfId="0" applyFill="1"/>
    <xf numFmtId="165" fontId="0" fillId="3" borderId="0" xfId="0" applyNumberFormat="1" applyFill="1"/>
    <xf numFmtId="2" fontId="0" fillId="3" borderId="0" xfId="0" applyNumberFormat="1" applyFill="1"/>
    <xf numFmtId="164" fontId="0" fillId="4" borderId="0" xfId="0" applyNumberFormat="1" applyFill="1"/>
    <xf numFmtId="0" fontId="0" fillId="4" borderId="0" xfId="0" applyFill="1"/>
    <xf numFmtId="165" fontId="0" fillId="4" borderId="0" xfId="0" applyNumberFormat="1" applyFill="1"/>
    <xf numFmtId="2" fontId="0" fillId="4" borderId="0" xfId="0" applyNumberFormat="1" applyFill="1"/>
    <xf numFmtId="164" fontId="0" fillId="5" borderId="0" xfId="0" applyNumberFormat="1" applyFill="1"/>
    <xf numFmtId="0" fontId="0" fillId="5" borderId="0" xfId="0" applyFill="1"/>
    <xf numFmtId="165" fontId="0" fillId="5" borderId="0" xfId="0" applyNumberFormat="1" applyFill="1"/>
    <xf numFmtId="2" fontId="0" fillId="5" borderId="0" xfId="0" applyNumberFormat="1" applyFill="1"/>
    <xf numFmtId="165" fontId="0" fillId="2" borderId="0" xfId="0" applyNumberFormat="1" applyFill="1"/>
    <xf numFmtId="2" fontId="0" fillId="2" borderId="0" xfId="0" applyNumberFormat="1" applyFill="1"/>
    <xf numFmtId="1" fontId="0" fillId="3" borderId="0" xfId="0" applyNumberFormat="1" applyFill="1"/>
    <xf numFmtId="1" fontId="0" fillId="0" borderId="0" xfId="0" applyNumberFormat="1"/>
    <xf numFmtId="1" fontId="0" fillId="4" borderId="0" xfId="0" applyNumberFormat="1" applyFill="1"/>
    <xf numFmtId="1" fontId="0" fillId="2" borderId="0" xfId="0" applyNumberFormat="1" applyFill="1"/>
    <xf numFmtId="1" fontId="0" fillId="5" borderId="0" xfId="0" applyNumberFormat="1" applyFill="1"/>
    <xf numFmtId="164" fontId="1" fillId="0" borderId="0" xfId="0" applyNumberFormat="1" applyFont="1" applyAlignment="1">
      <alignment vertical="top" wrapText="1"/>
    </xf>
    <xf numFmtId="49" fontId="1" fillId="0" borderId="0" xfId="0" applyNumberFormat="1" applyFont="1" applyAlignment="1">
      <alignment vertical="top" wrapText="1"/>
    </xf>
    <xf numFmtId="0" fontId="3" fillId="0" borderId="0" xfId="0" applyFont="1" applyAlignment="1">
      <alignment horizontal="left" vertical="top"/>
    </xf>
    <xf numFmtId="0" fontId="2" fillId="0" borderId="0" xfId="0" applyFont="1" applyAlignment="1">
      <alignment horizontal="left" vertical="top"/>
    </xf>
    <xf numFmtId="1" fontId="2" fillId="0" borderId="0" xfId="0" applyNumberFormat="1" applyFont="1" applyAlignment="1">
      <alignment horizontal="left" vertical="top"/>
    </xf>
    <xf numFmtId="1" fontId="2" fillId="0" borderId="0" xfId="0" applyNumberFormat="1" applyFont="1" applyAlignment="1">
      <alignment horizontal="center" vertical="top"/>
    </xf>
    <xf numFmtId="0" fontId="6"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roject Overzicht 15a2a5e1b54180fc9a4fe468fa0cfdbf_all" connectionId="1" xr16:uid="{1C3CC7FF-D9D2-1A40-85F3-8918D22AA63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Project Overzicht 15a2a5e1b54180fc9a4fe468fa0cfdbf_all" connectionId="2" xr16:uid="{49FDE40B-48A4-C849-959C-DCD78963774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8B723-7200-1D48-B1D2-0E3DD11091AA}">
  <dimension ref="A1:H74"/>
  <sheetViews>
    <sheetView zoomScaleNormal="100" workbookViewId="0">
      <selection activeCell="L28" sqref="L28"/>
    </sheetView>
  </sheetViews>
  <sheetFormatPr baseColWidth="10" defaultRowHeight="16" x14ac:dyDescent="0.2"/>
  <cols>
    <col min="1" max="1" width="49.83203125" customWidth="1"/>
    <col min="2" max="2" width="50.5" customWidth="1"/>
    <col min="3" max="3" width="34.5" customWidth="1"/>
    <col min="4" max="4" width="15.5" bestFit="1" customWidth="1"/>
    <col min="5" max="5" width="9" customWidth="1"/>
    <col min="6" max="6" width="25.1640625" customWidth="1"/>
    <col min="7" max="7" width="20.83203125" bestFit="1" customWidth="1"/>
  </cols>
  <sheetData>
    <row r="1" spans="1:7" x14ac:dyDescent="0.2">
      <c r="A1" s="9" t="s">
        <v>62</v>
      </c>
      <c r="B1" s="9" t="s">
        <v>61</v>
      </c>
      <c r="C1" s="9" t="s">
        <v>63</v>
      </c>
      <c r="D1" s="9" t="s">
        <v>124</v>
      </c>
      <c r="E1" s="9" t="s">
        <v>125</v>
      </c>
      <c r="F1" s="9" t="s">
        <v>126</v>
      </c>
      <c r="G1" s="9" t="s">
        <v>127</v>
      </c>
    </row>
    <row r="2" spans="1:7" x14ac:dyDescent="0.2">
      <c r="A2" s="36" t="s">
        <v>72</v>
      </c>
      <c r="B2" s="6" t="s">
        <v>80</v>
      </c>
      <c r="C2" s="37" t="s">
        <v>64</v>
      </c>
      <c r="D2" s="38">
        <f>Projecten!C3+Projecten!C27+Projecten!C29+Projecten!C13+Projecten!C15</f>
        <v>13</v>
      </c>
      <c r="E2" s="39">
        <f>Projecten!F3+Projecten!F27+Projecten!F29+Projecten!F13+Projecten!F15</f>
        <v>11</v>
      </c>
      <c r="F2" s="39">
        <f>Projecten!H3+Projecten!H27+Projecten!H29+Projecten!H13+Projecten!H15</f>
        <v>16</v>
      </c>
      <c r="G2" s="39">
        <f>D2*E2*F2</f>
        <v>2288</v>
      </c>
    </row>
    <row r="3" spans="1:7" x14ac:dyDescent="0.2">
      <c r="A3" s="36"/>
      <c r="B3" s="6" t="s">
        <v>81</v>
      </c>
      <c r="C3" s="37"/>
      <c r="D3" s="38"/>
      <c r="E3" s="39"/>
      <c r="F3" s="39"/>
      <c r="G3" s="39"/>
    </row>
    <row r="4" spans="1:7" x14ac:dyDescent="0.2">
      <c r="A4" s="36"/>
      <c r="B4" s="6" t="s">
        <v>82</v>
      </c>
      <c r="C4" s="37"/>
      <c r="D4" s="38"/>
      <c r="E4" s="39"/>
      <c r="F4" s="39"/>
      <c r="G4" s="39"/>
    </row>
    <row r="5" spans="1:7" x14ac:dyDescent="0.2">
      <c r="A5" s="36"/>
      <c r="B5" s="6" t="s">
        <v>83</v>
      </c>
      <c r="C5" s="37"/>
      <c r="D5" s="38"/>
      <c r="E5" s="39"/>
      <c r="F5" s="39"/>
      <c r="G5" s="39"/>
    </row>
    <row r="6" spans="1:7" x14ac:dyDescent="0.2">
      <c r="A6" s="36"/>
      <c r="B6" s="6" t="s">
        <v>84</v>
      </c>
      <c r="C6" s="37"/>
      <c r="D6" s="38"/>
      <c r="E6" s="39"/>
      <c r="F6" s="39"/>
      <c r="G6" s="39"/>
    </row>
    <row r="7" spans="1:7" x14ac:dyDescent="0.2">
      <c r="A7" s="36" t="s">
        <v>73</v>
      </c>
      <c r="B7" s="6" t="s">
        <v>85</v>
      </c>
      <c r="C7" s="37" t="s">
        <v>65</v>
      </c>
      <c r="D7" s="38">
        <f>Projecten!C12+Projecten!C22+Projecten!C33+Projecten!C35+Projecten!C28+Projecten!C31</f>
        <v>3</v>
      </c>
      <c r="E7" s="39">
        <f>Projecten!F12+Projecten!F22+Projecten!F33+Projecten!F35+Projecten!F28+Projecten!F31</f>
        <v>12</v>
      </c>
      <c r="F7" s="39">
        <f>Projecten!H12+Projecten!H22+Projecten!H33+Projecten!H35+Projecten!H28+Projecten!H31</f>
        <v>15</v>
      </c>
      <c r="G7" s="39">
        <f>D7*E7*F7</f>
        <v>540</v>
      </c>
    </row>
    <row r="8" spans="1:7" x14ac:dyDescent="0.2">
      <c r="A8" s="36"/>
      <c r="B8" s="6" t="s">
        <v>86</v>
      </c>
      <c r="C8" s="37"/>
      <c r="D8" s="38"/>
      <c r="E8" s="39"/>
      <c r="F8" s="39"/>
      <c r="G8" s="39"/>
    </row>
    <row r="9" spans="1:7" x14ac:dyDescent="0.2">
      <c r="A9" s="36"/>
      <c r="B9" s="6" t="s">
        <v>87</v>
      </c>
      <c r="C9" s="37"/>
      <c r="D9" s="38"/>
      <c r="E9" s="39"/>
      <c r="F9" s="39"/>
      <c r="G9" s="39"/>
    </row>
    <row r="10" spans="1:7" x14ac:dyDescent="0.2">
      <c r="A10" s="36"/>
      <c r="B10" s="6" t="s">
        <v>88</v>
      </c>
      <c r="C10" s="37"/>
      <c r="D10" s="38"/>
      <c r="E10" s="39"/>
      <c r="F10" s="39"/>
      <c r="G10" s="39"/>
    </row>
    <row r="11" spans="1:7" x14ac:dyDescent="0.2">
      <c r="A11" s="36"/>
      <c r="B11" s="6" t="s">
        <v>89</v>
      </c>
      <c r="C11" s="37"/>
      <c r="D11" s="38"/>
      <c r="E11" s="39"/>
      <c r="F11" s="39"/>
      <c r="G11" s="39"/>
    </row>
    <row r="12" spans="1:7" x14ac:dyDescent="0.2">
      <c r="A12" s="36"/>
      <c r="B12" s="6" t="s">
        <v>90</v>
      </c>
      <c r="C12" s="37"/>
      <c r="D12" s="38"/>
      <c r="E12" s="39"/>
      <c r="F12" s="39"/>
      <c r="G12" s="39"/>
    </row>
    <row r="13" spans="1:7" x14ac:dyDescent="0.2">
      <c r="A13" s="36" t="s">
        <v>74</v>
      </c>
      <c r="B13" s="6" t="s">
        <v>91</v>
      </c>
      <c r="C13" s="37" t="s">
        <v>66</v>
      </c>
      <c r="D13" s="38">
        <f>Projecten!C6+Projecten!C10+Projecten!C7</f>
        <v>13</v>
      </c>
      <c r="E13" s="39">
        <f>Projecten!F6+Projecten!F10+Projecten!F7</f>
        <v>7</v>
      </c>
      <c r="F13" s="39">
        <f>Projecten!H6+Projecten!H10+Projecten!H7</f>
        <v>7</v>
      </c>
      <c r="G13" s="39">
        <f>D13*E13*F13</f>
        <v>637</v>
      </c>
    </row>
    <row r="14" spans="1:7" x14ac:dyDescent="0.2">
      <c r="A14" s="36"/>
      <c r="B14" s="6" t="s">
        <v>92</v>
      </c>
      <c r="C14" s="37"/>
      <c r="D14" s="38"/>
      <c r="E14" s="39"/>
      <c r="F14" s="39"/>
      <c r="G14" s="39"/>
    </row>
    <row r="15" spans="1:7" x14ac:dyDescent="0.2">
      <c r="A15" s="36"/>
      <c r="B15" s="6" t="s">
        <v>93</v>
      </c>
      <c r="C15" s="37"/>
      <c r="D15" s="38"/>
      <c r="E15" s="39"/>
      <c r="F15" s="39"/>
      <c r="G15" s="39"/>
    </row>
    <row r="16" spans="1:7" x14ac:dyDescent="0.2">
      <c r="A16" s="36" t="s">
        <v>75</v>
      </c>
      <c r="B16" s="6" t="s">
        <v>94</v>
      </c>
      <c r="C16" s="37" t="s">
        <v>67</v>
      </c>
      <c r="D16" s="38">
        <f>Projecten!C11+Projecten!C16+Projecten!C32+Projecten!C19+Projecten!C34</f>
        <v>9</v>
      </c>
      <c r="E16" s="39">
        <f>Projecten!F11+Projecten!F16+Projecten!F32+Projecten!F19+Projecten!F34</f>
        <v>11</v>
      </c>
      <c r="F16" s="39">
        <f>Projecten!H11+Projecten!H16+Projecten!H32+Projecten!H19+Projecten!H34</f>
        <v>7</v>
      </c>
      <c r="G16" s="39">
        <f>D16*E16*F16</f>
        <v>693</v>
      </c>
    </row>
    <row r="17" spans="1:7" x14ac:dyDescent="0.2">
      <c r="A17" s="36"/>
      <c r="B17" s="6" t="s">
        <v>95</v>
      </c>
      <c r="C17" s="37"/>
      <c r="D17" s="38"/>
      <c r="E17" s="39"/>
      <c r="F17" s="39"/>
      <c r="G17" s="39"/>
    </row>
    <row r="18" spans="1:7" x14ac:dyDescent="0.2">
      <c r="A18" s="36"/>
      <c r="B18" s="6" t="s">
        <v>96</v>
      </c>
      <c r="C18" s="37"/>
      <c r="D18" s="38"/>
      <c r="E18" s="39"/>
      <c r="F18" s="39"/>
      <c r="G18" s="39"/>
    </row>
    <row r="19" spans="1:7" x14ac:dyDescent="0.2">
      <c r="A19" s="36"/>
      <c r="B19" s="6" t="s">
        <v>97</v>
      </c>
      <c r="C19" s="37"/>
      <c r="D19" s="38"/>
      <c r="E19" s="39"/>
      <c r="F19" s="39"/>
      <c r="G19" s="39"/>
    </row>
    <row r="20" spans="1:7" x14ac:dyDescent="0.2">
      <c r="A20" s="36"/>
      <c r="B20" s="6" t="s">
        <v>98</v>
      </c>
      <c r="C20" s="37"/>
      <c r="D20" s="38"/>
      <c r="E20" s="39"/>
      <c r="F20" s="39"/>
      <c r="G20" s="39"/>
    </row>
    <row r="21" spans="1:7" x14ac:dyDescent="0.2">
      <c r="A21" s="36" t="s">
        <v>76</v>
      </c>
      <c r="B21" s="6" t="s">
        <v>99</v>
      </c>
      <c r="C21" s="37" t="s">
        <v>68</v>
      </c>
      <c r="D21" s="38">
        <f>Projecten!C23+Projecten!C2+Projecten!C24</f>
        <v>9</v>
      </c>
      <c r="E21" s="39">
        <f>Projecten!F23+Projecten!F2+Projecten!F24</f>
        <v>4</v>
      </c>
      <c r="F21" s="39">
        <f>Projecten!H23+Projecten!H2+Projecten!H24</f>
        <v>5</v>
      </c>
      <c r="G21" s="39">
        <f>D21*E21*F21</f>
        <v>180</v>
      </c>
    </row>
    <row r="22" spans="1:7" x14ac:dyDescent="0.2">
      <c r="A22" s="36"/>
      <c r="B22" s="6" t="s">
        <v>100</v>
      </c>
      <c r="C22" s="37"/>
      <c r="D22" s="38"/>
      <c r="E22" s="39"/>
      <c r="F22" s="39"/>
      <c r="G22" s="39"/>
    </row>
    <row r="23" spans="1:7" x14ac:dyDescent="0.2">
      <c r="A23" s="36"/>
      <c r="B23" s="6" t="s">
        <v>101</v>
      </c>
      <c r="C23" s="37"/>
      <c r="D23" s="38"/>
      <c r="E23" s="39"/>
      <c r="F23" s="39"/>
      <c r="G23" s="39"/>
    </row>
    <row r="24" spans="1:7" x14ac:dyDescent="0.2">
      <c r="A24" s="36" t="s">
        <v>77</v>
      </c>
      <c r="B24" s="6" t="s">
        <v>102</v>
      </c>
      <c r="C24" s="37" t="s">
        <v>69</v>
      </c>
      <c r="D24" s="38">
        <f>Projecten!C8+Projecten!C17+Projecten!C4</f>
        <v>10</v>
      </c>
      <c r="E24" s="39">
        <f>Projecten!F8+Projecten!F17+Projecten!F4</f>
        <v>10</v>
      </c>
      <c r="F24" s="39">
        <f>Projecten!H8+Projecten!H17+Projecten!H4</f>
        <v>9</v>
      </c>
      <c r="G24" s="39">
        <f>D24*E24*F24</f>
        <v>900</v>
      </c>
    </row>
    <row r="25" spans="1:7" x14ac:dyDescent="0.2">
      <c r="A25" s="36"/>
      <c r="B25" s="6" t="s">
        <v>103</v>
      </c>
      <c r="C25" s="37"/>
      <c r="D25" s="38"/>
      <c r="E25" s="39"/>
      <c r="F25" s="39"/>
      <c r="G25" s="39"/>
    </row>
    <row r="26" spans="1:7" x14ac:dyDescent="0.2">
      <c r="A26" s="36"/>
      <c r="B26" s="6" t="s">
        <v>104</v>
      </c>
      <c r="C26" s="37"/>
      <c r="D26" s="38"/>
      <c r="E26" s="39"/>
      <c r="F26" s="39"/>
      <c r="G26" s="39"/>
    </row>
    <row r="27" spans="1:7" x14ac:dyDescent="0.2">
      <c r="A27" s="36" t="s">
        <v>78</v>
      </c>
      <c r="B27" s="6" t="s">
        <v>105</v>
      </c>
      <c r="C27" s="37" t="s">
        <v>70</v>
      </c>
      <c r="D27" s="38">
        <f>Projecten!C5+Projecten!C9+Projecten!C14</f>
        <v>13</v>
      </c>
      <c r="E27" s="39">
        <f>Projecten!F5+Projecten!F9+Projecten!F14</f>
        <v>6</v>
      </c>
      <c r="F27" s="39">
        <f>Projecten!H5+Projecten!H9+Projecten!H14</f>
        <v>8</v>
      </c>
      <c r="G27" s="39">
        <f>D27*E27*F27</f>
        <v>624</v>
      </c>
    </row>
    <row r="28" spans="1:7" x14ac:dyDescent="0.2">
      <c r="A28" s="36"/>
      <c r="B28" s="6" t="s">
        <v>106</v>
      </c>
      <c r="C28" s="37"/>
      <c r="D28" s="38"/>
      <c r="E28" s="39"/>
      <c r="F28" s="39"/>
      <c r="G28" s="39"/>
    </row>
    <row r="29" spans="1:7" x14ac:dyDescent="0.2">
      <c r="A29" s="36"/>
      <c r="B29" s="6" t="s">
        <v>107</v>
      </c>
      <c r="C29" s="37"/>
      <c r="D29" s="38"/>
      <c r="E29" s="39"/>
      <c r="F29" s="39"/>
      <c r="G29" s="39"/>
    </row>
    <row r="30" spans="1:7" x14ac:dyDescent="0.2">
      <c r="A30" s="36" t="s">
        <v>79</v>
      </c>
      <c r="B30" s="6" t="s">
        <v>108</v>
      </c>
      <c r="C30" s="37" t="s">
        <v>71</v>
      </c>
      <c r="D30" s="38">
        <f>Projecten!C18+Projecten!C20+Projecten!C25</f>
        <v>12</v>
      </c>
      <c r="E30" s="39">
        <f>Projecten!F18+Projecten!F20+Projecten!F25</f>
        <v>3</v>
      </c>
      <c r="F30" s="39">
        <f>Projecten!H18+Projecten!H20+Projecten!H25</f>
        <v>4</v>
      </c>
      <c r="G30" s="39">
        <f>D30*E30*F30</f>
        <v>144</v>
      </c>
    </row>
    <row r="31" spans="1:7" x14ac:dyDescent="0.2">
      <c r="A31" s="36"/>
      <c r="B31" s="6" t="s">
        <v>109</v>
      </c>
      <c r="C31" s="37"/>
      <c r="D31" s="38"/>
      <c r="E31" s="39"/>
      <c r="F31" s="39"/>
      <c r="G31" s="39"/>
    </row>
    <row r="32" spans="1:7" x14ac:dyDescent="0.2">
      <c r="A32" s="36"/>
      <c r="B32" s="6" t="s">
        <v>110</v>
      </c>
      <c r="C32" s="37"/>
      <c r="D32" s="38"/>
      <c r="E32" s="39"/>
      <c r="F32" s="39"/>
      <c r="G32" s="39"/>
    </row>
    <row r="33" spans="1:7" x14ac:dyDescent="0.2">
      <c r="A33" s="9"/>
      <c r="B33" s="9"/>
      <c r="C33" s="10"/>
      <c r="D33" s="13"/>
      <c r="E33" s="11"/>
      <c r="F33" s="12"/>
      <c r="G33" s="11"/>
    </row>
    <row r="67" spans="5:8" x14ac:dyDescent="0.2">
      <c r="E67" s="1"/>
      <c r="F67" s="1"/>
      <c r="H67" s="1"/>
    </row>
    <row r="68" spans="5:8" x14ac:dyDescent="0.2">
      <c r="E68" s="1"/>
      <c r="F68" s="1"/>
      <c r="H68" s="1"/>
    </row>
    <row r="69" spans="5:8" x14ac:dyDescent="0.2">
      <c r="E69" s="1"/>
      <c r="F69" s="1"/>
      <c r="H69" s="1"/>
    </row>
    <row r="70" spans="5:8" x14ac:dyDescent="0.2">
      <c r="E70" s="1"/>
      <c r="F70" s="1"/>
      <c r="H70" s="1"/>
    </row>
    <row r="71" spans="5:8" x14ac:dyDescent="0.2">
      <c r="E71" s="1"/>
      <c r="F71" s="1"/>
      <c r="H71" s="1"/>
    </row>
    <row r="72" spans="5:8" x14ac:dyDescent="0.2">
      <c r="E72" s="1"/>
      <c r="F72" s="1"/>
      <c r="H72" s="1"/>
    </row>
    <row r="73" spans="5:8" x14ac:dyDescent="0.2">
      <c r="E73" s="1"/>
      <c r="F73" s="1"/>
      <c r="H73" s="1"/>
    </row>
    <row r="74" spans="5:8" x14ac:dyDescent="0.2">
      <c r="E74" s="1"/>
      <c r="F74" s="1"/>
      <c r="H74" s="1"/>
    </row>
  </sheetData>
  <mergeCells count="48">
    <mergeCell ref="E30:E32"/>
    <mergeCell ref="G30:G32"/>
    <mergeCell ref="F30:F32"/>
    <mergeCell ref="E27:E29"/>
    <mergeCell ref="G27:G29"/>
    <mergeCell ref="F27:F29"/>
    <mergeCell ref="F16:F20"/>
    <mergeCell ref="G16:G20"/>
    <mergeCell ref="E16:E20"/>
    <mergeCell ref="E24:E26"/>
    <mergeCell ref="G24:G26"/>
    <mergeCell ref="F24:F26"/>
    <mergeCell ref="E21:E23"/>
    <mergeCell ref="G21:G23"/>
    <mergeCell ref="F21:F23"/>
    <mergeCell ref="E2:E6"/>
    <mergeCell ref="E13:E15"/>
    <mergeCell ref="F2:F6"/>
    <mergeCell ref="E7:E12"/>
    <mergeCell ref="G7:G12"/>
    <mergeCell ref="F7:F12"/>
    <mergeCell ref="G2:G6"/>
    <mergeCell ref="G13:G15"/>
    <mergeCell ref="F13:F15"/>
    <mergeCell ref="D16:D20"/>
    <mergeCell ref="D21:D23"/>
    <mergeCell ref="D24:D26"/>
    <mergeCell ref="D27:D29"/>
    <mergeCell ref="D30:D32"/>
    <mergeCell ref="A21:A23"/>
    <mergeCell ref="A24:A26"/>
    <mergeCell ref="A27:A29"/>
    <mergeCell ref="A30:A32"/>
    <mergeCell ref="C7:C12"/>
    <mergeCell ref="C13:C15"/>
    <mergeCell ref="C16:C20"/>
    <mergeCell ref="C21:C23"/>
    <mergeCell ref="C24:C26"/>
    <mergeCell ref="C27:C29"/>
    <mergeCell ref="A16:A20"/>
    <mergeCell ref="C30:C32"/>
    <mergeCell ref="A2:A6"/>
    <mergeCell ref="C2:C6"/>
    <mergeCell ref="D2:D6"/>
    <mergeCell ref="A7:A12"/>
    <mergeCell ref="A13:A15"/>
    <mergeCell ref="D7:D12"/>
    <mergeCell ref="D13:D15"/>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FA65A-E9FD-D047-8C3D-B25F65B7DE3A}">
  <dimension ref="A1:J35"/>
  <sheetViews>
    <sheetView tabSelected="1" workbookViewId="0">
      <selection activeCell="E13" sqref="E13"/>
    </sheetView>
  </sheetViews>
  <sheetFormatPr baseColWidth="10" defaultRowHeight="16" x14ac:dyDescent="0.2"/>
  <cols>
    <col min="1" max="1" width="44" bestFit="1" customWidth="1"/>
    <col min="2" max="2" width="10.6640625" customWidth="1"/>
    <col min="3" max="3" width="14.5" customWidth="1"/>
    <col min="4" max="4" width="9.83203125" customWidth="1"/>
    <col min="5" max="6" width="18" customWidth="1"/>
    <col min="7" max="8" width="17.1640625" customWidth="1"/>
    <col min="9" max="9" width="17.33203125" customWidth="1"/>
    <col min="10" max="10" width="12.83203125" customWidth="1"/>
  </cols>
  <sheetData>
    <row r="1" spans="1:10" s="8" customFormat="1" ht="53" customHeight="1" x14ac:dyDescent="0.2">
      <c r="A1" s="34" t="s">
        <v>33</v>
      </c>
      <c r="B1" s="5" t="s">
        <v>111</v>
      </c>
      <c r="C1" s="35" t="s">
        <v>117</v>
      </c>
      <c r="D1" s="34" t="s">
        <v>34</v>
      </c>
      <c r="E1" s="35" t="s">
        <v>35</v>
      </c>
      <c r="F1" s="35" t="s">
        <v>120</v>
      </c>
      <c r="G1" s="35" t="s">
        <v>36</v>
      </c>
      <c r="H1" s="35" t="s">
        <v>119</v>
      </c>
      <c r="I1" s="35" t="s">
        <v>37</v>
      </c>
      <c r="J1" s="35" t="s">
        <v>118</v>
      </c>
    </row>
    <row r="2" spans="1:10" s="16" customFormat="1" x14ac:dyDescent="0.2">
      <c r="A2" s="16" t="s">
        <v>0</v>
      </c>
      <c r="B2" s="16" t="s">
        <v>113</v>
      </c>
      <c r="C2" s="29">
        <v>5</v>
      </c>
      <c r="D2" s="18">
        <v>0.2</v>
      </c>
      <c r="E2" s="17">
        <v>15000</v>
      </c>
      <c r="F2" s="29">
        <v>1</v>
      </c>
      <c r="G2" s="17">
        <v>5000</v>
      </c>
      <c r="H2" s="29">
        <v>1</v>
      </c>
      <c r="I2" s="17">
        <v>20000</v>
      </c>
      <c r="J2" s="16">
        <f t="shared" ref="J2:J20" si="0">C2*F2*H2</f>
        <v>5</v>
      </c>
    </row>
    <row r="3" spans="1:10" x14ac:dyDescent="0.2">
      <c r="A3" s="1" t="s">
        <v>13</v>
      </c>
      <c r="B3" t="s">
        <v>116</v>
      </c>
      <c r="C3" s="30">
        <v>4</v>
      </c>
      <c r="D3" s="2">
        <v>1</v>
      </c>
      <c r="E3" s="3">
        <v>62000</v>
      </c>
      <c r="F3" s="30">
        <v>4</v>
      </c>
      <c r="G3" s="3">
        <v>120000</v>
      </c>
      <c r="H3" s="30">
        <v>5</v>
      </c>
      <c r="I3" s="3">
        <v>182000</v>
      </c>
      <c r="J3" s="30">
        <f t="shared" si="0"/>
        <v>80</v>
      </c>
    </row>
    <row r="4" spans="1:10" x14ac:dyDescent="0.2">
      <c r="A4" s="1" t="s">
        <v>9</v>
      </c>
      <c r="B4" t="s">
        <v>116</v>
      </c>
      <c r="C4" s="30">
        <v>4</v>
      </c>
      <c r="D4" s="2">
        <v>1.5</v>
      </c>
      <c r="E4" s="3">
        <v>112500</v>
      </c>
      <c r="F4" s="30">
        <v>5</v>
      </c>
      <c r="G4" s="3">
        <v>30000</v>
      </c>
      <c r="H4" s="30">
        <v>3</v>
      </c>
      <c r="I4" s="3">
        <v>142500</v>
      </c>
      <c r="J4" s="30">
        <f t="shared" si="0"/>
        <v>60</v>
      </c>
    </row>
    <row r="5" spans="1:10" x14ac:dyDescent="0.2">
      <c r="A5" s="1" t="s">
        <v>3</v>
      </c>
      <c r="B5" t="s">
        <v>113</v>
      </c>
      <c r="C5" s="30">
        <v>5</v>
      </c>
      <c r="D5" s="2">
        <v>0.4</v>
      </c>
      <c r="E5" s="3">
        <v>30000</v>
      </c>
      <c r="F5" s="30">
        <v>2</v>
      </c>
      <c r="G5" s="3">
        <v>90000</v>
      </c>
      <c r="H5" s="30">
        <v>4</v>
      </c>
      <c r="I5" s="3">
        <v>120000</v>
      </c>
      <c r="J5" s="30">
        <f t="shared" si="0"/>
        <v>40</v>
      </c>
    </row>
    <row r="6" spans="1:10" x14ac:dyDescent="0.2">
      <c r="A6" s="1" t="s">
        <v>1</v>
      </c>
      <c r="B6" t="s">
        <v>114</v>
      </c>
      <c r="C6" s="30">
        <v>3</v>
      </c>
      <c r="D6" s="2">
        <v>0.5</v>
      </c>
      <c r="E6" s="3">
        <v>37500</v>
      </c>
      <c r="F6" s="30">
        <v>3</v>
      </c>
      <c r="G6" s="3">
        <v>45000</v>
      </c>
      <c r="H6" s="30">
        <v>3</v>
      </c>
      <c r="I6" s="3">
        <v>82500</v>
      </c>
      <c r="J6" s="30">
        <f t="shared" si="0"/>
        <v>27</v>
      </c>
    </row>
    <row r="7" spans="1:10" x14ac:dyDescent="0.2">
      <c r="A7" s="1" t="s">
        <v>23</v>
      </c>
      <c r="B7" t="s">
        <v>113</v>
      </c>
      <c r="C7" s="30">
        <v>5</v>
      </c>
      <c r="D7" s="2">
        <v>0.4</v>
      </c>
      <c r="E7" s="3">
        <v>30000</v>
      </c>
      <c r="F7" s="30">
        <v>2</v>
      </c>
      <c r="G7" s="3">
        <v>15000</v>
      </c>
      <c r="H7" s="30">
        <v>2</v>
      </c>
      <c r="I7" s="3">
        <v>45000</v>
      </c>
      <c r="J7" s="30">
        <f t="shared" si="0"/>
        <v>20</v>
      </c>
    </row>
    <row r="8" spans="1:10" x14ac:dyDescent="0.2">
      <c r="A8" s="1" t="s">
        <v>25</v>
      </c>
      <c r="B8" t="s">
        <v>115</v>
      </c>
      <c r="C8" s="30">
        <v>1</v>
      </c>
      <c r="D8" s="2">
        <v>1.2</v>
      </c>
      <c r="E8" s="3">
        <v>90000</v>
      </c>
      <c r="F8" s="30">
        <v>4</v>
      </c>
      <c r="G8" s="3">
        <v>150000</v>
      </c>
      <c r="H8" s="30">
        <v>5</v>
      </c>
      <c r="I8" s="3">
        <v>240000</v>
      </c>
      <c r="J8" s="30">
        <f t="shared" si="0"/>
        <v>20</v>
      </c>
    </row>
    <row r="9" spans="1:10" x14ac:dyDescent="0.2">
      <c r="A9" s="1" t="s">
        <v>30</v>
      </c>
      <c r="B9" t="s">
        <v>113</v>
      </c>
      <c r="C9" s="30">
        <v>5</v>
      </c>
      <c r="D9" s="2">
        <v>0.4</v>
      </c>
      <c r="E9" s="3">
        <v>30000</v>
      </c>
      <c r="F9" s="30">
        <v>2</v>
      </c>
      <c r="G9" s="3">
        <v>25000</v>
      </c>
      <c r="H9" s="30">
        <v>2</v>
      </c>
      <c r="I9" s="3">
        <v>55000</v>
      </c>
      <c r="J9" s="30">
        <f t="shared" si="0"/>
        <v>20</v>
      </c>
    </row>
    <row r="10" spans="1:10" x14ac:dyDescent="0.2">
      <c r="A10" t="s">
        <v>18</v>
      </c>
      <c r="B10" t="s">
        <v>113</v>
      </c>
      <c r="C10" s="30">
        <v>5</v>
      </c>
      <c r="D10" s="2">
        <v>0.3</v>
      </c>
      <c r="E10" s="3">
        <v>22500</v>
      </c>
      <c r="F10" s="30">
        <v>2</v>
      </c>
      <c r="G10" s="3">
        <v>15000</v>
      </c>
      <c r="H10" s="30">
        <v>2</v>
      </c>
      <c r="I10" s="3">
        <v>37500</v>
      </c>
      <c r="J10" s="30">
        <f t="shared" si="0"/>
        <v>20</v>
      </c>
    </row>
    <row r="11" spans="1:10" x14ac:dyDescent="0.2">
      <c r="A11" s="1" t="s">
        <v>31</v>
      </c>
      <c r="B11" t="s">
        <v>114</v>
      </c>
      <c r="C11" s="30">
        <v>3</v>
      </c>
      <c r="D11" s="2">
        <v>0.5</v>
      </c>
      <c r="E11" s="3">
        <v>37500</v>
      </c>
      <c r="F11" s="30">
        <v>3</v>
      </c>
      <c r="G11" s="3">
        <v>25000</v>
      </c>
      <c r="H11" s="30">
        <v>2</v>
      </c>
      <c r="I11" s="3">
        <v>62500</v>
      </c>
      <c r="J11" s="30">
        <f t="shared" si="0"/>
        <v>18</v>
      </c>
    </row>
    <row r="12" spans="1:10" x14ac:dyDescent="0.2">
      <c r="A12" s="1" t="s">
        <v>22</v>
      </c>
      <c r="B12" t="s">
        <v>112</v>
      </c>
      <c r="C12" s="30">
        <v>2</v>
      </c>
      <c r="D12" s="2">
        <v>0.5</v>
      </c>
      <c r="E12" s="3">
        <v>37500</v>
      </c>
      <c r="F12" s="30">
        <v>3</v>
      </c>
      <c r="G12" s="3">
        <v>45000</v>
      </c>
      <c r="H12" s="30">
        <v>3</v>
      </c>
      <c r="I12" s="3">
        <v>82500</v>
      </c>
      <c r="J12" s="30">
        <f t="shared" si="0"/>
        <v>18</v>
      </c>
    </row>
    <row r="13" spans="1:10" x14ac:dyDescent="0.2">
      <c r="A13" s="1" t="s">
        <v>10</v>
      </c>
      <c r="B13" t="s">
        <v>116</v>
      </c>
      <c r="C13" s="30">
        <v>4</v>
      </c>
      <c r="D13" s="2">
        <v>0.1</v>
      </c>
      <c r="E13" s="3">
        <v>7500</v>
      </c>
      <c r="F13" s="30">
        <v>1</v>
      </c>
      <c r="G13" s="3">
        <v>50000</v>
      </c>
      <c r="H13" s="30">
        <v>4</v>
      </c>
      <c r="I13" s="3">
        <v>57500</v>
      </c>
      <c r="J13" s="30">
        <f t="shared" si="0"/>
        <v>16</v>
      </c>
    </row>
    <row r="14" spans="1:10" x14ac:dyDescent="0.2">
      <c r="A14" s="1" t="s">
        <v>8</v>
      </c>
      <c r="B14" t="s">
        <v>114</v>
      </c>
      <c r="C14" s="30">
        <v>3</v>
      </c>
      <c r="D14" s="2">
        <v>0.3</v>
      </c>
      <c r="E14" s="3">
        <v>22500</v>
      </c>
      <c r="F14" s="30">
        <v>2</v>
      </c>
      <c r="G14" s="3">
        <v>25000</v>
      </c>
      <c r="H14" s="30">
        <v>2</v>
      </c>
      <c r="I14" s="3">
        <v>47500</v>
      </c>
      <c r="J14" s="30">
        <f t="shared" si="0"/>
        <v>12</v>
      </c>
    </row>
    <row r="15" spans="1:10" x14ac:dyDescent="0.2">
      <c r="A15" s="1" t="s">
        <v>2</v>
      </c>
      <c r="B15" t="s">
        <v>113</v>
      </c>
      <c r="C15" s="30">
        <v>5</v>
      </c>
      <c r="D15" s="2">
        <v>0.05</v>
      </c>
      <c r="E15" s="3">
        <v>3100</v>
      </c>
      <c r="F15" s="30">
        <v>1</v>
      </c>
      <c r="G15" s="3">
        <v>10000</v>
      </c>
      <c r="H15" s="30">
        <v>2</v>
      </c>
      <c r="I15" s="3">
        <v>13100</v>
      </c>
      <c r="J15" s="30">
        <f t="shared" si="0"/>
        <v>10</v>
      </c>
    </row>
    <row r="16" spans="1:10" x14ac:dyDescent="0.2">
      <c r="A16" s="1" t="s">
        <v>16</v>
      </c>
      <c r="B16" t="s">
        <v>115</v>
      </c>
      <c r="C16" s="30">
        <v>1</v>
      </c>
      <c r="D16" s="2">
        <v>0.5</v>
      </c>
      <c r="E16" s="3">
        <v>37500</v>
      </c>
      <c r="F16" s="30">
        <v>3</v>
      </c>
      <c r="G16" s="3">
        <v>20000</v>
      </c>
      <c r="H16" s="30">
        <v>2</v>
      </c>
      <c r="I16" s="3">
        <v>57500</v>
      </c>
      <c r="J16" s="30">
        <f t="shared" si="0"/>
        <v>6</v>
      </c>
    </row>
    <row r="17" spans="1:10" x14ac:dyDescent="0.2">
      <c r="A17" t="s">
        <v>17</v>
      </c>
      <c r="B17" t="s">
        <v>113</v>
      </c>
      <c r="C17" s="30">
        <v>5</v>
      </c>
      <c r="D17" s="2">
        <v>0.1</v>
      </c>
      <c r="E17" s="3">
        <v>7500</v>
      </c>
      <c r="F17" s="30">
        <v>1</v>
      </c>
      <c r="G17" s="3">
        <v>7500</v>
      </c>
      <c r="H17" s="30">
        <v>1</v>
      </c>
      <c r="I17" s="3">
        <v>15000</v>
      </c>
      <c r="J17" s="30">
        <f t="shared" si="0"/>
        <v>5</v>
      </c>
    </row>
    <row r="18" spans="1:10" x14ac:dyDescent="0.2">
      <c r="A18" t="s">
        <v>29</v>
      </c>
      <c r="B18" t="s">
        <v>113</v>
      </c>
      <c r="C18" s="30">
        <v>5</v>
      </c>
      <c r="D18" s="2">
        <v>0.1</v>
      </c>
      <c r="E18" s="3">
        <v>7500</v>
      </c>
      <c r="F18" s="30">
        <v>1</v>
      </c>
      <c r="G18" s="3">
        <v>5000</v>
      </c>
      <c r="H18" s="30">
        <v>1</v>
      </c>
      <c r="I18" s="3">
        <v>12500</v>
      </c>
      <c r="J18" s="30">
        <f t="shared" si="0"/>
        <v>5</v>
      </c>
    </row>
    <row r="19" spans="1:10" x14ac:dyDescent="0.2">
      <c r="A19" t="s">
        <v>28</v>
      </c>
      <c r="B19" t="s">
        <v>113</v>
      </c>
      <c r="C19" s="30">
        <v>5</v>
      </c>
      <c r="D19" s="2">
        <v>0.05</v>
      </c>
      <c r="E19" s="3">
        <v>3750</v>
      </c>
      <c r="F19" s="30">
        <v>1</v>
      </c>
      <c r="G19" s="3">
        <v>2500</v>
      </c>
      <c r="H19" s="30">
        <v>1</v>
      </c>
      <c r="I19" s="3">
        <v>6250</v>
      </c>
      <c r="J19" s="30">
        <f t="shared" si="0"/>
        <v>5</v>
      </c>
    </row>
    <row r="20" spans="1:10" x14ac:dyDescent="0.2">
      <c r="A20" t="s">
        <v>32</v>
      </c>
      <c r="B20" t="s">
        <v>116</v>
      </c>
      <c r="C20" s="30">
        <v>4</v>
      </c>
      <c r="D20" s="2">
        <v>0.1</v>
      </c>
      <c r="E20" s="3">
        <v>7500</v>
      </c>
      <c r="F20" s="30">
        <v>1</v>
      </c>
      <c r="G20" s="3">
        <v>1000</v>
      </c>
      <c r="H20" s="30">
        <v>1</v>
      </c>
      <c r="I20" s="3">
        <v>8500</v>
      </c>
      <c r="J20" s="30">
        <f t="shared" si="0"/>
        <v>4</v>
      </c>
    </row>
    <row r="21" spans="1:10" x14ac:dyDescent="0.2">
      <c r="A21" s="40" t="s">
        <v>123</v>
      </c>
      <c r="B21" s="40"/>
      <c r="C21" s="40"/>
      <c r="D21" s="40"/>
      <c r="E21" s="40"/>
      <c r="F21" s="40"/>
      <c r="G21" s="40"/>
      <c r="H21" s="40"/>
      <c r="I21" s="40"/>
      <c r="J21" s="40"/>
    </row>
    <row r="22" spans="1:10" s="20" customFormat="1" x14ac:dyDescent="0.2">
      <c r="A22" s="19" t="s">
        <v>6</v>
      </c>
      <c r="B22" s="20" t="s">
        <v>115</v>
      </c>
      <c r="C22" s="31">
        <v>1</v>
      </c>
      <c r="D22" s="22">
        <v>0.6</v>
      </c>
      <c r="E22" s="21">
        <v>45000</v>
      </c>
      <c r="F22" s="31">
        <v>3</v>
      </c>
      <c r="G22" s="21">
        <v>25000</v>
      </c>
      <c r="H22" s="31">
        <v>2</v>
      </c>
      <c r="I22" s="21">
        <v>70000</v>
      </c>
      <c r="J22" s="31">
        <f t="shared" ref="J22:J25" si="1">C22*F22*H22</f>
        <v>6</v>
      </c>
    </row>
    <row r="23" spans="1:10" s="20" customFormat="1" x14ac:dyDescent="0.2">
      <c r="A23" s="19" t="s">
        <v>7</v>
      </c>
      <c r="B23" s="20" t="s">
        <v>115</v>
      </c>
      <c r="C23" s="31">
        <v>1</v>
      </c>
      <c r="D23" s="22">
        <v>0.4</v>
      </c>
      <c r="E23" s="21">
        <v>30000</v>
      </c>
      <c r="F23" s="31">
        <v>2</v>
      </c>
      <c r="G23" s="21">
        <v>15000</v>
      </c>
      <c r="H23" s="31">
        <v>2</v>
      </c>
      <c r="I23" s="21">
        <v>45000</v>
      </c>
      <c r="J23" s="31">
        <f t="shared" si="1"/>
        <v>4</v>
      </c>
    </row>
    <row r="24" spans="1:10" s="20" customFormat="1" x14ac:dyDescent="0.2">
      <c r="A24" s="19" t="s">
        <v>14</v>
      </c>
      <c r="B24" s="20" t="s">
        <v>114</v>
      </c>
      <c r="C24" s="31">
        <v>3</v>
      </c>
      <c r="D24" s="22">
        <v>0.1</v>
      </c>
      <c r="E24" s="21">
        <v>6200</v>
      </c>
      <c r="F24" s="31">
        <v>1</v>
      </c>
      <c r="G24" s="21">
        <v>20000</v>
      </c>
      <c r="H24" s="31">
        <v>2</v>
      </c>
      <c r="I24" s="21">
        <v>26200</v>
      </c>
      <c r="J24" s="31">
        <f t="shared" si="1"/>
        <v>6</v>
      </c>
    </row>
    <row r="25" spans="1:10" s="20" customFormat="1" x14ac:dyDescent="0.2">
      <c r="A25" s="19" t="s">
        <v>11</v>
      </c>
      <c r="B25" s="20" t="s">
        <v>114</v>
      </c>
      <c r="C25" s="31">
        <v>3</v>
      </c>
      <c r="D25" s="22">
        <v>0.2</v>
      </c>
      <c r="E25" s="21">
        <v>15000</v>
      </c>
      <c r="F25" s="31">
        <v>1</v>
      </c>
      <c r="G25" s="21">
        <v>25000</v>
      </c>
      <c r="H25" s="31">
        <v>2</v>
      </c>
      <c r="I25" s="21">
        <v>40000</v>
      </c>
      <c r="J25" s="31">
        <f t="shared" si="1"/>
        <v>6</v>
      </c>
    </row>
    <row r="26" spans="1:10" x14ac:dyDescent="0.2">
      <c r="A26" s="40" t="s">
        <v>122</v>
      </c>
      <c r="B26" s="40"/>
      <c r="C26" s="40"/>
      <c r="D26" s="40"/>
      <c r="E26" s="40"/>
      <c r="F26" s="40"/>
      <c r="G26" s="40"/>
      <c r="H26" s="40"/>
      <c r="I26" s="40"/>
      <c r="J26" s="40"/>
    </row>
    <row r="27" spans="1:10" s="24" customFormat="1" x14ac:dyDescent="0.2">
      <c r="A27" s="23" t="s">
        <v>20</v>
      </c>
      <c r="C27" s="33"/>
      <c r="D27" s="26">
        <v>0.3</v>
      </c>
      <c r="E27" s="25">
        <v>22500</v>
      </c>
      <c r="F27" s="33">
        <v>2</v>
      </c>
      <c r="G27" s="25">
        <v>15000</v>
      </c>
      <c r="H27" s="33">
        <v>2</v>
      </c>
      <c r="I27" s="25">
        <v>37500</v>
      </c>
      <c r="J27" s="33">
        <f>C27*F27*H27</f>
        <v>0</v>
      </c>
    </row>
    <row r="28" spans="1:10" s="24" customFormat="1" x14ac:dyDescent="0.2">
      <c r="A28" s="24" t="s">
        <v>15</v>
      </c>
      <c r="C28" s="33"/>
      <c r="D28" s="26">
        <v>0.1</v>
      </c>
      <c r="E28" s="25">
        <v>7500</v>
      </c>
      <c r="F28" s="33">
        <v>1</v>
      </c>
      <c r="G28" s="25">
        <v>25000</v>
      </c>
      <c r="H28" s="33">
        <v>2</v>
      </c>
      <c r="I28" s="25">
        <v>32500</v>
      </c>
      <c r="J28" s="33">
        <f>C28*F28*H28</f>
        <v>0</v>
      </c>
    </row>
    <row r="29" spans="1:10" s="24" customFormat="1" x14ac:dyDescent="0.2">
      <c r="A29" s="23" t="s">
        <v>26</v>
      </c>
      <c r="C29" s="33"/>
      <c r="D29" s="26">
        <v>0.7</v>
      </c>
      <c r="E29" s="25">
        <v>43000</v>
      </c>
      <c r="F29" s="33">
        <v>3</v>
      </c>
      <c r="G29" s="25">
        <v>30000</v>
      </c>
      <c r="H29" s="33">
        <v>3</v>
      </c>
      <c r="I29" s="25">
        <v>73000</v>
      </c>
      <c r="J29" s="33">
        <f>C29*F29*H29</f>
        <v>0</v>
      </c>
    </row>
    <row r="30" spans="1:10" x14ac:dyDescent="0.2">
      <c r="A30" s="40" t="s">
        <v>121</v>
      </c>
      <c r="B30" s="40"/>
      <c r="C30" s="40"/>
      <c r="D30" s="40"/>
      <c r="E30" s="40"/>
      <c r="F30" s="40"/>
      <c r="G30" s="40"/>
      <c r="H30" s="40"/>
      <c r="I30" s="40"/>
      <c r="J30" s="40"/>
    </row>
    <row r="31" spans="1:10" s="15" customFormat="1" x14ac:dyDescent="0.2">
      <c r="A31" s="14" t="s">
        <v>5</v>
      </c>
      <c r="C31" s="32"/>
      <c r="D31" s="28">
        <v>0.3</v>
      </c>
      <c r="E31" s="27">
        <v>22500</v>
      </c>
      <c r="F31" s="32">
        <v>2</v>
      </c>
      <c r="G31" s="27">
        <v>30000</v>
      </c>
      <c r="H31" s="32">
        <v>3</v>
      </c>
      <c r="I31" s="27">
        <v>52500</v>
      </c>
      <c r="J31" s="32">
        <f>C31*F31*H31</f>
        <v>0</v>
      </c>
    </row>
    <row r="32" spans="1:10" s="15" customFormat="1" x14ac:dyDescent="0.2">
      <c r="A32" s="14" t="s">
        <v>4</v>
      </c>
      <c r="C32" s="32"/>
      <c r="D32" s="28">
        <v>0.7</v>
      </c>
      <c r="E32" s="27">
        <v>43000</v>
      </c>
      <c r="F32" s="32">
        <v>3</v>
      </c>
      <c r="G32" s="27">
        <v>10000</v>
      </c>
      <c r="H32" s="32">
        <v>1</v>
      </c>
      <c r="I32" s="27">
        <v>53000</v>
      </c>
      <c r="J32" s="32">
        <f>C32*F32*H32</f>
        <v>0</v>
      </c>
    </row>
    <row r="33" spans="1:10" s="15" customFormat="1" x14ac:dyDescent="0.2">
      <c r="A33" s="15" t="s">
        <v>19</v>
      </c>
      <c r="C33" s="32"/>
      <c r="D33" s="28">
        <v>0.1</v>
      </c>
      <c r="E33" s="27">
        <v>7500</v>
      </c>
      <c r="F33" s="32">
        <v>1</v>
      </c>
      <c r="G33" s="27">
        <v>15000</v>
      </c>
      <c r="H33" s="32">
        <v>2</v>
      </c>
      <c r="I33" s="27">
        <v>22500</v>
      </c>
      <c r="J33" s="32">
        <f>C33*F33*H33</f>
        <v>0</v>
      </c>
    </row>
    <row r="34" spans="1:10" s="15" customFormat="1" x14ac:dyDescent="0.2">
      <c r="A34" s="14" t="s">
        <v>27</v>
      </c>
      <c r="C34" s="32"/>
      <c r="D34" s="28">
        <v>0.1</v>
      </c>
      <c r="E34" s="27">
        <v>6200</v>
      </c>
      <c r="F34" s="32">
        <v>1</v>
      </c>
      <c r="G34" s="27">
        <v>10000</v>
      </c>
      <c r="H34" s="32">
        <v>1</v>
      </c>
      <c r="I34" s="27">
        <v>16200</v>
      </c>
      <c r="J34" s="32">
        <f>C34*F34*H34</f>
        <v>0</v>
      </c>
    </row>
    <row r="35" spans="1:10" s="15" customFormat="1" x14ac:dyDescent="0.2">
      <c r="A35" s="14" t="s">
        <v>21</v>
      </c>
      <c r="C35" s="32"/>
      <c r="D35" s="28">
        <v>0.3</v>
      </c>
      <c r="E35" s="27">
        <v>22500</v>
      </c>
      <c r="F35" s="32">
        <v>2</v>
      </c>
      <c r="G35" s="27">
        <v>30000</v>
      </c>
      <c r="H35" s="32">
        <v>3</v>
      </c>
      <c r="I35" s="27">
        <v>52500</v>
      </c>
      <c r="J35" s="32">
        <f>C35*F35*H35</f>
        <v>0</v>
      </c>
    </row>
  </sheetData>
  <autoFilter ref="A1:J1" xr:uid="{AC2FA65A-E9FD-D047-8C3D-B25F65B7DE3A}"/>
  <mergeCells count="3">
    <mergeCell ref="A30:J30"/>
    <mergeCell ref="A26:J26"/>
    <mergeCell ref="A21:J21"/>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D03AB-17B3-0B49-959E-6772324E7F22}">
  <dimension ref="A1:B34"/>
  <sheetViews>
    <sheetView workbookViewId="0">
      <selection activeCell="B5" sqref="B5"/>
    </sheetView>
  </sheetViews>
  <sheetFormatPr baseColWidth="10" defaultRowHeight="16" x14ac:dyDescent="0.2"/>
  <cols>
    <col min="1" max="1" width="44" style="6" bestFit="1" customWidth="1"/>
    <col min="2" max="2" width="154.5" style="8" customWidth="1"/>
    <col min="3" max="3" width="23.83203125" style="6" bestFit="1" customWidth="1"/>
    <col min="4" max="4" width="20.83203125" style="6" bestFit="1" customWidth="1"/>
    <col min="5" max="16384" width="10.83203125" style="6"/>
  </cols>
  <sheetData>
    <row r="1" spans="1:2" ht="17" x14ac:dyDescent="0.2">
      <c r="A1" s="4" t="s">
        <v>33</v>
      </c>
      <c r="B1" s="5" t="s">
        <v>57</v>
      </c>
    </row>
    <row r="2" spans="1:2" ht="204" x14ac:dyDescent="0.2">
      <c r="A2" s="7" t="s">
        <v>25</v>
      </c>
      <c r="B2" s="8" t="s">
        <v>52</v>
      </c>
    </row>
    <row r="3" spans="1:2" ht="119" x14ac:dyDescent="0.2">
      <c r="A3" s="7" t="s">
        <v>13</v>
      </c>
      <c r="B3" s="8" t="s">
        <v>44</v>
      </c>
    </row>
    <row r="4" spans="1:2" ht="289" x14ac:dyDescent="0.2">
      <c r="A4" s="7" t="s">
        <v>9</v>
      </c>
      <c r="B4" s="8" t="s">
        <v>60</v>
      </c>
    </row>
    <row r="5" spans="1:2" x14ac:dyDescent="0.2">
      <c r="A5" s="7" t="s">
        <v>27</v>
      </c>
      <c r="B5" s="8" t="e">
        <v>#N/A</v>
      </c>
    </row>
    <row r="6" spans="1:2" ht="187" x14ac:dyDescent="0.2">
      <c r="A6" s="7" t="s">
        <v>3</v>
      </c>
      <c r="B6" s="8" t="s">
        <v>39</v>
      </c>
    </row>
    <row r="7" spans="1:2" ht="34" x14ac:dyDescent="0.2">
      <c r="A7" s="7" t="s">
        <v>12</v>
      </c>
      <c r="B7" s="8" t="s">
        <v>43</v>
      </c>
    </row>
    <row r="8" spans="1:2" x14ac:dyDescent="0.2">
      <c r="A8" s="7" t="s">
        <v>4</v>
      </c>
      <c r="B8" s="8" t="e">
        <v>#N/A</v>
      </c>
    </row>
    <row r="9" spans="1:2" ht="323" x14ac:dyDescent="0.2">
      <c r="A9" s="7" t="s">
        <v>22</v>
      </c>
      <c r="B9" s="8" t="s">
        <v>49</v>
      </c>
    </row>
    <row r="10" spans="1:2" ht="187" x14ac:dyDescent="0.2">
      <c r="A10" s="7" t="s">
        <v>1</v>
      </c>
      <c r="B10" s="8" t="s">
        <v>58</v>
      </c>
    </row>
    <row r="11" spans="1:2" x14ac:dyDescent="0.2">
      <c r="A11" s="7" t="s">
        <v>26</v>
      </c>
      <c r="B11" s="8" t="e">
        <v>#N/A</v>
      </c>
    </row>
    <row r="12" spans="1:2" ht="68" x14ac:dyDescent="0.2">
      <c r="A12" s="7" t="s">
        <v>2</v>
      </c>
      <c r="B12" s="8" t="s">
        <v>38</v>
      </c>
    </row>
    <row r="13" spans="1:2" x14ac:dyDescent="0.2">
      <c r="A13" s="7" t="s">
        <v>6</v>
      </c>
      <c r="B13" s="8" t="e">
        <v>#N/A</v>
      </c>
    </row>
    <row r="14" spans="1:2" ht="340" x14ac:dyDescent="0.2">
      <c r="A14" s="7" t="s">
        <v>31</v>
      </c>
      <c r="B14" s="8" t="s">
        <v>55</v>
      </c>
    </row>
    <row r="15" spans="1:2" ht="238" x14ac:dyDescent="0.2">
      <c r="A15" s="7" t="s">
        <v>10</v>
      </c>
      <c r="B15" s="8" t="s">
        <v>41</v>
      </c>
    </row>
    <row r="16" spans="1:2" ht="187" x14ac:dyDescent="0.2">
      <c r="A16" s="7" t="s">
        <v>16</v>
      </c>
      <c r="B16" s="8" t="s">
        <v>59</v>
      </c>
    </row>
    <row r="17" spans="1:2" x14ac:dyDescent="0.2">
      <c r="A17" s="7" t="s">
        <v>30</v>
      </c>
      <c r="B17" s="8" t="e">
        <v>#N/A</v>
      </c>
    </row>
    <row r="18" spans="1:2" x14ac:dyDescent="0.2">
      <c r="A18" s="7" t="s">
        <v>21</v>
      </c>
      <c r="B18" s="8" t="e">
        <v>#N/A</v>
      </c>
    </row>
    <row r="19" spans="1:2" x14ac:dyDescent="0.2">
      <c r="A19" s="7" t="s">
        <v>5</v>
      </c>
      <c r="B19" s="8" t="e">
        <v>#N/A</v>
      </c>
    </row>
    <row r="20" spans="1:2" ht="102" x14ac:dyDescent="0.2">
      <c r="A20" s="7" t="s">
        <v>7</v>
      </c>
      <c r="B20" s="8" t="s">
        <v>40</v>
      </c>
    </row>
    <row r="21" spans="1:2" x14ac:dyDescent="0.2">
      <c r="A21" s="7" t="s">
        <v>8</v>
      </c>
      <c r="B21" s="8" t="e">
        <v>#N/A</v>
      </c>
    </row>
    <row r="22" spans="1:2" ht="323" x14ac:dyDescent="0.2">
      <c r="A22" s="7" t="s">
        <v>23</v>
      </c>
      <c r="B22" s="8" t="s">
        <v>50</v>
      </c>
    </row>
    <row r="23" spans="1:2" ht="34" x14ac:dyDescent="0.2">
      <c r="A23" s="7" t="s">
        <v>14</v>
      </c>
      <c r="B23" s="8" t="s">
        <v>45</v>
      </c>
    </row>
    <row r="24" spans="1:2" ht="102" x14ac:dyDescent="0.2">
      <c r="A24" s="7" t="s">
        <v>11</v>
      </c>
      <c r="B24" s="8" t="s">
        <v>42</v>
      </c>
    </row>
    <row r="25" spans="1:2" ht="102" x14ac:dyDescent="0.2">
      <c r="A25" s="7" t="s">
        <v>20</v>
      </c>
      <c r="B25" s="8" t="s">
        <v>48</v>
      </c>
    </row>
    <row r="26" spans="1:2" ht="119" x14ac:dyDescent="0.2">
      <c r="A26" s="6" t="s">
        <v>32</v>
      </c>
      <c r="B26" s="8" t="s">
        <v>56</v>
      </c>
    </row>
    <row r="27" spans="1:2" x14ac:dyDescent="0.2">
      <c r="A27" s="6" t="s">
        <v>18</v>
      </c>
      <c r="B27" s="8" t="e">
        <v>#N/A</v>
      </c>
    </row>
    <row r="28" spans="1:2" ht="102" x14ac:dyDescent="0.2">
      <c r="A28" s="6" t="s">
        <v>15</v>
      </c>
      <c r="B28" s="8" t="s">
        <v>46</v>
      </c>
    </row>
    <row r="29" spans="1:2" x14ac:dyDescent="0.2">
      <c r="A29" s="6" t="s">
        <v>19</v>
      </c>
      <c r="B29" s="8" t="e">
        <v>#N/A</v>
      </c>
    </row>
    <row r="30" spans="1:2" x14ac:dyDescent="0.2">
      <c r="A30" s="6" t="s">
        <v>0</v>
      </c>
      <c r="B30" s="8" t="e">
        <v>#N/A</v>
      </c>
    </row>
    <row r="31" spans="1:2" ht="102" x14ac:dyDescent="0.2">
      <c r="A31" s="6" t="s">
        <v>17</v>
      </c>
      <c r="B31" s="8" t="s">
        <v>47</v>
      </c>
    </row>
    <row r="32" spans="1:2" ht="102" x14ac:dyDescent="0.2">
      <c r="A32" s="6" t="s">
        <v>29</v>
      </c>
      <c r="B32" s="8" t="s">
        <v>54</v>
      </c>
    </row>
    <row r="33" spans="1:2" ht="102" x14ac:dyDescent="0.2">
      <c r="A33" s="6" t="s">
        <v>24</v>
      </c>
      <c r="B33" s="8" t="s">
        <v>51</v>
      </c>
    </row>
    <row r="34" spans="1:2" ht="102" x14ac:dyDescent="0.2">
      <c r="A34" s="6" t="s">
        <v>28</v>
      </c>
      <c r="B34" s="8" t="s">
        <v>53</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Hoofdprojecten</vt:lpstr>
      <vt:lpstr>Projecten</vt:lpstr>
      <vt:lpstr>ProjectUitleg</vt:lpstr>
      <vt:lpstr>Projecten!Project_Overzicht_15a2a5e1b54180fc9a4fe468fa0cfdbf_all</vt:lpstr>
      <vt:lpstr>ProjectUitleg!Project_Overzicht_15a2a5e1b54180fc9a4fe468fa0cfdbf_all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Thijs Bongertman</dc:creator>
  <cp:lastModifiedBy>Thijs Bongertman</cp:lastModifiedBy>
  <dcterms:created xsi:type="dcterms:W3CDTF">2024-12-16T14:34:11Z</dcterms:created>
  <dcterms:modified xsi:type="dcterms:W3CDTF">2025-01-13T09:26:48Z</dcterms:modified>
</cp:coreProperties>
</file>