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v\Downloads\"/>
    </mc:Choice>
  </mc:AlternateContent>
  <xr:revisionPtr revIDLastSave="0" documentId="13_ncr:1_{7DDAD0EB-8F25-4875-9048-D746E18002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urrent Iteration" sheetId="1" r:id="rId1"/>
    <sheet name="Burndown Chart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I17" i="1" s="1"/>
  <c r="B18" i="1"/>
  <c r="C18" i="1" s="1"/>
  <c r="B19" i="1"/>
  <c r="H16" i="1"/>
  <c r="H15" i="1"/>
  <c r="H14" i="1"/>
  <c r="I14" i="1" s="1"/>
  <c r="H13" i="1"/>
  <c r="I13" i="1" s="1"/>
  <c r="E18" i="1"/>
  <c r="F18" i="1" s="1"/>
  <c r="G18" i="1" s="1"/>
  <c r="H18" i="1" l="1"/>
  <c r="I16" i="1"/>
  <c r="I15" i="1"/>
  <c r="H8" i="1"/>
  <c r="I8" i="1" s="1"/>
  <c r="H9" i="1"/>
  <c r="I9" i="1" s="1"/>
  <c r="H10" i="1"/>
  <c r="I10" i="1" s="1"/>
  <c r="H11" i="1"/>
  <c r="I11" i="1" s="1"/>
  <c r="H12" i="1"/>
  <c r="I12" i="1" s="1"/>
  <c r="I18" i="1" l="1"/>
  <c r="C19" i="1"/>
  <c r="D19" i="1" s="1"/>
  <c r="E19" i="1" s="1"/>
  <c r="F19" i="1" s="1"/>
  <c r="G19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<sst xmlns="http://schemas.openxmlformats.org/spreadsheetml/2006/main" count="23" uniqueCount="23">
  <si>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</si>
  <si>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</si>
  <si>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</si>
  <si>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</si>
  <si>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</si>
  <si>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</si>
  <si>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</si>
  <si>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</si>
  <si>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</si>
  <si>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</si>
  <si>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</si>
  <si>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</si>
  <si>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</si>
  <si>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User Story 1</t>
  </si>
  <si>
    <t>User Story 2</t>
  </si>
  <si>
    <t>User Story 3</t>
  </si>
  <si>
    <t>User Story 4</t>
  </si>
  <si>
    <t>User Story 5</t>
  </si>
  <si>
    <t>User Story 6</t>
  </si>
  <si>
    <t xml:space="preserve">User Story 7 </t>
  </si>
  <si>
    <t xml:space="preserve">User Story 8 </t>
  </si>
  <si>
    <t xml:space="preserve">User Story 9 </t>
  </si>
  <si>
    <t>User Story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</si>
</sst>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/>
      <bottom style="dashed">
        <color theme="4" tint="-0.49998474074526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0" fillId="5" borderId="22" xfId="0" applyFill="1" applyBorder="1"/>
    <xf numFmtId="0" fontId="1" fillId="5" borderId="14" xfId="0" applyFont="1" applyFill="1" applyBorder="1"/>
    <xf numFmtId="10" fontId="1" fillId="0" borderId="18" xfId="0" applyNumberFormat="1" applyFont="1" applyBorder="1" applyAlignment="1">
      <alignment wrapText="1"/>
    </xf>
    <xf numFmtId="1" fontId="1" fillId="0" borderId="3" xfId="0" applyNumberFormat="1" applyFont="1" applyBorder="1" applyAlignment="1">
      <alignment horizontal="center" vertical="center"/>
    </xf>
    <xf numFmtId="1" fontId="1" fillId="6" borderId="5" xfId="0" applyNumberFormat="1" applyFont="1" applyFill="1" applyBorder="1" applyAlignment="1">
      <alignment horizontal="center" vertical="center"/>
    </xf>
    <xf numFmtId="1" fontId="1" fillId="7" borderId="5" xfId="0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 wrapText="1"/>
    </xf>
    <xf numFmtId="10" fontId="1" fillId="0" borderId="17" xfId="0" applyNumberFormat="1" applyFont="1" applyBorder="1" applyAlignment="1">
      <alignment wrapText="1"/>
    </xf>
    <xf numFmtId="0" fontId="4" fillId="0" borderId="23" xfId="0" applyFont="1" applyBorder="1" applyAlignment="1">
      <alignment horizontal="center" vertical="center" wrapText="1"/>
    </xf>
    <xf numFmtId="0" fontId="4" fillId="0" borderId="16" xfId="0" applyFont="1" applyBorder="1" applyAlignment="1">
      <alignment wrapText="1"/>
    </xf>
    <xf numFmtId="0" fontId="6" fillId="7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24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0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Iteration'!$A$18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Iteration'!$B$7:$G$7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Iteration'!$B$18:$G$18</c:f>
              <c:numCache>
                <c:formatCode>General</c:formatCode>
                <c:ptCount val="6"/>
                <c:pt idx="0">
                  <c:v>54</c:v>
                </c:pt>
                <c:pt idx="1">
                  <c:v>#N/A</c:v>
                </c:pt>
                <c:pt idx="2" formatCode="0">
                  <c:v>3</c:v>
                </c:pt>
                <c:pt idx="3">
                  <c:v>-21</c:v>
                </c:pt>
                <c:pt idx="4">
                  <c:v>-35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Iteration'!$A$19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Iteration'!$B$7:$G$7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Iteration'!$B$19:$G$19</c:f>
              <c:numCache>
                <c:formatCode>General</c:formatCode>
                <c:ptCount val="6"/>
                <c:pt idx="0">
                  <c:v>54</c:v>
                </c:pt>
                <c:pt idx="1">
                  <c:v>43.2</c:v>
                </c:pt>
                <c:pt idx="2">
                  <c:v>32.400000000000006</c:v>
                </c:pt>
                <c:pt idx="3">
                  <c:v>21.600000000000005</c:v>
                </c:pt>
                <c:pt idx="4">
                  <c:v>10.800000000000004</c:v>
                </c:pt>
                <c:pt idx="5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Iteration'!$A$18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Iteration'!$B$7:$G$7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Iteration'!$B$18:$G$18</c:f>
              <c:numCache>
                <c:formatCode>General</c:formatCode>
                <c:ptCount val="6"/>
                <c:pt idx="0">
                  <c:v>54</c:v>
                </c:pt>
                <c:pt idx="1">
                  <c:v>#N/A</c:v>
                </c:pt>
                <c:pt idx="2" formatCode="0">
                  <c:v>3</c:v>
                </c:pt>
                <c:pt idx="3">
                  <c:v>-21</c:v>
                </c:pt>
                <c:pt idx="4">
                  <c:v>-35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Iteration'!$A$19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Iteration'!$B$7:$G$7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Iteration'!$B$19:$G$19</c:f>
              <c:numCache>
                <c:formatCode>General</c:formatCode>
                <c:ptCount val="6"/>
                <c:pt idx="0">
                  <c:v>54</c:v>
                </c:pt>
                <c:pt idx="1">
                  <c:v>43.2</c:v>
                </c:pt>
                <c:pt idx="2">
                  <c:v>32.400000000000006</c:v>
                </c:pt>
                <c:pt idx="3">
                  <c:v>21.600000000000005</c:v>
                </c:pt>
                <c:pt idx="4">
                  <c:v>10.800000000000004</c:v>
                </c:pt>
                <c:pt idx="5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66676</xdr:rowOff>
    </xdr:from>
    <xdr:to>
      <xdr:col>8</xdr:col>
      <xdr:colOff>2152650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76" zoomScaleNormal="76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B15" sqref="B15"/>
    </sheetView>
  </sheetViews>
  <sheetFormatPr defaultRowHeight="14.4" x14ac:dyDescent="0.3"/>
  <cols>
    <col min="1" max="1" width="70.6640625" customWidth="1"/>
    <col min="2" max="2" width="15.6640625" customWidth="1"/>
    <col min="3" max="7" width="5.6640625" customWidth="1"/>
    <col min="9" max="9" width="34.5546875" customWidth="1"/>
  </cols>
  <sheetData>
    <row r="1" spans="1:9" ht="21" customHeight="1" thickBot="1" x14ac:dyDescent="0.45">
      <c r="A1" s="26"/>
      <c r="B1" s="26"/>
      <c r="C1" s="4"/>
      <c r="D1" s="4"/>
      <c r="E1" s="4"/>
      <c r="F1" s="4"/>
      <c r="G1" s="4"/>
      <c r="H1" s="13"/>
      <c r="I1" s="14"/>
    </row>
    <row r="2" spans="1:9" ht="20.100000000000001" customHeight="1" thickBot="1" x14ac:dyDescent="0.45">
      <c r="A2" s="26"/>
      <c r="B2" s="26"/>
      <c r="C2" s="29" t="s">
        <v>5</v>
      </c>
      <c r="D2" s="29"/>
      <c r="E2" s="29"/>
      <c r="F2" s="29"/>
      <c r="G2" s="23"/>
      <c r="H2" s="13"/>
      <c r="I2" s="14"/>
    </row>
    <row r="3" spans="1:9" ht="20.100000000000001" customHeight="1" thickBot="1" x14ac:dyDescent="0.45">
      <c r="A3" s="24"/>
      <c r="B3" s="24"/>
      <c r="C3" s="29" t="s">
        <v>6</v>
      </c>
      <c r="D3" s="29"/>
      <c r="E3" s="29"/>
      <c r="F3" s="29"/>
      <c r="G3" s="23">
        <f>B18</f>
        <v>54</v>
      </c>
      <c r="H3" s="13"/>
      <c r="I3" s="14"/>
    </row>
    <row r="4" spans="1:9" ht="20.100000000000001" customHeight="1" thickBot="1" x14ac:dyDescent="0.45">
      <c r="A4" s="24"/>
      <c r="B4" s="24"/>
      <c r="C4" s="29" t="s">
        <v>7</v>
      </c>
      <c r="D4" s="29"/>
      <c r="E4" s="29"/>
      <c r="F4" s="29"/>
      <c r="G4" s="23">
        <v>5</v>
      </c>
      <c r="H4" s="13"/>
      <c r="I4" s="14"/>
    </row>
    <row r="5" spans="1:9" ht="97.5" customHeight="1" x14ac:dyDescent="0.4">
      <c r="A5" s="24" t="s">
        <v>0</v>
      </c>
      <c r="B5" s="24"/>
      <c r="C5" s="4"/>
      <c r="D5" s="4"/>
      <c r="E5" s="4"/>
      <c r="F5" s="4"/>
      <c r="G5" s="4"/>
      <c r="H5" s="13"/>
      <c r="I5" s="14"/>
    </row>
    <row r="6" spans="1:9" ht="15" customHeight="1" x14ac:dyDescent="0.4">
      <c r="A6" s="28" t="s">
        <v>1</v>
      </c>
      <c r="B6" s="28"/>
      <c r="C6" s="27" t="s">
        <v>8</v>
      </c>
      <c r="D6" s="27"/>
      <c r="E6" s="27"/>
      <c r="F6" s="27"/>
      <c r="G6" s="27"/>
      <c r="H6" s="30" t="s">
        <v>11</v>
      </c>
      <c r="I6" s="31"/>
    </row>
    <row r="7" spans="1:9" ht="45.75" customHeight="1" thickBot="1" x14ac:dyDescent="0.35">
      <c r="A7" s="1" t="s">
        <v>2</v>
      </c>
      <c r="B7" s="2" t="s">
        <v>12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2" t="s">
        <v>9</v>
      </c>
      <c r="I7" s="7" t="s">
        <v>10</v>
      </c>
    </row>
    <row r="8" spans="1:9" ht="30" customHeight="1" thickTop="1" x14ac:dyDescent="0.4">
      <c r="A8" s="3" t="s">
        <v>13</v>
      </c>
      <c r="B8" s="16">
        <v>20</v>
      </c>
      <c r="C8" s="17">
        <v>0</v>
      </c>
      <c r="D8" s="18">
        <v>9</v>
      </c>
      <c r="E8" s="17">
        <v>11</v>
      </c>
      <c r="F8" s="18">
        <v>0</v>
      </c>
      <c r="G8" s="17">
        <v>0</v>
      </c>
      <c r="H8" s="19">
        <f t="shared" ref="H8:H17" si="0">B8-SUM(C8:G8)</f>
        <v>0</v>
      </c>
      <c r="I8" s="15">
        <f t="shared" ref="I8:I18" si="1">IFERROR(1-(H8/B8),"")</f>
        <v>1</v>
      </c>
    </row>
    <row r="9" spans="1:9" ht="30" customHeight="1" x14ac:dyDescent="0.4">
      <c r="A9" s="3" t="s">
        <v>14</v>
      </c>
      <c r="B9" s="16">
        <v>10</v>
      </c>
      <c r="C9" s="17">
        <v>0</v>
      </c>
      <c r="D9" s="18">
        <v>0</v>
      </c>
      <c r="E9" s="17">
        <v>8</v>
      </c>
      <c r="F9" s="18">
        <v>8</v>
      </c>
      <c r="G9" s="17">
        <v>0</v>
      </c>
      <c r="H9" s="19">
        <f t="shared" si="0"/>
        <v>-6</v>
      </c>
      <c r="I9" s="15">
        <f t="shared" si="1"/>
        <v>1.6</v>
      </c>
    </row>
    <row r="10" spans="1:9" ht="30" customHeight="1" x14ac:dyDescent="0.4">
      <c r="A10" s="3" t="s">
        <v>15</v>
      </c>
      <c r="B10" s="16">
        <v>3</v>
      </c>
      <c r="C10" s="17">
        <v>0</v>
      </c>
      <c r="D10" s="18">
        <v>0</v>
      </c>
      <c r="E10" s="17">
        <v>2</v>
      </c>
      <c r="F10" s="18">
        <v>0</v>
      </c>
      <c r="G10" s="17">
        <v>0</v>
      </c>
      <c r="H10" s="19">
        <f t="shared" si="0"/>
        <v>1</v>
      </c>
      <c r="I10" s="15">
        <f t="shared" si="1"/>
        <v>0.66666666666666674</v>
      </c>
    </row>
    <row r="11" spans="1:9" ht="30" customHeight="1" x14ac:dyDescent="0.4">
      <c r="A11" s="3" t="s">
        <v>16</v>
      </c>
      <c r="B11" s="16">
        <v>4</v>
      </c>
      <c r="C11" s="17">
        <v>0</v>
      </c>
      <c r="D11" s="18">
        <v>0</v>
      </c>
      <c r="E11" s="17">
        <v>0</v>
      </c>
      <c r="F11" s="18">
        <v>2</v>
      </c>
      <c r="G11" s="17">
        <v>0</v>
      </c>
      <c r="H11" s="19">
        <f t="shared" si="0"/>
        <v>2</v>
      </c>
      <c r="I11" s="15">
        <f t="shared" si="1"/>
        <v>0.5</v>
      </c>
    </row>
    <row r="12" spans="1:9" ht="30" customHeight="1" x14ac:dyDescent="0.4">
      <c r="A12" s="3" t="s">
        <v>17</v>
      </c>
      <c r="B12" s="16">
        <v>2</v>
      </c>
      <c r="C12" s="17">
        <v>0</v>
      </c>
      <c r="D12" s="18">
        <v>0</v>
      </c>
      <c r="E12" s="17">
        <v>3</v>
      </c>
      <c r="F12" s="18">
        <v>4</v>
      </c>
      <c r="G12" s="17">
        <v>0</v>
      </c>
      <c r="H12" s="19">
        <f t="shared" si="0"/>
        <v>-5</v>
      </c>
      <c r="I12" s="15">
        <f t="shared" si="1"/>
        <v>3.5</v>
      </c>
    </row>
    <row r="13" spans="1:9" ht="30" customHeight="1" x14ac:dyDescent="0.4">
      <c r="A13" s="32" t="s">
        <v>18</v>
      </c>
      <c r="B13" s="33">
        <v>2</v>
      </c>
      <c r="C13" s="34">
        <v>0</v>
      </c>
      <c r="D13" s="18">
        <v>0</v>
      </c>
      <c r="E13" s="34">
        <v>2</v>
      </c>
      <c r="F13" s="35">
        <v>0</v>
      </c>
      <c r="G13" s="34">
        <v>0</v>
      </c>
      <c r="H13" s="36">
        <f t="shared" si="0"/>
        <v>0</v>
      </c>
      <c r="I13" s="20">
        <f t="shared" si="1"/>
        <v>1</v>
      </c>
    </row>
    <row r="14" spans="1:9" ht="30" customHeight="1" x14ac:dyDescent="0.4">
      <c r="A14" s="32" t="s">
        <v>19</v>
      </c>
      <c r="B14" s="33">
        <v>1</v>
      </c>
      <c r="C14" s="34">
        <v>0.5</v>
      </c>
      <c r="D14" s="18">
        <v>0.5</v>
      </c>
      <c r="E14" s="34">
        <v>0</v>
      </c>
      <c r="F14" s="35">
        <v>0</v>
      </c>
      <c r="G14" s="34">
        <v>0</v>
      </c>
      <c r="H14" s="36">
        <f t="shared" si="0"/>
        <v>0</v>
      </c>
      <c r="I14" s="20">
        <f t="shared" si="1"/>
        <v>1</v>
      </c>
    </row>
    <row r="15" spans="1:9" ht="30" customHeight="1" x14ac:dyDescent="0.4">
      <c r="A15" s="32" t="s">
        <v>20</v>
      </c>
      <c r="B15" s="33">
        <v>2</v>
      </c>
      <c r="C15" s="34">
        <v>0</v>
      </c>
      <c r="D15" s="18">
        <v>0</v>
      </c>
      <c r="E15" s="34">
        <v>0</v>
      </c>
      <c r="F15" s="35">
        <v>4</v>
      </c>
      <c r="G15" s="34">
        <v>2</v>
      </c>
      <c r="H15" s="36">
        <f t="shared" si="0"/>
        <v>-4</v>
      </c>
      <c r="I15" s="20">
        <f t="shared" si="1"/>
        <v>3</v>
      </c>
    </row>
    <row r="16" spans="1:9" ht="30" customHeight="1" x14ac:dyDescent="0.4">
      <c r="A16" s="32" t="s">
        <v>21</v>
      </c>
      <c r="B16" s="33">
        <v>7</v>
      </c>
      <c r="C16" s="34">
        <v>0</v>
      </c>
      <c r="D16" s="18">
        <v>9</v>
      </c>
      <c r="E16" s="34">
        <v>0</v>
      </c>
      <c r="F16" s="35">
        <v>0</v>
      </c>
      <c r="G16" s="34">
        <v>0</v>
      </c>
      <c r="H16" s="36">
        <f t="shared" si="0"/>
        <v>-2</v>
      </c>
      <c r="I16" s="20">
        <f t="shared" si="1"/>
        <v>1.2857142857142856</v>
      </c>
    </row>
    <row r="17" spans="1:9" ht="30" customHeight="1" thickBot="1" x14ac:dyDescent="0.45">
      <c r="A17" s="32" t="s">
        <v>22</v>
      </c>
      <c r="B17" s="33">
        <v>3</v>
      </c>
      <c r="C17" s="34">
        <v>0</v>
      </c>
      <c r="D17" s="18">
        <v>0</v>
      </c>
      <c r="E17" s="34">
        <v>0</v>
      </c>
      <c r="F17" s="35">
        <v>0</v>
      </c>
      <c r="G17" s="34">
        <v>1</v>
      </c>
      <c r="H17" s="36">
        <f t="shared" si="0"/>
        <v>2</v>
      </c>
      <c r="I17" s="20">
        <f t="shared" si="1"/>
        <v>0.33333333333333337</v>
      </c>
    </row>
    <row r="18" spans="1:9" ht="17.399999999999999" x14ac:dyDescent="0.4">
      <c r="A18" s="5" t="s">
        <v>3</v>
      </c>
      <c r="B18" s="8">
        <f>SUM(B8:B17)</f>
        <v>54</v>
      </c>
      <c r="C18" s="9" t="e">
        <f>IFERROR(IF(B18-SUM(C8:C12)=B18,NA(),B18-SUM(C8:C12)),NA())</f>
        <v>#N/A</v>
      </c>
      <c r="D18" s="18">
        <v>3</v>
      </c>
      <c r="E18" s="9">
        <f>IFERROR(IF(D18-SUM(E8:E12)=D18,NA(),D18-SUM(E8:E12)),NA())</f>
        <v>-21</v>
      </c>
      <c r="F18" s="9">
        <f>IFERROR(IF(E18-SUM(F8:F12)=E18,NA(),E18-SUM(F8:F12)),NA())</f>
        <v>-35</v>
      </c>
      <c r="G18" s="9" t="e">
        <f>IFERROR(IF(F18-SUM(G8:G12)=F18,NA(),F18-SUM(G8:G12)),NA())</f>
        <v>#N/A</v>
      </c>
      <c r="H18" s="25">
        <f>SUM(H8:H17)</f>
        <v>-12</v>
      </c>
      <c r="I18" s="20">
        <f t="shared" si="1"/>
        <v>1.2222222222222223</v>
      </c>
    </row>
    <row r="19" spans="1:9" ht="18" thickBot="1" x14ac:dyDescent="0.45">
      <c r="A19" s="6" t="s">
        <v>4</v>
      </c>
      <c r="B19" s="10">
        <f>SUM(B8:B17)</f>
        <v>54</v>
      </c>
      <c r="C19" s="11">
        <f>IFERROR((IF(B19-($B$18/$G$4) &lt; 0,"-", B19-($B$18/$G$4))),IFERROR(B19-($B$18/20),"-"))</f>
        <v>43.2</v>
      </c>
      <c r="D19" s="11">
        <f>IFERROR((IF(C19-($B$18/$G$4) &lt; 0,"-", C19-($B$18/$G$4))),IFERROR(C19-($B$18/20),"-"))</f>
        <v>32.400000000000006</v>
      </c>
      <c r="E19" s="11">
        <f>IFERROR((IF(D19-($B$18/$G$4) &lt; 0,"-", D19-($B$18/$G$4))),IFERROR(D19-($B$18/20),"-"))</f>
        <v>21.600000000000005</v>
      </c>
      <c r="F19" s="11">
        <f>IFERROR((IF(E19-($B$18/$G$4) &lt; 0,"-", E19-($B$18/$G$4))),IFERROR(E19-($B$18/20),"-"))</f>
        <v>10.800000000000004</v>
      </c>
      <c r="G19" s="11">
        <f>IFERROR((IF(F19-($B$18/$G$4) &lt; 0,"-", F19-($B$18/$G$4))),IFERROR(F19-($B$18/20),"-"))</f>
        <v>3.5527136788005009E-15</v>
      </c>
      <c r="H19" s="21"/>
      <c r="I19" s="22"/>
    </row>
    <row r="20" spans="1:9" ht="15" thickTop="1" x14ac:dyDescent="0.3"/>
  </sheetData>
  <mergeCells count="7">
    <mergeCell ref="A1:B2"/>
    <mergeCell ref="C6:G6"/>
    <mergeCell ref="A6:B6"/>
    <mergeCell ref="C4:F4"/>
    <mergeCell ref="H6:I6"/>
    <mergeCell ref="C3:F3"/>
    <mergeCell ref="C2:F2"/>
  </mergeCells>
  <conditionalFormatting sqref="I8:I1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I8:I18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1" workbookViewId="0">
      <selection activeCell="T37" sqref="T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Arnav Raj Dhawan</cp:lastModifiedBy>
  <dcterms:created xsi:type="dcterms:W3CDTF">2019-01-22T01:21:48Z</dcterms:created>
  <dcterms:modified xsi:type="dcterms:W3CDTF">2020-02-07T16:28:30Z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61281f59-29fc-4a78-af0d-85e3ca7034bf</vt:lpwstr>
  </property>
</Properties>
</file>