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kbowman/DataClass/Analysis Projects/"/>
    </mc:Choice>
  </mc:AlternateContent>
  <xr:revisionPtr revIDLastSave="0" documentId="13_ncr:1_{BCB9C317-E4D0-0E49-ABE4-ECF2126D124D}" xr6:coauthVersionLast="47" xr6:coauthVersionMax="47" xr10:uidLastSave="{00000000-0000-0000-0000-000000000000}"/>
  <bookViews>
    <workbookView xWindow="360" yWindow="500" windowWidth="26760" windowHeight="13580" xr2:uid="{00000000-000D-0000-FFFF-FFFF00000000}"/>
  </bookViews>
  <sheets>
    <sheet name="Whisker Plot" sheetId="15" r:id="rId1"/>
    <sheet name="Kickstarter" sheetId="1" r:id="rId2"/>
    <sheet name="Failed US Kickstarters" sheetId="13" r:id="rId3"/>
    <sheet name="Succesful US Kickstarters" sheetId="12" r:id="rId4"/>
    <sheet name="Category Statistics" sheetId="3" r:id="rId5"/>
    <sheet name="Subcategory Statistics" sheetId="5" r:id="rId6"/>
    <sheet name="Outcomes Based on Launch Date" sheetId="8" r:id="rId7"/>
    <sheet name="Edingburgh Research" sheetId="10" r:id="rId8"/>
    <sheet name="Descriptive Statistics" sheetId="14" r:id="rId9"/>
  </sheets>
  <definedNames>
    <definedName name="_xlnm._FilterDatabase" localSheetId="1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84" r:id="rId10"/>
    <pivotCache cacheId="8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B13" i="14"/>
  <c r="C12" i="14"/>
  <c r="B12" i="14"/>
  <c r="C11" i="14"/>
  <c r="B11" i="14"/>
  <c r="C7" i="14"/>
  <c r="B7" i="14"/>
  <c r="C6" i="14"/>
  <c r="B6" i="14"/>
  <c r="C5" i="14"/>
  <c r="B5" i="14"/>
  <c r="C4" i="14"/>
  <c r="B4" i="14"/>
  <c r="C10" i="14"/>
  <c r="B10" i="14"/>
  <c r="C9" i="14"/>
  <c r="B9" i="14"/>
  <c r="C3" i="14"/>
  <c r="B3" i="14"/>
  <c r="C2" i="14"/>
  <c r="B2" i="14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4117" i="1"/>
  <c r="O2016" i="1"/>
</calcChain>
</file>

<file path=xl/sharedStrings.xml><?xml version="1.0" encoding="utf-8"?>
<sst xmlns="http://schemas.openxmlformats.org/spreadsheetml/2006/main" count="38348" uniqueCount="8400">
  <si>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</si>
  <si>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</si>
  <si>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</si>
  <si>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</si>
  <si>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</si>
  <si>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</si>
  <si>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</si>
  <si>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</si>
  <si>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</si>
  <si>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</si>
  <si>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</si>
  <si>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</si>
  <si>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</si>
  <si>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</si>
  <si>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</si>
  <si>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</si>
  <si>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</si>
  <si>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</si>
  <si>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</si>
  <si>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</si>
  <si>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</si>
  <si>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</si>
  <si>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</si>
  <si>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</si>
  <si>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</si>
  <si>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</si>
  <si>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</si>
  <si>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</si>
  <si>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</si>
  <si>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</si>
  <si>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</si>
  <si>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</si>
  <si>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</si>
  <si>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</si>
  <si>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</si>
  <si>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</si>
  <si>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</si>
  <si>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</si>
  <si>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</si>
  <si>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</si>
  <si>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</si>
  <si>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</si>
  <si>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</si>
  <si>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</si>
  <si>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</si>
  <si>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</si>
  <si>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</si>
  <si>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</si>
  <si>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</si>
  <si>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</si>
  <si>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</si>
  <si>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</si>
  <si>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</si>
  <si>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</si>
  <si>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</si>
  <si>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</si>
  <si>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</si>
  <si>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</si>
  <si>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</si>
  <si>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</si>
  <si>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</si>
  <si>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</si>
  <si>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</si>
  <si>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</si>
  <si>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</si>
  <si>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</si>
  <si>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</si>
  <si>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</si>
  <si>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</si>
  <si>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</si>
  <si>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</si>
  <si>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</si>
  <si>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</si>
  <si>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</si>
  <si>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</si>
  <si>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</si>
  <si>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</si>
  <si>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</si>
  <si>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</si>
  <si>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</si>
  <si>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</si>
  <si>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</si>
  <si>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</si>
  <si>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</si>
  <si>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</si>
  <si>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</si>
  <si>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</si>
  <si>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</si>
  <si>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</si>
  <si>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</si>
  <si>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</si>
  <si>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</si>
  <si>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</si>
  <si>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</si>
  <si>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</si>
  <si>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</si>
  <si>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</si>
  <si>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</si>
  <si>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</si>
  <si>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</si>
  <si>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</si>
  <si>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</si>
  <si>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</si>
  <si>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</si>
  <si>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</si>
  <si>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</si>
  <si>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</si>
  <si>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</si>
  <si>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</si>
  <si>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</si>
  <si>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</si>
  <si>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</si>
  <si>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</si>
  <si>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</si>
  <si>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</si>
  <si>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</si>
  <si>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</si>
  <si>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</si>
  <si>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</si>
  <si>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</si>
  <si>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</si>
  <si>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</si>
  <si>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</si>
  <si>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</si>
  <si>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</si>
  <si>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</si>
  <si>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</si>
  <si>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</si>
  <si>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</si>
  <si>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</si>
  <si>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</si>
  <si>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</si>
  <si>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</si>
  <si>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</si>
  <si>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</si>
  <si>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</si>
  <si>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</si>
  <si>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</si>
  <si>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</si>
  <si>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</si>
  <si>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</si>
  <si>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</si>
  <si>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</si>
  <si>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</si>
  <si>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</si>
  <si>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</si>
  <si>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</si>
  <si>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</si>
  <si>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</si>
  <si>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</si>
  <si>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</si>
  <si>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</si>
  <si>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</si>
  <si>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</si>
  <si>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</si>
  <si>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</si>
  <si>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</si>
  <si>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</si>
  <si>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</si>
  <si>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</si>
  <si>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</si>
  <si>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</si>
  <si>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</si>
  <si>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</si>
  <si>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</si>
  <si>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</si>
  <si>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</si>
  <si>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</si>
  <si>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</si>
  <si>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</si>
  <si>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</si>
  <si>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</si>
  <si>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</si>
  <si>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</si>
  <si>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</si>
  <si>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</si>
  <si>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</si>
  <si>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</si>
  <si>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</si>
  <si>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</si>
  <si>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</si>
  <si>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</si>
  <si>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</si>
  <si>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</si>
  <si>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</si>
  <si>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</si>
  <si>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</si>
  <si>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</si>
  <si>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</si>
  <si>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</si>
  <si>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</si>
  <si>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</si>
  <si>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</si>
  <si>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</si>
  <si>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</si>
  <si>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</si>
  <si>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</si>
  <si>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</si>
  <si>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</si>
  <si>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</si>
  <si>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</si>
  <si>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</si>
  <si>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</si>
  <si>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</si>
  <si>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</si>
  <si>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</si>
  <si>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</si>
  <si>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</si>
  <si>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</si>
  <si>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</si>
  <si>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</si>
  <si>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</si>
  <si>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</si>
  <si>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</si>
  <si>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</si>
  <si>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</si>
  <si>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</si>
  <si>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</si>
  <si>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</si>
  <si>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</si>
  <si>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</si>
  <si>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</si>
  <si>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</si>
  <si>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</si>
  <si>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</si>
  <si>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</si>
  <si>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</si>
  <si>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</si>
  <si>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</si>
  <si>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</si>
  <si>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</si>
  <si>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</si>
  <si>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</si>
  <si>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</si>
  <si>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</si>
  <si>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</si>
  <si>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</si>
  <si>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</si>
  <si>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</si>
  <si>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</si>
  <si>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</si>
  <si>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</si>
  <si>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</si>
  <si>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</si>
  <si>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</si>
  <si>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</si>
  <si>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</si>
  <si>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</si>
  <si>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</si>
  <si>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</si>
  <si>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</si>
  <si>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</si>
  <si>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</si>
  <si>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</si>
  <si>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</si>
  <si>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</si>
  <si>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</si>
  <si>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</si>
  <si>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</si>
  <si>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</si>
  <si>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</si>
  <si>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</si>
  <si>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</si>
  <si>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</si>
  <si>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</si>
  <si>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</si>
  <si>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</si>
  <si>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</si>
  <si>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</si>
  <si>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</si>
  <si>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</si>
  <si>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</si>
  <si>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</si>
  <si>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</si>
  <si>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</si>
  <si>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</si>
  <si>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</si>
  <si>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</si>
  <si>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</si>
  <si>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</si>
  <si>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</si>
  <si>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</si>
  <si>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</si>
  <si>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</si>
  <si>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</si>
  <si>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</si>
  <si>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</si>
  <si>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</si>
  <si>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</si>
  <si>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</si>
  <si>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</si>
  <si>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</si>
  <si>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</si>
  <si>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</si>
  <si>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</si>
  <si>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</si>
  <si>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</si>
  <si>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</si>
  <si>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</si>
  <si>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</si>
  <si>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</si>
  <si>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</si>
  <si>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</si>
  <si>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</si>
  <si>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</si>
  <si>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</si>
  <si>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</si>
  <si>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</si>
  <si>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</si>
  <si>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</si>
  <si>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</si>
  <si>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</si>
  <si>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</si>
  <si>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</si>
  <si>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</si>
  <si>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</si>
  <si>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</si>
  <si>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</si>
  <si>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</si>
  <si>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</si>
  <si>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</si>
  <si>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</si>
  <si>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</si>
  <si>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</si>
  <si>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</si>
  <si>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</si>
  <si>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</si>
  <si>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</si>
  <si>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</si>
  <si>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</si>
  <si>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</si>
  <si>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</si>
  <si>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</si>
  <si>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</si>
  <si>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</si>
  <si>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</si>
  <si>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</si>
  <si>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</si>
  <si>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</si>
  <si>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</si>
  <si>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</si>
  <si>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</si>
  <si>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</si>
  <si>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</si>
  <si>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</si>
  <si>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</si>
  <si>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</si>
  <si>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</si>
  <si>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</si>
  <si>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</si>
  <si>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</si>
  <si>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</si>
  <si>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</si>
  <si>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</si>
  <si>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</si>
  <si>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</si>
  <si>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</si>
  <si>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</si>
  <si>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</si>
  <si>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</si>
  <si>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</si>
  <si>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</si>
  <si>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</si>
  <si>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</si>
  <si>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</si>
  <si>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</si>
  <si>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</si>
  <si>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</si>
  <si>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</si>
  <si>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</si>
  <si>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</si>
  <si>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</si>
  <si>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</si>
  <si>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</si>
  <si>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</si>
  <si>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</si>
  <si>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</si>
  <si>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</si>
  <si>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</si>
  <si>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</si>
  <si>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</si>
  <si>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</si>
  <si>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</si>
  <si>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</si>
  <si>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</si>
  <si>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</si>
  <si>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</si>
  <si>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</si>
  <si>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</si>
  <si>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</si>
  <si>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</si>
  <si>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</si>
  <si>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</si>
  <si>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</si>
  <si>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</si>
  <si>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</si>
  <si>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</si>
  <si>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</si>
  <si>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</si>
  <si>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</si>
  <si>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</si>
  <si>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</si>
  <si>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</si>
  <si>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</si>
  <si>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</si>
  <si>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</si>
  <si>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</si>
  <si>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</si>
  <si>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</si>
  <si>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</si>
  <si>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</si>
  <si>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</si>
  <si>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</si>
  <si>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</si>
  <si>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</si>
  <si>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</si>
  <si>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</si>
  <si>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</si>
  <si>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</si>
  <si>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</si>
  <si>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</si>
  <si>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</si>
  <si>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</si>
  <si>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</si>
  <si>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</si>
  <si>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</si>
  <si>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</si>
  <si>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</si>
  <si>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</si>
  <si>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</si>
  <si>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</si>
  <si>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</si>
  <si>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</si>
  <si>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</si>
  <si>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</si>
  <si>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</si>
  <si>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</si>
  <si>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</si>
  <si>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</si>
  <si>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</si>
  <si>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</si>
  <si>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</si>
  <si>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</si>
  <si>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</si>
  <si>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</si>
  <si>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</si>
  <si>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</si>
  <si>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</si>
  <si>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</si>
  <si>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</si>
  <si>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</si>
  <si>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</si>
  <si>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</si>
  <si>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</si>
  <si>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</si>
  <si>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</si>
  <si>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</si>
  <si>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</si>
  <si>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</si>
  <si>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</si>
  <si>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</si>
  <si>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</si>
  <si>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</si>
  <si>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</si>
  <si>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</si>
  <si>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</si>
  <si>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</si>
  <si>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</si>
  <si>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</si>
  <si>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</si>
  <si>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</si>
  <si>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</si>
  <si>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</si>
  <si>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</si>
  <si>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</si>
  <si>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</si>
  <si>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</si>
  <si>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</si>
  <si>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</si>
  <si>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</si>
  <si>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</si>
  <si>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</si>
  <si>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</si>
  <si>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</si>
  <si>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</si>
  <si>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</si>
  <si>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</si>
  <si>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</si>
  <si>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</si>
  <si>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</si>
  <si>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</si>
  <si>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</si>
  <si>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</si>
  <si>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</si>
  <si>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</si>
  <si>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</si>
  <si>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</si>
  <si>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</si>
  <si>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</si>
  <si>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</si>
  <si>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</si>
  <si>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</si>
  <si>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</si>
  <si>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</si>
  <si>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</si>
  <si>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</si>
  <si>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</si>
  <si>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</si>
  <si>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</si>
  <si>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</si>
  <si>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</si>
  <si>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</si>
  <si>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</si>
  <si>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</si>
  <si>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</si>
  <si>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</si>
  <si>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</si>
  <si>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</si>
  <si>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</si>
  <si>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</si>
  <si>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</si>
  <si>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</si>
  <si>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</si>
  <si>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</si>
  <si>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</si>
  <si>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</si>
  <si>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</si>
  <si>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</si>
  <si>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</si>
  <si>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</si>
  <si>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</si>
  <si>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</si>
  <si>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</si>
  <si>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</si>
  <si>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</si>
  <si>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</si>
  <si>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</si>
  <si>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</si>
  <si>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</si>
  <si>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</si>
  <si>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</si>
  <si>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</si>
  <si>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</si>
  <si>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</si>
  <si>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</si>
  <si>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</si>
  <si>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</si>
  <si>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</si>
  <si>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</si>
  <si>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</si>
  <si>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</si>
  <si>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</si>
  <si>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</si>
  <si>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</si>
  <si>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</si>
  <si>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</si>
  <si>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</si>
  <si>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</si>
  <si>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</si>
  <si>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</si>
  <si>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</si>
  <si>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</si>
  <si>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</si>
  <si>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</si>
  <si>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</si>
  <si>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</si>
  <si>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</si>
  <si>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</si>
  <si>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</si>
  <si>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</si>
  <si>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</si>
  <si>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</si>
  <si>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</si>
  <si>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</si>
  <si>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</si>
  <si>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</si>
  <si>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</si>
  <si>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</si>
  <si>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</si>
  <si>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</si>
  <si>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</si>
  <si>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</si>
  <si>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</si>
  <si>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</si>
  <si>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</si>
  <si>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</si>
  <si>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</si>
  <si>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</si>
  <si>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</si>
  <si>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</si>
  <si>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</si>
  <si>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</si>
  <si>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</si>
  <si>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</si>
  <si>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</si>
  <si>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</si>
  <si>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</si>
  <si>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</si>
  <si>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</si>
  <si>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</si>
  <si>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</si>
  <si>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</si>
  <si>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</si>
  <si>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</si>
  <si>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</si>
  <si>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</si>
  <si>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</si>
  <si>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</si>
  <si>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</si>
  <si>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</si>
  <si>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</si>
  <si>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</si>
  <si>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</si>
  <si>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</si>
  <si>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</si>
  <si>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</si>
  <si>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</si>
  <si>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</si>
  <si>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</si>
  <si>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</si>
  <si>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</si>
  <si>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</si>
  <si>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</si>
  <si>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</si>
  <si>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</si>
  <si>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</si>
  <si>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</si>
  <si>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</si>
  <si>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</si>
  <si>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</si>
  <si>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</si>
  <si>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</si>
  <si>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</si>
  <si>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</si>
  <si>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</si>
  <si>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</si>
  <si>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</si>
  <si>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</si>
  <si>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</si>
  <si>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</si>
  <si>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</si>
  <si>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</si>
  <si>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</si>
  <si>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</si>
  <si>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</si>
  <si>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</si>
  <si>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</si>
  <si>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</si>
  <si>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</si>
  <si>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</si>
  <si>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</si>
  <si>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</si>
  <si>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</si>
  <si>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</si>
  <si>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</si>
  <si>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</si>
  <si>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</si>
  <si>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</si>
  <si>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</si>
  <si>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</si>
  <si>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</si>
  <si>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</si>
  <si>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</si>
  <si>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</si>
  <si>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</si>
  <si>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</si>
  <si>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</si>
  <si>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</si>
  <si>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</si>
  <si>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</si>
  <si>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</si>
  <si>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</si>
  <si>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</si>
  <si>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</si>
  <si>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</si>
  <si>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</si>
  <si>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</si>
  <si>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</si>
  <si>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</si>
  <si>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</si>
  <si>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</si>
  <si>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</si>
  <si>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</si>
  <si>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</si>
  <si>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</si>
  <si>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</si>
  <si>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</si>
  <si>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</si>
  <si>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</si>
  <si>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</si>
  <si>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</si>
  <si>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</si>
  <si>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</si>
  <si>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</si>
  <si>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</si>
  <si>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</si>
  <si>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</si>
  <si>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</si>
  <si>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</si>
  <si>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</si>
  <si>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</si>
  <si>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</si>
  <si>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</si>
  <si>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</si>
  <si>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</si>
  <si>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</si>
  <si>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</si>
  <si>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</si>
  <si>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</si>
  <si>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</si>
  <si>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</si>
  <si>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</si>
  <si>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</si>
  <si>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</si>
  <si>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</si>
  <si>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</si>
  <si>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</si>
  <si>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</si>
  <si>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</si>
  <si>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</si>
  <si>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</si>
  <si>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</si>
  <si>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</si>
  <si>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</si>
  <si>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</si>
  <si>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</si>
  <si>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</si>
  <si>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</si>
  <si>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</si>
  <si>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</si>
  <si>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</si>
  <si>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</si>
  <si>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</si>
  <si>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</si>
  <si>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</si>
  <si>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</si>
  <si>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</si>
  <si>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</si>
  <si>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</si>
  <si>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</si>
  <si>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</si>
  <si>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</si>
  <si>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</si>
  <si>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</si>
  <si>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</si>
  <si>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</si>
  <si>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</si>
  <si>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</si>
  <si>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</si>
  <si>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</si>
  <si>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</si>
  <si>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</si>
  <si>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</si>
  <si>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</si>
  <si>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</si>
  <si>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</si>
  <si>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</si>
  <si>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</si>
  <si>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</si>
  <si>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</si>
  <si>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</si>
  <si>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</si>
  <si>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</si>
  <si>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</si>
  <si>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</si>
  <si>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</si>
  <si>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</si>
  <si>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</si>
  <si>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</si>
  <si>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</si>
  <si>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</si>
  <si>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</si>
  <si>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</si>
  <si>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</si>
  <si>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</si>
  <si>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</si>
  <si>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</si>
  <si>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</si>
  <si>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</si>
  <si>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</si>
  <si>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</si>
  <si>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</si>
  <si>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</si>
  <si>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</si>
  <si>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</si>
  <si>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</si>
  <si>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</si>
  <si>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</si>
  <si>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</si>
  <si>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</si>
  <si>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</si>
  <si>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</si>
  <si>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</si>
  <si>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</si>
  <si>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</si>
  <si>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</si>
  <si>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</si>
  <si>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</si>
  <si>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</si>
  <si>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</si>
  <si>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</si>
  <si>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</si>
  <si>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</si>
  <si>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</si>
  <si>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</si>
  <si>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</si>
  <si>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</si>
  <si>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</si>
  <si>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</si>
  <si>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</si>
  <si>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</si>
  <si>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</si>
  <si>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</si>
  <si>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</si>
  <si>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</si>
  <si>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</si>
  <si>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</si>
  <si>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</si>
  <si>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</si>
  <si>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</si>
  <si>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</si>
  <si>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</si>
  <si>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</si>
  <si>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</si>
  <si>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</si>
  <si>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</si>
  <si>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</si>
  <si>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</si>
  <si>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</si>
  <si>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</si>
  <si>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</si>
  <si>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</si>
  <si>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</si>
  <si>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</si>
  <si>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</si>
  <si>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</si>
  <si>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</si>
  <si>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</si>
  <si>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</si>
  <si>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</si>
  <si>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</si>
  <si>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</si>
  <si>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</si>
  <si>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</si>
  <si>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</si>
  <si>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</si>
  <si>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</si>
  <si>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</si>
  <si>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</si>
  <si>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</si>
  <si>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</si>
  <si>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</si>
  <si>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</si>
  <si>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</si>
  <si>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</si>
  <si>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</si>
  <si>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</si>
  <si>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</si>
  <si>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</si>
  <si>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</si>
  <si>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</si>
  <si>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</si>
  <si>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</si>
  <si>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</si>
  <si>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</si>
  <si>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</si>
  <si>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</si>
  <si>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</si>
  <si>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</si>
  <si>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</si>
  <si>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</si>
  <si>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</si>
  <si>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</si>
  <si>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</si>
  <si>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</si>
  <si>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</si>
  <si>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</si>
  <si>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</si>
  <si>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</si>
  <si>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</si>
  <si>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</si>
  <si>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</si>
  <si>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</si>
  <si>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</si>
  <si>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</si>
  <si>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</si>
  <si>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</si>
  <si>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</si>
  <si>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</si>
  <si>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</si>
  <si>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</si>
  <si>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</si>
  <si>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</si>
  <si>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</si>
  <si>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</si>
  <si>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</si>
  <si>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</si>
  <si>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</si>
  <si>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</si>
  <si>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</si>
  <si>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</si>
  <si>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</si>
  <si>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</si>
  <si>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</si>
  <si>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</si>
  <si>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</si>
  <si>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</si>
  <si>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</si>
  <si>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</si>
  <si>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</si>
  <si>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</si>
  <si>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</si>
  <si>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</si>
  <si>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</si>
  <si>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</si>
  <si>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</si>
  <si>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</si>
  <si>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</si>
  <si>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</si>
  <si>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</si>
  <si>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</si>
  <si>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</si>
  <si>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</si>
  <si>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</si>
  <si>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</si>
  <si>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</si>
  <si>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</si>
  <si>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</si>
  <si>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</si>
  <si>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</si>
  <si>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</si>
  <si>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</si>
  <si>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</si>
  <si>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</si>
  <si>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</si>
  <si>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</si>
  <si>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</si>
  <si>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</si>
  <si>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</si>
  <si>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</si>
  <si>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</si>
  <si>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</si>
  <si>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</si>
  <si>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</si>
  <si>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</si>
  <si>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</si>
  <si>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</si>
  <si>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</si>
  <si>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</si>
  <si>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</si>
  <si>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</si>
  <si>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</si>
  <si>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</si>
  <si>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</si>
  <si>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</si>
  <si>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</si>
  <si>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</si>
  <si>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</si>
  <si>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</si>
  <si>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</si>
  <si>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</si>
  <si>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</si>
  <si>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</si>
  <si>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</si>
  <si>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</si>
  <si>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</si>
  <si>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</si>
  <si>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</si>
  <si>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</si>
  <si>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</si>
  <si>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</si>
  <si>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</si>
  <si>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</si>
  <si>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</si>
  <si>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</si>
  <si>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</si>
  <si>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</si>
  <si>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</si>
  <si>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</si>
  <si>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</si>
  <si>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</si>
  <si>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</si>
  <si>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</si>
  <si>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</si>
  <si>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</si>
  <si>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</si>
  <si>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</si>
  <si>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</si>
  <si>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</si>
  <si>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</si>
  <si>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</si>
  <si>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</si>
  <si>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</si>
  <si>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</si>
  <si>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</si>
  <si>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</si>
  <si>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</si>
  <si>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</si>
  <si>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</si>
  <si>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</si>
  <si>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</si>
  <si>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</si>
  <si>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</si>
  <si>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</si>
  <si>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</si>
  <si>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</si>
  <si>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</si>
  <si>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</si>
  <si>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</si>
  <si>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</si>
  <si>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</si>
  <si>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</si>
  <si>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</si>
  <si>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</si>
  <si>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</si>
  <si>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</si>
  <si>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</si>
  <si>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</si>
  <si>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</si>
  <si>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</si>
  <si>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</si>
  <si>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</si>
  <si>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</si>
  <si>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</si>
  <si>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</si>
  <si>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</si>
  <si>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</si>
  <si>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</si>
  <si>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</si>
  <si>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</si>
  <si>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</si>
  <si>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</si>
  <si>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</si>
  <si>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</si>
  <si>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</si>
  <si>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</si>
  <si>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</si>
  <si>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</si>
  <si>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</si>
  <si>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</si>
  <si>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</si>
  <si>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</si>
  <si>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</si>
  <si>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</si>
  <si>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</si>
  <si>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</si>
  <si>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</si>
  <si>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</si>
  <si>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</si>
  <si>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</si>
  <si>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</si>
  <si>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</si>
  <si>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</si>
  <si>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</si>
  <si>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</si>
  <si>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</si>
  <si>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</si>
  <si>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</si>
  <si>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</si>
  <si>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</si>
  <si>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</si>
  <si>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</si>
  <si>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</si>
  <si>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</si>
  <si>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</si>
  <si>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</si>
  <si>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</si>
  <si>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</si>
  <si>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</si>
  <si>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</si>
  <si>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</si>
  <si>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</si>
  <si>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</si>
  <si>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</si>
  <si>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</si>
  <si>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</si>
  <si>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</si>
  <si>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</si>
  <si>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</si>
  <si>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</si>
  <si>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</si>
  <si>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</si>
  <si>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</si>
  <si>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</si>
  <si>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</si>
  <si>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</si>
  <si>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</si>
  <si>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</si>
  <si>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</si>
  <si>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</si>
  <si>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</si>
  <si>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</si>
  <si>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</si>
  <si>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</si>
  <si>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</si>
  <si>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</si>
  <si>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</si>
  <si>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</si>
  <si>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</si>
  <si>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</si>
  <si>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</si>
  <si>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</si>
  <si>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</si>
  <si>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</si>
  <si>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</si>
  <si>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</si>
  <si>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</si>
  <si>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</si>
  <si>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</si>
  <si>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</si>
  <si>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</si>
  <si>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</si>
  <si>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</si>
  <si>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</si>
  <si>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</si>
  <si>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</si>
  <si>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</si>
  <si>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</si>
  <si>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</si>
  <si>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</si>
  <si>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</si>
  <si>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</si>
  <si>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</si>
  <si>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</si>
  <si>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</si>
  <si>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</si>
  <si>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</si>
  <si>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</si>
  <si>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</si>
  <si>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</si>
  <si>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</si>
  <si>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</si>
  <si>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</si>
  <si>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</si>
  <si>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</si>
  <si>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</si>
  <si>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</si>
  <si>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</si>
  <si>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</si>
  <si>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</si>
  <si>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</si>
  <si>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</si>
  <si>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</si>
  <si>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</si>
  <si>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</si>
  <si>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</si>
  <si>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</si>
  <si>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</si>
  <si>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</si>
  <si>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</si>
  <si>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</si>
  <si>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</si>
  <si>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</si>
  <si>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</si>
  <si>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</si>
  <si>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</si>
  <si>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</si>
  <si>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</si>
  <si>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</si>
  <si>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</si>
  <si>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</si>
  <si>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</si>
  <si>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</si>
  <si>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</si>
  <si>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</si>
  <si>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</si>
  <si>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</si>
  <si>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</si>
  <si>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</si>
  <si>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</si>
  <si>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</si>
  <si>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</si>
  <si>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</si>
  <si>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</si>
  <si>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</si>
  <si>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</si>
  <si>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</si>
  <si>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</si>
  <si>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</si>
  <si>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</si>
  <si>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</si>
  <si>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</si>
  <si>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</si>
  <si>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</si>
  <si>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</si>
  <si>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</si>
  <si>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</si>
  <si>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</si>
  <si>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</si>
  <si>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</si>
  <si>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</si>
  <si>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</si>
  <si>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</si>
  <si>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</si>
  <si>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</si>
  <si>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</si>
  <si>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</si>
  <si>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</si>
  <si>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</si>
  <si>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</si>
  <si>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</si>
  <si>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</si>
  <si>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</si>
  <si>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</si>
  <si>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</si>
  <si>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</si>
  <si>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</si>
  <si>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</si>
  <si>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</si>
  <si>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</si>
  <si>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</si>
  <si>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</si>
  <si>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</si>
  <si>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</si>
  <si>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</si>
  <si>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</si>
  <si>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</si>
  <si>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</si>
  <si>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</si>
  <si>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</si>
  <si>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</si>
  <si>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</si>
  <si>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</si>
  <si>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</si>
  <si>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</si>
  <si>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</si>
  <si>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</si>
  <si>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</si>
  <si>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</si>
  <si>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</si>
  <si>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</si>
  <si>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</si>
  <si>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</si>
  <si>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</si>
  <si>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</si>
  <si>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</si>
  <si>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</si>
  <si>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</si>
  <si>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</si>
  <si>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</si>
  <si>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</si>
  <si>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</si>
  <si>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</si>
  <si>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</si>
  <si>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</si>
  <si>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</si>
  <si>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</si>
  <si>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</si>
  <si>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</si>
  <si>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</si>
  <si>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</si>
  <si>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</si>
  <si>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</si>
  <si>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</si>
  <si>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</si>
  <si>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</si>
  <si>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</si>
  <si>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</si>
  <si>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</si>
  <si>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</si>
  <si>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</si>
  <si>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</si>
  <si>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</si>
  <si>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</si>
  <si>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</si>
  <si>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</si>
  <si>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</si>
  <si>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</si>
  <si>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</si>
  <si>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</si>
  <si>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</si>
  <si>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</si>
  <si>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</si>
  <si>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</si>
  <si>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</si>
  <si>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</si>
  <si>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</si>
  <si>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</si>
  <si>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</si>
  <si>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</si>
  <si>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</si>
  <si>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</si>
  <si>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</si>
  <si>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</si>
  <si>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</si>
  <si>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</si>
  <si>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</si>
  <si>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</si>
  <si>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</si>
  <si>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</si>
  <si>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</si>
  <si>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</si>
  <si>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</si>
  <si>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</si>
  <si>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</si>
  <si>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</si>
  <si>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</si>
  <si>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</si>
  <si>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</si>
  <si>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</si>
  <si>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</si>
  <si>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</si>
  <si>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</si>
  <si>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</si>
  <si>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</si>
  <si>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</si>
  <si>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</si>
  <si>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</si>
  <si>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</si>
  <si>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</si>
  <si>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</si>
  <si>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</si>
  <si>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</si>
  <si>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</si>
  <si>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</si>
  <si>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</si>
  <si>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</si>
  <si>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</si>
  <si>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</si>
  <si>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</si>
  <si>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</si>
  <si>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</si>
  <si>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</si>
  <si>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</si>
  <si>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</si>
  <si>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</si>
  <si>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</si>
  <si>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</si>
  <si>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</si>
  <si>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</si>
  <si>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</si>
  <si>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</si>
  <si>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</si>
  <si>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</si>
  <si>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</si>
  <si>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</si>
  <si>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</si>
  <si>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</si>
  <si>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</si>
  <si>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</si>
  <si>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</si>
  <si>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</si>
  <si>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</si>
  <si>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</si>
  <si>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</si>
  <si>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</si>
  <si>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</si>
  <si>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</si>
  <si>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</si>
  <si>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</si>
  <si>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</si>
  <si>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</si>
  <si>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</si>
  <si>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</si>
  <si>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</si>
  <si>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</si>
  <si>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</si>
  <si>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</si>
  <si>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</si>
  <si>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</si>
  <si>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</si>
  <si>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</si>
  <si>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</si>
  <si>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</si>
  <si>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</si>
  <si>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</si>
  <si>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</si>
  <si>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</si>
  <si>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</si>
  <si>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</si>
  <si>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</si>
  <si>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</si>
  <si>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</si>
  <si>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</si>
  <si>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</si>
  <si>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</si>
  <si>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</si>
  <si>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</si>
  <si>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</si>
  <si>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</si>
  <si>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</si>
  <si>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</si>
  <si>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</si>
  <si>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</si>
  <si>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</si>
  <si>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</si>
  <si>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</si>
  <si>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</si>
  <si>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</si>
  <si>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</si>
  <si>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</si>
  <si>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</si>
  <si>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</si>
  <si>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</si>
  <si>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</si>
  <si>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</si>
  <si>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</si>
  <si>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</si>
  <si>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</si>
  <si>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</si>
  <si>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</si>
  <si>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</si>
  <si>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</si>
  <si>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</si>
  <si>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</si>
  <si>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</si>
  <si>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</si>
  <si>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</si>
  <si>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</si>
  <si>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</si>
  <si>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</si>
  <si>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</si>
  <si>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</si>
  <si>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</si>
  <si>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</si>
  <si>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</si>
  <si>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</si>
  <si>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</si>
  <si>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</si>
  <si>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</si>
  <si>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</si>
  <si>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</si>
  <si>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</si>
  <si>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</si>
  <si>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</si>
  <si>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</si>
  <si>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</si>
  <si>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</si>
  <si>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</si>
  <si>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</si>
  <si>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</si>
  <si>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</si>
  <si>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</si>
  <si>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</si>
  <si>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</si>
  <si>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</si>
  <si>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</si>
  <si>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</si>
  <si>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</si>
  <si>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</si>
  <si>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</si>
  <si>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</si>
  <si>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</si>
  <si>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</si>
  <si>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</si>
  <si>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</si>
  <si>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</si>
  <si>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</si>
  <si>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</si>
  <si>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</si>
  <si>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</si>
  <si>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</si>
  <si>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</si>
  <si>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</si>
  <si>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</si>
  <si>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</si>
  <si>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</si>
  <si>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</si>
  <si>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</si>
  <si>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</si>
  <si>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</si>
  <si>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</si>
  <si>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</si>
  <si>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</si>
  <si>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</si>
  <si>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</si>
  <si>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</si>
  <si>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</si>
  <si>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</si>
  <si>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</si>
  <si>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</si>
  <si>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</si>
  <si>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</si>
  <si>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</si>
  <si>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</si>
  <si>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</si>
  <si>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</si>
  <si>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</si>
  <si>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</si>
  <si>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</si>
  <si>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</si>
  <si>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</si>
  <si>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</si>
  <si>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</si>
  <si>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</si>
  <si>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</si>
  <si>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</si>
  <si>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</si>
  <si>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</si>
  <si>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</si>
  <si>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</si>
  <si>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</si>
  <si>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</si>
  <si>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</si>
  <si>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</si>
  <si>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</si>
  <si>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</si>
  <si>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</si>
  <si>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</si>
  <si>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</si>
  <si>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</si>
  <si>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</si>
  <si>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</si>
  <si>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</si>
  <si>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</si>
  <si>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</si>
  <si>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</si>
  <si>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</si>
  <si>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</si>
  <si>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</si>
  <si>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</si>
  <si>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</si>
  <si>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</si>
  <si>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</si>
  <si>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</si>
  <si>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</si>
  <si>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</si>
  <si>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</si>
  <si>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</si>
  <si>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</si>
  <si>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</si>
  <si>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</si>
  <si>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</si>
  <si>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</si>
  <si>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</si>
  <si>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</si>
  <si>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</si>
  <si>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</si>
  <si>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</si>
  <si>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</si>
  <si>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</si>
  <si>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</si>
  <si>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</si>
  <si>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</si>
  <si>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</si>
  <si>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</si>
  <si>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</si>
  <si>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</si>
  <si>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</si>
  <si>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</si>
  <si>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</si>
  <si>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</si>
  <si>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</si>
  <si>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</si>
  <si>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</si>
  <si>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</si>
  <si>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</si>
  <si>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</si>
  <si>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</si>
  <si>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</si>
  <si>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</si>
  <si>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</si>
  <si>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</si>
  <si>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</si>
  <si>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</si>
  <si>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</si>
  <si>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</si>
  <si>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</si>
  <si>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</si>
  <si>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</si>
  <si>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</si>
  <si>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</si>
  <si>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</si>
  <si>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</si>
  <si>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</si>
  <si>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</si>
  <si>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</si>
  <si>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</si>
  <si>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</si>
  <si>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</si>
  <si>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</si>
  <si>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</si>
  <si>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</si>
  <si>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</si>
  <si>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</si>
  <si>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</si>
  <si>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</si>
  <si>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</si>
  <si>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</si>
  <si>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</si>
  <si>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</si>
  <si>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</si>
  <si>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</si>
  <si>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</si>
  <si>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</si>
  <si>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</si>
  <si>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</si>
  <si>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</si>
  <si>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</si>
  <si>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</si>
  <si>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</si>
  <si>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</si>
  <si>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</si>
  <si>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</si>
  <si>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</si>
  <si>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</si>
  <si>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</si>
  <si>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</si>
  <si>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</si>
  <si>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</si>
  <si>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</si>
  <si>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</si>
  <si>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</si>
  <si>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</si>
  <si>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</si>
  <si>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</si>
  <si>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</si>
  <si>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</si>
  <si>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</si>
  <si>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</si>
  <si>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</si>
  <si>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</si>
  <si>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</si>
  <si>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</si>
  <si>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</si>
  <si>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</si>
  <si>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</si>
  <si>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</si>
  <si>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</si>
  <si>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</si>
  <si>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</si>
  <si>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</si>
  <si>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</si>
  <si>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</si>
  <si>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</si>
  <si>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</si>
  <si>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</si>
  <si>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</si>
  <si>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</si>
  <si>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</si>
  <si>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</si>
  <si>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</si>
  <si>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</si>
  <si>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</si>
  <si>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</si>
  <si>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</si>
  <si>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</si>
  <si>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</si>
  <si>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</si>
  <si>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</si>
  <si>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</si>
  <si>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</si>
  <si>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</si>
  <si>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</si>
  <si>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</si>
  <si>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</si>
  <si>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</si>
  <si>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</si>
  <si>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</si>
  <si>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</si>
  <si>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</si>
  <si>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</si>
  <si>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</si>
  <si>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</si>
  <si>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</si>
  <si>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</si>
  <si>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</si>
  <si>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</si>
  <si>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</si>
  <si>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</si>
  <si>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</si>
  <si>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</si>
  <si>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</si>
  <si>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</si>
  <si>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</si>
  <si>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</si>
  <si>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</si>
  <si>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</si>
  <si>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</si>
  <si>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</si>
  <si>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</si>
  <si>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</si>
  <si>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</si>
  <si>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</si>
  <si>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</si>
  <si>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</si>
  <si>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</si>
  <si>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</si>
  <si>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</si>
  <si>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</si>
  <si>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</si>
  <si>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</si>
  <si>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</si>
  <si>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</si>
  <si>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</si>
  <si>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</si>
  <si>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</si>
  <si>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</si>
  <si>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</si>
  <si>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</si>
  <si>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</si>
  <si>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</si>
  <si>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</si>
  <si>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</si>
  <si>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</si>
  <si>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</si>
  <si>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</si>
  <si>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</si>
  <si>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</si>
  <si>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</si>
  <si>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</si>
  <si>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</si>
  <si>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</si>
  <si>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</si>
  <si>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</si>
  <si>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</si>
  <si>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</si>
  <si>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</si>
  <si>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</si>
  <si>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</si>
  <si>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</si>
  <si>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</si>
  <si>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</si>
  <si>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</si>
  <si>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</si>
  <si>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</si>
  <si>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</si>
  <si>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</si>
  <si>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</si>
  <si>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</si>
  <si>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</si>
  <si>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</si>
  <si>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</si>
  <si>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</si>
  <si>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</si>
  <si>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</si>
  <si>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</si>
  <si>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</si>
  <si>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</si>
  <si>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</si>
  <si>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</si>
  <si>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</si>
  <si>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</si>
  <si>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</si>
  <si>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</si>
  <si>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</si>
  <si>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</si>
  <si>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</si>
  <si>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</si>
  <si>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</si>
  <si>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</si>
  <si>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</si>
  <si>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</si>
  <si>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</si>
  <si>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</si>
  <si>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</si>
  <si>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</si>
  <si>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</si>
  <si>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</si>
  <si>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</si>
  <si>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</si>
  <si>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</si>
  <si>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</si>
  <si>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</si>
  <si>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</si>
  <si>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</si>
  <si>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</si>
  <si>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</si>
  <si>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</si>
  <si>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</si>
  <si>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</si>
  <si>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</si>
  <si>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</si>
  <si>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</si>
  <si>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</si>
  <si>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</si>
  <si>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</si>
  <si>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</si>
  <si>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</si>
  <si>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</si>
  <si>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</si>
  <si>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</si>
  <si>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</si>
  <si>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</si>
  <si>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</si>
  <si>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</si>
  <si>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</si>
  <si>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</si>
  <si>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</si>
  <si>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</si>
  <si>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</si>
  <si>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</si>
  <si>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</si>
  <si>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</si>
  <si>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</si>
  <si>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</si>
  <si>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</si>
  <si>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</si>
  <si>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</si>
  <si>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</si>
  <si>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</si>
  <si>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</si>
  <si>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</si>
  <si>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</si>
  <si>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</si>
  <si>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</si>
  <si>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</si>
  <si>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</si>
  <si>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</si>
  <si>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</si>
  <si>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</si>
  <si>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</si>
  <si>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</si>
  <si>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</si>
  <si>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</si>
  <si>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</si>
  <si>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</si>
  <si>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</si>
  <si>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</si>
  <si>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</si>
  <si>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</si>
  <si>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</si>
  <si>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</si>
  <si>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</si>
  <si>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</si>
  <si>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</si>
  <si>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</si>
  <si>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</si>
  <si>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</si>
  <si>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</si>
  <si>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</si>
  <si>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</si>
  <si>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</si>
  <si>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</si>
  <si>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</si>
  <si>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</si>
  <si>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</si>
  <si>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</si>
  <si>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</si>
  <si>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</si>
  <si>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</si>
  <si>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</si>
  <si>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</si>
  <si>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</si>
  <si>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</si>
  <si>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</si>
  <si>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</si>
  <si>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</si>
  <si>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</si>
  <si>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</si>
  <si>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</si>
  <si>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</si>
  <si>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</si>
  <si>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</si>
  <si>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</si>
  <si>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</si>
  <si>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</si>
  <si>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</si>
  <si>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</si>
  <si>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</si>
  <si>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</si>
  <si>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</si>
  <si>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</si>
  <si>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</si>
  <si>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</si>
  <si>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</si>
  <si>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</si>
  <si>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</si>
  <si>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</si>
  <si>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</si>
  <si>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</si>
  <si>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</si>
  <si>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</si>
  <si>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</si>
  <si>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</si>
  <si>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</si>
  <si>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</si>
  <si>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</si>
  <si>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</si>
  <si>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</si>
  <si>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</si>
  <si>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</si>
  <si>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</si>
  <si>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</si>
  <si>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</si>
  <si>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</si>
  <si>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</si>
  <si>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</si>
  <si>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</si>
  <si>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</si>
  <si>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</si>
  <si>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</si>
  <si>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</si>
  <si>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</si>
  <si>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</si>
  <si>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</si>
  <si>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</si>
  <si>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</si>
  <si>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</si>
  <si>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</si>
  <si>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</si>
  <si>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</si>
  <si>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</si>
  <si>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</si>
  <si>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</si>
  <si>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</si>
  <si>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</si>
  <si>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</si>
  <si>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</si>
  <si>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</si>
  <si>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</si>
  <si>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</si>
  <si>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</si>
  <si>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</si>
  <si>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</si>
  <si>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</si>
  <si>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</si>
  <si>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</si>
  <si>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</si>
  <si>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</si>
  <si>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</si>
  <si>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</si>
  <si>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</si>
  <si>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</si>
  <si>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</si>
  <si>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</si>
  <si>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</si>
  <si>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</si>
  <si>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</si>
  <si>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</si>
  <si>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</si>
  <si>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</si>
  <si>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</si>
  <si>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</si>
  <si>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</si>
  <si>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</si>
  <si>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</si>
  <si>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</si>
  <si>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</si>
  <si>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</si>
  <si>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</si>
  <si>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</si>
  <si>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</si>
  <si>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</si>
  <si>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</si>
  <si>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</si>
  <si>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</si>
  <si>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</si>
  <si>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</si>
  <si>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</si>
  <si>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</si>
  <si>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</si>
  <si>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</si>
  <si>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</si>
  <si>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</si>
  <si>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</si>
  <si>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</si>
  <si>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</si>
  <si>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</si>
  <si>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</si>
  <si>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</si>
  <si>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</si>
  <si>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</si>
  <si>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</si>
  <si>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</si>
  <si>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</si>
  <si>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</si>
  <si>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</si>
  <si>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</si>
  <si>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</si>
  <si>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</si>
  <si>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</si>
  <si>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</si>
  <si>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</si>
  <si>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</si>
  <si>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</si>
  <si>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</si>
  <si>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</si>
  <si>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</si>
  <si>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</si>
  <si>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</si>
  <si>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</si>
  <si>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</si>
  <si>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</si>
  <si>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</si>
  <si>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</si>
  <si>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</si>
  <si>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</si>
  <si>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</si>
  <si>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</si>
  <si>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</si>
  <si>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</si>
  <si>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</si>
  <si>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</si>
  <si>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</si>
  <si>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</si>
  <si>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</si>
  <si>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</si>
  <si>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</si>
  <si>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</si>
  <si>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</si>
  <si>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</si>
  <si>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</si>
  <si>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</si>
  <si>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</si>
  <si>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</si>
  <si>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</si>
  <si>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</si>
  <si>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</si>
  <si>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</si>
  <si>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</si>
  <si>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</si>
  <si>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</si>
  <si>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</si>
  <si>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</si>
  <si>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</si>
  <si>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</si>
  <si>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</si>
  <si>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</si>
  <si>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</si>
  <si>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</si>
  <si>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</si>
  <si>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</si>
  <si>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</si>
  <si>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</si>
  <si>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</si>
  <si>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</si>
  <si>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</si>
  <si>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</si>
  <si>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</si>
  <si>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</si>
  <si>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</si>
  <si>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</si>
  <si>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</si>
  <si>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</si>
  <si>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</si>
  <si>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</si>
  <si>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</si>
  <si>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</si>
  <si>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</si>
  <si>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</si>
  <si>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</si>
  <si>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</si>
  <si>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</si>
  <si>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</si>
  <si>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</si>
  <si>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</si>
  <si>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</si>
  <si>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</si>
  <si>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</si>
  <si>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</si>
  <si>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</si>
  <si>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</si>
  <si>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</si>
  <si>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</si>
  <si>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</si>
  <si>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</si>
  <si>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</si>
  <si>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</si>
  <si>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</si>
  <si>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</si>
  <si>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</si>
  <si>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</si>
  <si>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</si>
  <si>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</si>
  <si>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</si>
  <si>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</si>
  <si>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</si>
  <si>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</si>
  <si>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</si>
  <si>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</si>
  <si>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</si>
  <si>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</si>
  <si>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</si>
  <si>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</si>
  <si>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</si>
  <si>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</si>
  <si>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</si>
  <si>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</si>
  <si>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</si>
  <si>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</si>
  <si>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</si>
  <si>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</si>
  <si>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</si>
  <si>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</si>
  <si>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</si>
  <si>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</si>
  <si>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</si>
  <si>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</si>
  <si>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</si>
  <si>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</si>
  <si>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</si>
  <si>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</si>
  <si>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</si>
  <si>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</si>
  <si>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</si>
  <si>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</si>
  <si>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</si>
  <si>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</si>
  <si>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</si>
  <si>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</si>
  <si>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</si>
  <si>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</si>
  <si>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</si>
  <si>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</si>
  <si>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</si>
  <si>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</si>
  <si>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</si>
  <si>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</si>
  <si>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</si>
  <si>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</si>
  <si>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</si>
  <si>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</si>
  <si>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</si>
  <si>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</si>
  <si>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</si>
  <si>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</si>
  <si>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</si>
  <si>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</si>
  <si>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</si>
  <si>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</si>
  <si>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</si>
  <si>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</si>
  <si>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</si>
  <si>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</si>
  <si>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</si>
  <si>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</si>
  <si>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</si>
  <si>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</si>
  <si>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</si>
  <si>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</si>
  <si>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</si>
  <si>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</si>
  <si>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</si>
  <si>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</si>
  <si>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</si>
  <si>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</si>
  <si>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</si>
  <si>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</si>
  <si>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</si>
  <si>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</si>
  <si>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</si>
  <si>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</si>
  <si>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</si>
  <si>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</si>
  <si>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</si>
  <si>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</si>
  <si>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</si>
  <si>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</si>
  <si>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</si>
  <si>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</si>
  <si>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</si>
  <si>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</si>
  <si>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</si>
  <si>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</si>
  <si>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</si>
  <si>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</si>
  <si>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</si>
  <si>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</si>
  <si>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</si>
  <si>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</si>
  <si>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</si>
  <si>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</si>
  <si>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</si>
  <si>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</si>
  <si>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</si>
  <si>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</si>
  <si>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</si>
  <si>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</si>
  <si>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</si>
  <si>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</si>
  <si>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</si>
  <si>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</si>
  <si>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</si>
  <si>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</si>
  <si>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</si>
  <si>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</si>
  <si>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</si>
  <si>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</si>
  <si>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</si>
  <si>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</si>
  <si>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</si>
  <si>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</si>
  <si>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</si>
  <si>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</si>
  <si>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</si>
  <si>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</si>
  <si>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</si>
  <si>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</si>
  <si>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</si>
  <si>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</si>
  <si>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</si>
  <si>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</si>
  <si>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</si>
  <si>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</si>
  <si>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</si>
  <si>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</si>
  <si>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</si>
  <si>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</si>
  <si>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</si>
  <si>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</si>
  <si>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</si>
  <si>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</si>
  <si>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</si>
  <si>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</si>
  <si>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</si>
  <si>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</si>
  <si>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</si>
  <si>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</si>
  <si>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</si>
  <si>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</si>
  <si>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</si>
  <si>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</si>
  <si>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</si>
  <si>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</si>
  <si>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</si>
  <si>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</si>
  <si>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</si>
  <si>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</si>
  <si>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</si>
  <si>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</si>
  <si>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</si>
  <si>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</si>
  <si>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</si>
  <si>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</si>
  <si>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</si>
  <si>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</si>
  <si>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</si>
  <si>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</si>
  <si>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</si>
  <si>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</si>
  <si>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</si>
  <si>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</si>
  <si>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</si>
  <si>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</si>
  <si>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</si>
  <si>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</si>
  <si>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</si>
  <si>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</si>
  <si>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</si>
  <si>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</si>
  <si>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</si>
  <si>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</si>
  <si>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</si>
  <si>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</si>
  <si>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</si>
  <si>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</si>
  <si>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</si>
  <si>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</si>
  <si>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</si>
  <si>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</si>
  <si>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</si>
  <si>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</si>
  <si>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</si>
  <si>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</si>
  <si>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</si>
  <si>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</si>
  <si>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</si>
  <si>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</si>
  <si>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</si>
  <si>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</si>
  <si>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</si>
  <si>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</si>
  <si>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</si>
  <si>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</si>
  <si>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</si>
  <si>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</si>
  <si>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</si>
  <si>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</si>
  <si>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</si>
  <si>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</si>
  <si>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</si>
  <si>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</si>
  <si>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</si>
  <si>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</si>
  <si>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</si>
  <si>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</si>
  <si>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</si>
  <si>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</si>
  <si>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</si>
  <si>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</si>
  <si>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</si>
  <si>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</si>
  <si>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</si>
  <si>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</si>
  <si>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</si>
  <si>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</si>
  <si>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</si>
  <si>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</si>
  <si>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</si>
  <si>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</si>
  <si>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</si>
  <si>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</si>
  <si>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</si>
  <si>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</si>
  <si>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</si>
  <si>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</si>
  <si>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</si>
  <si>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</si>
  <si>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</si>
  <si>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</si>
  <si>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</si>
  <si>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</si>
  <si>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</si>
  <si>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</si>
  <si>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</si>
  <si>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</si>
  <si>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</si>
  <si>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</si>
  <si>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</si>
  <si>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</si>
  <si>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</si>
  <si>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</si>
  <si>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</si>
  <si>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</si>
  <si>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</si>
  <si>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</si>
  <si>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</si>
  <si>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</si>
  <si>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</si>
  <si>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</si>
  <si>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</si>
  <si>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</si>
  <si>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</si>
  <si>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</si>
  <si>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</si>
  <si>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</si>
  <si>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</si>
  <si>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</si>
  <si>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</si>
  <si>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</si>
  <si>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</si>
  <si>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</si>
  <si>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</si>
  <si>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</si>
  <si>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</si>
  <si>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</si>
  <si>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</si>
  <si>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</si>
  <si>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</si>
  <si>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</si>
  <si>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</si>
  <si>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</si>
  <si>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</si>
  <si>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</si>
  <si>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</si>
  <si>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</si>
  <si>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</si>
  <si>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</si>
  <si>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</si>
  <si>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</si>
  <si>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</si>
  <si>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</si>
  <si>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</si>
  <si>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</si>
  <si>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</si>
  <si>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</si>
  <si>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</si>
  <si>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</si>
  <si>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</si>
  <si>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</si>
  <si>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</si>
  <si>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</si>
  <si>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</si>
  <si>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</si>
  <si>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</si>
  <si>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</si>
  <si>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</si>
  <si>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</si>
  <si>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</si>
  <si>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</si>
  <si>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</si>
  <si>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</si>
  <si>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</si>
  <si>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</si>
  <si>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</si>
  <si>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</si>
  <si>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</si>
  <si>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</si>
  <si>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</si>
  <si>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</si>
  <si>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</si>
  <si>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</si>
  <si>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</si>
  <si>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</si>
  <si>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</si>
  <si>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</si>
  <si>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</si>
  <si>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</si>
  <si>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</si>
  <si>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</si>
  <si>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</si>
  <si>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</si>
  <si>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</si>
  <si>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</si>
  <si>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</si>
  <si>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</si>
  <si>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</si>
  <si>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</si>
  <si>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</si>
  <si>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</si>
  <si>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</si>
  <si>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</si>
  <si>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</si>
  <si>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</si>
  <si>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</si>
  <si>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</si>
  <si>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</si>
  <si>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</si>
  <si>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</si>
  <si>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</si>
  <si>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</si>
  <si>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</si>
  <si>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</si>
  <si>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</si>
  <si>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</si>
  <si>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</si>
  <si>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</si>
  <si>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</si>
  <si>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</si>
  <si>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</si>
  <si>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</si>
  <si>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</si>
  <si>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</si>
  <si>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</si>
  <si>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</si>
  <si>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</si>
  <si>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</si>
  <si>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</si>
  <si>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</si>
  <si>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</si>
  <si>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</si>
  <si>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</si>
  <si>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</si>
  <si>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</si>
  <si>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</si>
  <si>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</si>
  <si>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</si>
  <si>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</si>
  <si>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</si>
  <si>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</si>
  <si>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</si>
  <si>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</si>
  <si>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</si>
  <si>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</si>
  <si>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</si>
  <si>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</si>
  <si>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</si>
  <si>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</si>
  <si>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</si>
  <si>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</si>
  <si>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</si>
  <si>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</si>
  <si>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</si>
  <si>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</si>
  <si>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</si>
  <si>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</si>
  <si>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</si>
  <si>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</si>
  <si>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</si>
  <si>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</si>
  <si>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</si>
  <si>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</si>
  <si>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</si>
  <si>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</si>
  <si>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</si>
  <si>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</si>
  <si>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</si>
  <si>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</si>
  <si>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</si>
  <si>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</si>
  <si>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</si>
  <si>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</si>
  <si>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</si>
  <si>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</si>
  <si>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</si>
  <si>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</si>
  <si>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</si>
  <si>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</si>
  <si>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</si>
  <si>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</si>
  <si>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</si>
  <si>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</si>
  <si>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</si>
  <si>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</si>
  <si>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</si>
  <si>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</si>
  <si>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</si>
  <si>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</si>
  <si>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</si>
  <si>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</si>
  <si>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</si>
  <si>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</si>
  <si>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</si>
  <si>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</si>
  <si>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</si>
  <si>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</si>
  <si>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</si>
  <si>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</si>
  <si>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</si>
  <si>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</si>
  <si>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</si>
  <si>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</si>
  <si>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</si>
  <si>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</si>
  <si>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</si>
  <si>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</si>
  <si>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</si>
  <si>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</si>
  <si>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</si>
  <si>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</si>
  <si>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</si>
  <si>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</si>
  <si>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</si>
  <si>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</si>
  <si>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</si>
  <si>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</si>
  <si>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</si>
  <si>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</si>
  <si>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</si>
  <si>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</si>
  <si>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</si>
  <si>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</si>
  <si>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</si>
  <si>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</si>
  <si>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</si>
  <si>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</si>
  <si>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</si>
  <si>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</si>
  <si>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</si>
  <si>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</si>
  <si>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</si>
  <si>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</si>
  <si>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</si>
  <si>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</si>
  <si>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</si>
  <si>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</si>
  <si>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</si>
  <si>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</si>
  <si>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</si>
  <si>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</si>
  <si>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</si>
  <si>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</si>
  <si>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</si>
  <si>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</si>
  <si>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</si>
  <si>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</si>
  <si>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</si>
  <si>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</si>
  <si>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</si>
  <si>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</si>
  <si>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</si>
  <si>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</si>
  <si>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</si>
  <si>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</si>
  <si>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</si>
  <si>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</si>
  <si>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</si>
  <si>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</si>
  <si>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</si>
  <si>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</si>
  <si>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</si>
  <si>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</si>
  <si>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</si>
  <si>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</si>
  <si>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</si>
  <si>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</si>
  <si>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</si>
  <si>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</si>
  <si>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</si>
  <si>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</si>
  <si>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</si>
  <si>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</si>
  <si>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</si>
  <si>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</si>
  <si>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</si>
  <si>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</si>
  <si>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</si>
  <si>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</si>
  <si>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</si>
  <si>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</si>
  <si>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</si>
  <si>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</si>
  <si>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</si>
  <si>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</si>
  <si>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</si>
  <si>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</si>
  <si>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</si>
  <si>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</si>
  <si>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</si>
  <si>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</si>
  <si>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</si>
  <si>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</si>
  <si>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</si>
  <si>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</si>
  <si>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</si>
  <si>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</si>
  <si>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</si>
  <si>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</si>
  <si>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</si>
  <si>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</si>
  <si>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</si>
  <si>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</si>
  <si>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</si>
  <si>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</si>
  <si>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</si>
  <si>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</si>
  <si>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</si>
  <si>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</si>
  <si>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</si>
  <si>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</si>
  <si>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</si>
  <si>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</si>
  <si>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</si>
  <si>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</si>
  <si>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</si>
  <si>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</si>
  <si>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</si>
  <si>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</si>
  <si>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</si>
  <si>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</si>
  <si>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</si>
  <si>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</si>
  <si>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</si>
  <si>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</si>
  <si>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</si>
  <si>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</si>
  <si>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</si>
  <si>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</si>
  <si>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</si>
  <si>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</si>
  <si>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</si>
  <si>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</si>
  <si>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</si>
  <si>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</si>
  <si>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</si>
  <si>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</si>
  <si>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</si>
  <si>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</si>
  <si>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</si>
  <si>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</si>
  <si>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</si>
  <si>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</si>
  <si>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</si>
  <si>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</si>
  <si>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</si>
  <si>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</si>
  <si>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</si>
  <si>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</si>
  <si>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</si>
  <si>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</si>
  <si>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</si>
  <si>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</si>
  <si>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</si>
  <si>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</si>
  <si>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</si>
  <si>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</si>
  <si>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</si>
  <si>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</si>
  <si>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</si>
  <si>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</si>
  <si>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</si>
  <si>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</si>
  <si>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</si>
  <si>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</si>
  <si>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</si>
  <si>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</si>
  <si>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</si>
  <si>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</si>
  <si>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</si>
  <si>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</si>
  <si>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</si>
  <si>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</si>
  <si>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</si>
  <si>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</si>
  <si>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</si>
  <si>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</si>
  <si>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</si>
  <si>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</si>
  <si>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</si>
  <si>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</si>
  <si>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</si>
  <si>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</si>
  <si>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</si>
  <si>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</si>
  <si>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</si>
  <si>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</si>
  <si>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</si>
  <si>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</si>
  <si>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</si>
  <si>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</si>
  <si>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</si>
  <si>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</si>
  <si>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</si>
  <si>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</si>
  <si>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</si>
  <si>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</si>
  <si>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</si>
  <si>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</si>
  <si>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</si>
  <si>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</si>
  <si>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</si>
  <si>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</si>
  <si>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</si>
  <si>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</si>
  <si>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</si>
  <si>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</si>
  <si>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</si>
  <si>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</si>
  <si>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</si>
  <si>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</si>
  <si>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</si>
  <si>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</si>
  <si>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</si>
  <si>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</si>
  <si>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</si>
  <si>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</si>
  <si>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</si>
  <si>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</si>
  <si>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</si>
  <si>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</si>
  <si>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</si>
  <si>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</si>
  <si>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</si>
  <si>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</si>
  <si>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</si>
  <si>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</si>
  <si>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</si>
  <si>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</si>
  <si>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</si>
  <si>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</si>
  <si>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</si>
  <si>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</si>
  <si>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</si>
  <si>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</si>
  <si>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</si>
  <si>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</si>
  <si>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</si>
  <si>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</si>
  <si>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</si>
  <si>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</si>
  <si>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</si>
  <si>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</si>
  <si>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</si>
  <si>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</si>
  <si>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</si>
  <si>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</si>
  <si>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</si>
  <si>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</si>
  <si>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</si>
  <si>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</si>
  <si>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</si>
  <si>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</si>
  <si>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</si>
  <si>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</si>
  <si>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</si>
  <si>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</si>
  <si>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</si>
  <si>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</si>
  <si>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</si>
  <si>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</si>
  <si>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</si>
  <si>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</si>
  <si>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</si>
  <si>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</si>
  <si>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</si>
  <si>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</si>
  <si>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</si>
  <si>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</si>
  <si>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</si>
  <si>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</si>
  <si>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</si>
  <si>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</si>
  <si>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</si>
  <si>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</si>
  <si>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</si>
  <si>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</si>
  <si>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</si>
  <si>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</si>
  <si>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</si>
  <si>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</si>
  <si>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</si>
  <si>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</si>
  <si>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</si>
  <si>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</si>
  <si>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</si>
  <si>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</si>
  <si>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</si>
  <si>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</si>
  <si>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</si>
  <si>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</si>
  <si>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</si>
  <si>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</si>
  <si>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</si>
  <si>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</si>
  <si>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</si>
  <si>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</si>
  <si>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</si>
  <si>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</si>
  <si>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</si>
  <si>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</si>
  <si>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</si>
  <si>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</si>
  <si>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</si>
  <si>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</si>
  <si>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</si>
  <si>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</si>
  <si>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</si>
  <si>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</si>
  <si>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</si>
  <si>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</si>
  <si>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</si>
  <si>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</si>
  <si>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</si>
  <si>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</si>
  <si>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</si>
  <si>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</si>
  <si>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</si>
  <si>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</si>
  <si>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</si>
  <si>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</si>
  <si>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</si>
  <si>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</si>
  <si>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</si>
  <si>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</si>
  <si>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</si>
  <si>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</si>
  <si>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</si>
  <si>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</si>
  <si>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</si>
  <si>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</si>
  <si>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</si>
  <si>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</si>
  <si>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</si>
  <si>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</si>
  <si>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</si>
  <si>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</si>
  <si>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</si>
  <si>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</si>
  <si>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</si>
  <si>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</si>
  <si>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</si>
  <si>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</si>
  <si>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</si>
  <si>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</si>
  <si>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</si>
  <si>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</si>
  <si>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</si>
  <si>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</si>
  <si>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</si>
  <si>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</si>
  <si>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</si>
  <si>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</si>
  <si>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</si>
  <si>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</si>
  <si>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</si>
  <si>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</si>
  <si>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</si>
  <si>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</si>
  <si>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</si>
  <si>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</si>
  <si>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</si>
  <si>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</si>
  <si>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</si>
  <si>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</si>
  <si>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</si>
  <si>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</si>
  <si>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</si>
  <si>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</si>
  <si>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</si>
  <si>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</si>
  <si>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</si>
  <si>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</si>
  <si>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</si>
  <si>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</si>
  <si>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</si>
  <si>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</si>
  <si>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</si>
  <si>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</si>
  <si>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</si>
  <si>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</si>
  <si>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</si>
  <si>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</si>
  <si>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</si>
  <si>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</si>
  <si>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</si>
  <si>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</si>
  <si>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</si>
  <si>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</si>
  <si>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</si>
  <si>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</si>
  <si>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</si>
  <si>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</si>
  <si>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</si>
  <si>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</si>
  <si>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</si>
  <si>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</si>
  <si>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</si>
  <si>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</si>
  <si>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</si>
  <si>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</si>
  <si>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</si>
  <si>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</si>
  <si>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</si>
  <si>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</si>
  <si>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</si>
  <si>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</si>
  <si>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</si>
  <si>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</si>
  <si>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</si>
  <si>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</si>
  <si>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</si>
  <si>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</si>
  <si>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</si>
  <si>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</si>
  <si>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</si>
  <si>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</si>
  <si>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</si>
  <si>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</si>
  <si>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</si>
  <si>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</si>
  <si>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</si>
  <si>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</si>
  <si>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</si>
  <si>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</si>
  <si>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</si>
  <si>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</si>
  <si>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</si>
  <si>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</si>
  <si>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</si>
  <si>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</si>
  <si>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</si>
  <si>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</si>
  <si>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</si>
  <si>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</si>
  <si>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</si>
  <si>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</si>
  <si>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</si>
  <si>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</si>
  <si>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</si>
  <si>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</si>
  <si>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</si>
  <si>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</si>
  <si>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</si>
  <si>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</si>
  <si>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</si>
  <si>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</si>
  <si>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</si>
  <si>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</si>
  <si>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</si>
  <si>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</si>
  <si>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</si>
  <si>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</si>
  <si>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</si>
  <si>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</si>
  <si>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</si>
  <si>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</si>
  <si>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</si>
  <si>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</si>
  <si>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</si>
  <si>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</si>
  <si>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</si>
  <si>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</si>
  <si>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</si>
  <si>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</si>
  <si>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</si>
  <si>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</si>
  <si>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</si>
  <si>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</si>
  <si>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</si>
  <si>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</si>
  <si>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</si>
  <si>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</si>
  <si>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</si>
  <si>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</si>
  <si>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</si>
  <si>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</si>
  <si>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</si>
  <si>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</si>
  <si>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</si>
  <si>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</si>
  <si>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</si>
  <si>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</si>
  <si>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</si>
  <si>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</si>
  <si>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</si>
  <si>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</si>
  <si>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</si>
  <si>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</si>
  <si>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</si>
  <si>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</si>
  <si>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</si>
  <si>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</si>
  <si>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</si>
  <si>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</si>
  <si>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</si>
  <si>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</si>
  <si>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</si>
  <si>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</si>
  <si>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</si>
  <si>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</si>
  <si>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</si>
  <si>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</si>
  <si>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</si>
  <si>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</si>
  <si>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</si>
  <si>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</si>
  <si>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</si>
  <si>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</si>
  <si>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</si>
  <si>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</si>
  <si>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</si>
  <si>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</si>
  <si>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</si>
  <si>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</si>
  <si>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</si>
  <si>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</si>
  <si>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</si>
  <si>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</si>
  <si>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</si>
  <si>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</si>
  <si>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</si>
  <si>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</si>
  <si>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</si>
  <si>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</si>
  <si>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</si>
  <si>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</si>
  <si>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</si>
  <si>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</si>
  <si>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</si>
  <si>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</si>
  <si>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</si>
  <si>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</si>
  <si>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</si>
  <si>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</si>
  <si>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</si>
  <si>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</si>
  <si>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</si>
  <si>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</si>
  <si>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</si>
  <si>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</si>
  <si>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</si>
  <si>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</si>
  <si>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</si>
  <si>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</si>
  <si>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</si>
  <si>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</si>
  <si>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</si>
  <si>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</si>
  <si>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</si>
  <si>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</si>
  <si>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</si>
  <si>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</si>
  <si>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</si>
  <si>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</si>
  <si>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</si>
  <si>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</si>
  <si>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</si>
  <si>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</si>
  <si>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</si>
  <si>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</si>
  <si>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</si>
  <si>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</si>
  <si>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</si>
  <si>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</si>
  <si>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</si>
  <si>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</si>
  <si>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</si>
  <si>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</si>
  <si>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</si>
  <si>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</si>
  <si>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</si>
  <si>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</si>
  <si>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</si>
  <si>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</si>
  <si>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</si>
  <si>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</si>
  <si>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</si>
  <si>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</si>
  <si>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</si>
  <si>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</si>
  <si>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</si>
  <si>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</si>
  <si>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</si>
  <si>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</si>
  <si>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</si>
  <si>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</si>
  <si>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</si>
  <si>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</si>
  <si>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</si>
  <si>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</si>
  <si>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</si>
  <si>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</si>
  <si>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</si>
  <si>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</si>
  <si>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</si>
  <si>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</si>
  <si>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</si>
  <si>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</si>
  <si>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</si>
  <si>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</si>
  <si>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</si>
  <si>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</si>
  <si>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</si>
  <si>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</si>
  <si>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</si>
  <si>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</si>
  <si>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</si>
  <si>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</si>
  <si>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</si>
  <si>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</si>
  <si>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</si>
  <si>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</si>
  <si>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</si>
  <si>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</si>
  <si>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</si>
  <si>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</si>
  <si>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</si>
  <si>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</si>
  <si>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</si>
  <si>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</si>
  <si>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</si>
  <si>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</si>
  <si>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</si>
  <si>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</si>
  <si>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</si>
  <si>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</si>
  <si>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</si>
  <si>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</si>
  <si>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</si>
  <si>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</si>
  <si>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</si>
  <si>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</si>
  <si>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</si>
  <si>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</si>
  <si>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</si>
  <si>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</si>
  <si>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</si>
  <si>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</si>
  <si>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</si>
  <si>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</si>
  <si>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</si>
  <si>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</si>
  <si>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</si>
  <si>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</si>
  <si>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</si>
  <si>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</si>
  <si>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</si>
  <si>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</si>
  <si>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</si>
  <si>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</si>
  <si>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</si>
  <si>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</si>
  <si>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</si>
  <si>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</si>
  <si>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</si>
  <si>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</si>
  <si>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</si>
  <si>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</si>
  <si>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</si>
  <si>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</si>
  <si>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</si>
  <si>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</si>
  <si>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</si>
  <si>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</si>
  <si>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</si>
  <si>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</si>
  <si>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</si>
  <si>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</si>
  <si>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</si>
  <si>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</si>
  <si>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</si>
  <si>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</si>
  <si>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</si>
  <si>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</si>
  <si>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</si>
  <si>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</si>
  <si>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</si>
  <si>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</si>
  <si>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</si>
  <si>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</si>
  <si>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</si>
  <si>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</si>
  <si>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</si>
  <si>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</si>
  <si>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</si>
  <si>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</si>
  <si>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</si>
  <si>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</si>
  <si>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</si>
  <si>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</si>
  <si>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</si>
  <si>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</si>
  <si>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</si>
  <si>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</si>
  <si>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</si>
  <si>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</si>
  <si>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</si>
  <si>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</si>
  <si>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</si>
  <si>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</si>
  <si>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</si>
  <si>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</si>
  <si>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</si>
  <si>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</si>
  <si>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</si>
  <si>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</si>
  <si>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</si>
  <si>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</si>
  <si>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</si>
  <si>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</si>
  <si>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</si>
  <si>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</si>
  <si>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</si>
  <si>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</si>
  <si>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</si>
  <si>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</si>
  <si>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</si>
  <si>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</si>
  <si>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</si>
  <si>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</si>
  <si>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</si>
  <si>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</si>
  <si>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</si>
  <si>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</si>
  <si>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</si>
  <si>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</si>
  <si>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</si>
  <si>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</si>
  <si>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</si>
  <si>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</si>
  <si>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</si>
  <si>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</si>
  <si>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</si>
  <si>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</si>
  <si>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</si>
  <si>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</si>
  <si>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</si>
  <si>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</si>
  <si>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</si>
  <si>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</si>
  <si>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</si>
  <si>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</si>
  <si>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</si>
  <si>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</si>
  <si>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</si>
  <si>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</si>
  <si>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</si>
  <si>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</si>
  <si>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</si>
  <si>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</si>
  <si>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</si>
  <si>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</si>
  <si>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</si>
  <si>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</si>
  <si>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</si>
  <si>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</si>
  <si>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</si>
  <si>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</si>
  <si>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</si>
  <si>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</si>
  <si>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</si>
  <si>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</si>
  <si>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</si>
  <si>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</si>
  <si>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</si>
  <si>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</si>
  <si>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</si>
  <si>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</si>
  <si>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</si>
  <si>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</si>
  <si>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</si>
  <si>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</si>
  <si>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</si>
  <si>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</si>
  <si>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</si>
  <si>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</si>
  <si>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</si>
  <si>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</si>
  <si>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</si>
  <si>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</si>
  <si>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</si>
  <si>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</si>
  <si>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</si>
  <si>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</si>
  <si>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</si>
  <si>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</si>
  <si>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</si>
  <si>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</si>
  <si>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</si>
  <si>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</si>
  <si>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</si>
  <si>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</si>
  <si>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</si>
  <si>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</si>
  <si>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</si>
  <si>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</si>
  <si>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</si>
  <si>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</si>
  <si>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</si>
  <si>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</si>
  <si>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</si>
  <si>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</si>
  <si>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</si>
  <si>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</si>
  <si>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</si>
  <si>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</si>
  <si>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</si>
  <si>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</si>
  <si>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</si>
  <si>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</si>
  <si>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</si>
  <si>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</si>
  <si>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</si>
  <si>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</si>
  <si>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</si>
  <si>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</si>
  <si>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</si>
  <si>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</si>
  <si>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</si>
  <si>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</si>
  <si>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</si>
  <si>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</si>
  <si>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</si>
  <si>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</si>
  <si>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</si>
  <si>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</si>
  <si>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</si>
  <si>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</si>
  <si>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</si>
  <si>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</si>
  <si>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</si>
  <si>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</si>
  <si>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</si>
  <si>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</si>
  <si>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</si>
  <si>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</si>
  <si>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</si>
  <si>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</si>
  <si>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</si>
  <si>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</si>
  <si>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</si>
  <si>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</si>
  <si>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</si>
  <si>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</si>
  <si>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</si>
  <si>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</si>
  <si>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</si>
  <si>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</si>
  <si>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</si>
  <si>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</si>
  <si>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</si>
  <si>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</si>
  <si>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</si>
  <si>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</si>
  <si>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</si>
  <si>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</si>
  <si>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</si>
  <si>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</si>
  <si>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</si>
  <si>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</si>
  <si>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</si>
  <si>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</si>
  <si>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</si>
  <si>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</si>
  <si>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</si>
  <si>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</si>
  <si>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</si>
  <si>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</si>
  <si>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</si>
  <si>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</si>
  <si>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</si>
  <si>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</si>
  <si>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</si>
  <si>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</si>
  <si>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</si>
  <si>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</si>
  <si>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</si>
  <si>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</si>
  <si>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</si>
  <si>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</si>
  <si>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</si>
  <si>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</si>
  <si>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</si>
  <si>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</si>
  <si>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</si>
  <si>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</si>
  <si>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</si>
  <si>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</si>
  <si>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</si>
  <si>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</si>
  <si>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</si>
  <si>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</si>
  <si>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</si>
  <si>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</si>
  <si>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</si>
  <si>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</si>
  <si>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</si>
  <si>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</si>
  <si>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</si>
  <si>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</si>
  <si>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</si>
  <si>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</si>
  <si>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</si>
  <si>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</si>
  <si>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</si>
  <si>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</si>
  <si>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</si>
  <si>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</si>
  <si>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</si>
  <si>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</si>
  <si>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</si>
  <si>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</si>
  <si>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</si>
  <si>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</si>
  <si>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</si>
  <si>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</si>
  <si>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</si>
  <si>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</si>
  <si>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</si>
  <si>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</si>
  <si>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</si>
  <si>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</si>
  <si>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</si>
  <si>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</si>
  <si>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</si>
  <si>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</si>
  <si>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</si>
  <si>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</si>
  <si>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</si>
  <si>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</si>
  <si>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</si>
  <si>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</si>
  <si>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</si>
  <si>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</si>
  <si>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</si>
  <si>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</si>
  <si>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</si>
  <si>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</si>
  <si>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</si>
  <si>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</si>
  <si>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</si>
  <si>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</si>
  <si>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</si>
  <si>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</si>
  <si>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</si>
  <si>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</si>
  <si>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</si>
  <si>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</si>
  <si>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</si>
  <si>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</si>
  <si>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</si>
  <si>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</si>
  <si>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</si>
  <si>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</si>
  <si>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</si>
  <si>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</si>
  <si>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</si>
  <si>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</si>
  <si>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</si>
  <si>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</si>
  <si>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</si>
  <si>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</si>
  <si>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</si>
  <si>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</si>
  <si>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</si>
  <si>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</si>
  <si>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</si>
  <si>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</si>
  <si>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</si>
  <si>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</si>
  <si>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</si>
  <si>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</si>
  <si>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</si>
  <si>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</si>
  <si>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</si>
  <si>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</si>
  <si>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</si>
  <si>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</si>
  <si>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</si>
  <si>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</si>
  <si>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</si>
  <si>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</si>
  <si>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</si>
  <si>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</si>
  <si>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</si>
  <si>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</si>
  <si>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</si>
  <si>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</si>
  <si>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</si>
  <si>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</si>
  <si>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</si>
  <si>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</si>
  <si>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</si>
  <si>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</si>
  <si>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</si>
  <si>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</si>
  <si>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</si>
  <si>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</si>
  <si>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</si>
  <si>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</si>
  <si>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</si>
  <si>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</si>
  <si>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</si>
  <si>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</si>
  <si>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</si>
  <si>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</si>
  <si>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</si>
  <si>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</si>
  <si>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</si>
  <si>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</si>
  <si>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</si>
  <si>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</si>
  <si>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</si>
  <si>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</si>
  <si>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</si>
  <si>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</si>
  <si>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</si>
  <si>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</si>
  <si>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</si>
  <si>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</si>
  <si>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</si>
  <si>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</si>
  <si>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</si>
  <si>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</si>
  <si>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</si>
  <si>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</si>
  <si>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</si>
  <si>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</si>
  <si>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</si>
  <si>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</si>
  <si>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</si>
  <si>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</si>
  <si>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</si>
  <si>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</si>
  <si>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</si>
  <si>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</si>
  <si>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</si>
  <si>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</si>
  <si>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</si>
  <si>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</si>
  <si>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</si>
  <si>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</si>
  <si>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</si>
  <si>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</si>
  <si>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</si>
  <si>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</si>
  <si>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</si>
  <si>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</si>
  <si>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</si>
  <si>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</si>
  <si>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</si>
  <si>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</si>
  <si>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</si>
  <si>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</si>
  <si>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</si>
  <si>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</si>
  <si>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</si>
  <si>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</si>
  <si>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</si>
  <si>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</si>
  <si>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</si>
  <si>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</si>
  <si>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</si>
  <si>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</si>
  <si>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</si>
  <si>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</si>
  <si>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</si>
  <si>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</si>
  <si>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</si>
  <si>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</si>
  <si>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</si>
  <si>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</si>
  <si>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</si>
  <si>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</si>
  <si>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</si>
  <si>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</si>
  <si>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</si>
  <si>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</si>
  <si>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</si>
  <si>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</si>
  <si>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</si>
  <si>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</si>
  <si>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</si>
  <si>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</si>
  <si>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</si>
  <si>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</si>
  <si>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</si>
  <si>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</si>
  <si>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</si>
  <si>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</si>
  <si>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</si>
  <si>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</si>
  <si>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</si>
  <si>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</si>
  <si>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</si>
  <si>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</si>
  <si>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</si>
  <si>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</si>
  <si>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</si>
  <si>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</si>
  <si>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</si>
  <si>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</si>
  <si>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</si>
  <si>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</si>
  <si>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</si>
  <si>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</si>
  <si>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</si>
  <si>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</si>
  <si>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</si>
  <si>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</si>
  <si>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</si>
  <si>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</si>
  <si>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</si>
  <si>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</si>
  <si>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</si>
  <si>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</si>
  <si>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</si>
  <si>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</si>
  <si>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</si>
  <si>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</si>
  <si>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</si>
  <si>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</si>
  <si>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</si>
  <si>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</si>
  <si>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</si>
  <si>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</si>
  <si>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</si>
  <si>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</si>
  <si>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</si>
  <si>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</si>
  <si>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</si>
  <si>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</si>
  <si>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</si>
  <si>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</si>
  <si>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</si>
  <si>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</si>
  <si>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</si>
  <si>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</si>
  <si>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</si>
  <si>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</si>
  <si>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</si>
  <si>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</si>
  <si>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</si>
  <si>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</si>
  <si>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</si>
  <si>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</si>
  <si>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</si>
  <si>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</si>
  <si>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</si>
  <si>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</si>
  <si>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</si>
  <si>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</si>
  <si>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</si>
  <si>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</si>
  <si>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</si>
  <si>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</si>
  <si>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</si>
  <si>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</si>
  <si>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</si>
  <si>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</si>
  <si>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</si>
  <si>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</si>
  <si>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</si>
  <si>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</si>
  <si>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</si>
  <si>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</si>
  <si>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</si>
  <si>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</si>
  <si>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</si>
  <si>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</si>
  <si>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</si>
  <si>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</si>
  <si>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</si>
  <si>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</si>
  <si>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</si>
  <si>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</si>
  <si>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</si>
  <si>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</si>
  <si>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</si>
  <si>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</si>
  <si>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</si>
  <si>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</si>
  <si>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</si>
  <si>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</si>
  <si>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</si>
  <si>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</si>
  <si>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</si>
  <si>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</si>
  <si>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</si>
  <si>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</si>
  <si>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</si>
  <si>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</si>
  <si>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</si>
  <si>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</si>
  <si>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</si>
  <si>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</si>
  <si>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</si>
  <si>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</si>
  <si>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</si>
  <si>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</si>
  <si>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</si>
  <si>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</si>
  <si>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</si>
  <si>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</si>
  <si>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</si>
  <si>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</si>
  <si>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</si>
  <si>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</si>
  <si>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</si>
  <si>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</si>
  <si>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</si>
  <si>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</si>
  <si>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</si>
  <si>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</si>
  <si>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</si>
  <si>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</si>
  <si>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</si>
  <si>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</si>
  <si>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</si>
  <si>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</si>
  <si>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</si>
  <si>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</si>
  <si>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</si>
  <si>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</si>
  <si>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</si>
  <si>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</si>
  <si>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</si>
  <si>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</si>
  <si>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</si>
  <si>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</si>
  <si>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</si>
  <si>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</si>
  <si>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</si>
  <si>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</si>
  <si>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</si>
  <si>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</si>
  <si>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</si>
  <si>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</si>
  <si>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</si>
  <si>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</si>
  <si>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</si>
  <si>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</si>
  <si>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</si>
  <si>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</si>
  <si>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</si>
  <si>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</si>
  <si>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</si>
  <si>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</si>
  <si>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</si>
  <si>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</si>
  <si>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</si>
  <si>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</si>
  <si>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</si>
  <si>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</si>
  <si>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</si>
  <si>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</si>
  <si>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</si>
  <si>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</si>
  <si>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</si>
  <si>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</si>
  <si>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</si>
  <si>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</si>
  <si>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</si>
  <si>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</si>
  <si>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</si>
  <si>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</si>
  <si>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</si>
  <si>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</si>
  <si>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</si>
  <si>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</si>
  <si>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</si>
  <si>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</si>
  <si>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</si>
  <si>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</si>
  <si>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</si>
  <si>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</si>
  <si>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</si>
  <si>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</si>
  <si>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</si>
  <si>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</si>
  <si>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</si>
  <si>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</si>
  <si>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</si>
  <si>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</si>
  <si>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</si>
  <si>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</si>
  <si>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</si>
  <si>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</si>
  <si>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</si>
  <si>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</si>
  <si>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</si>
  <si>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</si>
  <si>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</si>
  <si>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</si>
  <si>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</si>
  <si>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</si>
  <si>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</si>
  <si>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</si>
  <si>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</si>
  <si>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</si>
  <si>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</si>
  <si>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</si>
  <si>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</si>
  <si>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</si>
  <si>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</si>
  <si>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</si>
  <si>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</si>
  <si>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</si>
  <si>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</si>
  <si>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</si>
  <si>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</si>
  <si>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</si>
  <si>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</si>
  <si>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</si>
  <si>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</si>
  <si>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</si>
  <si>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</si>
  <si>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</si>
  <si>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</si>
  <si>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</si>
  <si>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</si>
  <si>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</si>
  <si>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</si>
  <si>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</si>
  <si>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</si>
  <si>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</si>
  <si>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</si>
  <si>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</si>
  <si>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</si>
  <si>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</si>
  <si>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</si>
  <si>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</si>
  <si>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</si>
  <si>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</si>
  <si>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</si>
  <si>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</si>
  <si>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</si>
  <si>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</si>
  <si>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</si>
  <si>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</si>
  <si>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</si>
  <si>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</si>
  <si>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</si>
  <si>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</si>
  <si>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</si>
  <si>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</si>
  <si>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</si>
  <si>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</si>
  <si>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</si>
  <si>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</si>
  <si>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</si>
  <si>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</si>
  <si>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</si>
  <si>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</si>
  <si>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</si>
  <si>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</si>
  <si>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</si>
  <si>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</si>
  <si>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</si>
  <si>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</si>
  <si>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</si>
  <si>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</si>
  <si>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</si>
  <si>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</si>
  <si>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</si>
  <si>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</si>
  <si>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</si>
  <si>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</si>
  <si>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</si>
  <si>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</si>
  <si>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</si>
  <si>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</si>
  <si>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</si>
  <si>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</si>
  <si>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</si>
  <si>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</si>
  <si>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</si>
  <si>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</si>
  <si>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</si>
  <si>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</si>
  <si>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</si>
  <si>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</si>
  <si>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</si>
  <si>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</si>
  <si>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</si>
  <si>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</si>
  <si>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</si>
  <si>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</si>
  <si>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</si>
  <si>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</si>
  <si>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</si>
  <si>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</si>
  <si>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</si>
  <si>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</si>
  <si>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</si>
  <si>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</si>
  <si>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</si>
  <si>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</si>
  <si>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</si>
  <si>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</si>
  <si>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</si>
  <si>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</si>
  <si>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</si>
  <si>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</si>
  <si>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</si>
  <si>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</si>
  <si>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</si>
  <si>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</si>
  <si>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</si>
  <si>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</si>
  <si>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</si>
  <si>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</si>
  <si>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</si>
  <si>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</si>
  <si>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</si>
  <si>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</si>
  <si>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</si>
  <si>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</si>
  <si>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</si>
  <si>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</si>
  <si>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</si>
  <si>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</si>
  <si>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</si>
  <si>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</si>
  <si>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</si>
  <si>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</si>
  <si>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</si>
  <si>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</si>
  <si>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</si>
  <si>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</si>
  <si>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</si>
  <si>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</si>
  <si>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</si>
  <si>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</si>
  <si>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</si>
  <si>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</si>
  <si>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</si>
  <si>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</si>
  <si>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</si>
  <si>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</si>
  <si>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</si>
  <si>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</si>
  <si>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</si>
  <si>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</si>
  <si>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</si>
  <si>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</si>
  <si>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</si>
  <si>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</si>
  <si>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</si>
  <si>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</si>
  <si>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</si>
  <si>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</si>
  <si>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</si>
  <si>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</si>
  <si>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</si>
  <si>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</si>
  <si>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</si>
  <si>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</si>
  <si>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</si>
  <si>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</si>
  <si>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</si>
  <si>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</si>
  <si>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</si>
  <si>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</si>
  <si>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</si>
  <si>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</si>
  <si>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</si>
  <si>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</si>
  <si>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</si>
  <si>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</si>
  <si>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</si>
  <si>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</si>
  <si>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</si>
  <si>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</si>
  <si>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</si>
  <si>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</si>
  <si>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</si>
  <si>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</si>
  <si>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</si>
  <si>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</si>
  <si>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</si>
  <si>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</si>
  <si>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</si>
  <si>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</si>
  <si>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</si>
  <si>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</si>
  <si>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</si>
  <si>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</si>
  <si>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</si>
  <si>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</si>
  <si>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</si>
  <si>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</si>
  <si>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</si>
  <si>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</si>
  <si>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</si>
  <si>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</si>
  <si>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</si>
  <si>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</si>
  <si>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</si>
  <si>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</si>
  <si>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</si>
  <si>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</si>
  <si>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</si>
  <si>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</si>
  <si>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</si>
  <si>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</si>
  <si>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</si>
  <si>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</si>
  <si>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</si>
  <si>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</si>
  <si>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</si>
  <si>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</si>
  <si>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</si>
  <si>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</si>
  <si>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</si>
  <si>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</si>
  <si>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</si>
  <si>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</si>
  <si>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</si>
  <si>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</si>
  <si>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</si>
  <si>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</si>
  <si>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</si>
  <si>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</si>
  <si>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</si>
  <si>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</si>
  <si>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</si>
  <si>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</si>
  <si>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</si>
  <si>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</si>
  <si>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</si>
  <si>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</si>
  <si>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</si>
  <si>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</si>
  <si>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</si>
  <si>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</si>
  <si>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</si>
  <si>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</si>
  <si>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</si>
  <si>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</si>
  <si>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</si>
  <si>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</si>
  <si>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</si>
  <si>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</si>
  <si>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</si>
  <si>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</si>
  <si>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</si>
  <si>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</si>
  <si>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</si>
  <si>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</si>
  <si>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</si>
  <si>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</si>
  <si>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</si>
  <si>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</si>
  <si>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</si>
  <si>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</si>
  <si>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</si>
  <si>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</si>
  <si>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</si>
  <si>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</si>
  <si>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</si>
  <si>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</si>
  <si>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</si>
  <si>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</si>
  <si>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</si>
  <si>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</si>
  <si>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</si>
  <si>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</si>
  <si>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</si>
  <si>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</si>
  <si>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</si>
  <si>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</si>
  <si>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</si>
  <si>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</si>
  <si>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</si>
  <si>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</si>
  <si>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</si>
  <si>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</si>
  <si>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</si>
  <si>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</si>
  <si>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</si>
  <si>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</si>
  <si>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</si>
  <si>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</si>
  <si>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</si>
  <si>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</si>
  <si>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</si>
  <si>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</si>
  <si>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</si>
  <si>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</si>
  <si>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</si>
  <si>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</si>
  <si>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</si>
  <si>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</si>
  <si>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</si>
  <si>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</si>
  <si>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</si>
  <si>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</si>
  <si>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</si>
  <si>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</si>
  <si>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</si>
  <si>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</si>
  <si>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</si>
  <si>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</si>
  <si>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</si>
  <si>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</si>
  <si>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</si>
  <si>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</si>
  <si>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</si>
  <si>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</si>
  <si>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</si>
  <si>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</si>
  <si>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</si>
  <si>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</si>
  <si>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</si>
  <si>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</si>
  <si>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</si>
  <si>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</si>
  <si>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</si>
  <si>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</si>
  <si>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</si>
  <si>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</si>
  <si>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</si>
  <si>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</si>
  <si>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</si>
  <si>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</si>
  <si>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</si>
  <si>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</si>
  <si>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</si>
  <si>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</si>
  <si>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</si>
  <si>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</si>
  <si>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</si>
  <si>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</si>
  <si>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</si>
  <si>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</si>
  <si>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</si>
  <si>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</si>
  <si>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</si>
  <si>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</si>
  <si>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</si>
  <si>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</si>
  <si>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</si>
  <si>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</si>
  <si>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</si>
  <si>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</si>
  <si>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</si>
  <si>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</si>
  <si>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</si>
  <si>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</si>
  <si>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</si>
  <si>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</si>
  <si>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</si>
  <si>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</si>
  <si>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</si>
  <si>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</si>
  <si>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</si>
  <si>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</si>
  <si>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</si>
  <si>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</si>
  <si>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</si>
  <si>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</si>
  <si>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</si>
  <si>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</si>
  <si>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</si>
  <si>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</si>
  <si>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</si>
  <si>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</si>
  <si>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</si>
  <si>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</si>
  <si>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</si>
  <si>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</si>
  <si>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</si>
  <si>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</si>
  <si>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</si>
  <si>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</si>
  <si>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</si>
  <si>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</si>
  <si>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</si>
  <si>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</si>
  <si>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</si>
  <si>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</si>
  <si>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</si>
  <si>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</si>
  <si>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</si>
  <si>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</si>
  <si>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</si>
  <si>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</si>
  <si>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</si>
  <si>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</si>
  <si>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</si>
  <si>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</si>
  <si>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</si>
  <si>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</si>
  <si>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</si>
  <si>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</si>
  <si>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</si>
  <si>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</si>
  <si>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</si>
  <si>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</si>
  <si>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</si>
  <si>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</si>
  <si>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</si>
  <si>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</si>
  <si>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</si>
  <si>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</si>
  <si>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</si>
  <si>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</si>
  <si>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</si>
  <si>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</si>
  <si>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</si>
  <si>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</si>
  <si>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</si>
  <si>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</si>
  <si>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</si>
  <si>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</si>
  <si>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</si>
  <si>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</si>
  <si>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</si>
  <si>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</si>
  <si>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</si>
  <si>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</si>
  <si>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</si>
  <si>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</si>
  <si>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</si>
  <si>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</si>
  <si>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</si>
  <si>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</si>
  <si>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</si>
  <si>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</si>
  <si>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</si>
  <si>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</si>
  <si>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</si>
  <si>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</si>
  <si>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</si>
  <si>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</si>
  <si>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</si>
  <si>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</si>
  <si>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</si>
  <si>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</si>
  <si>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</si>
  <si>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</si>
  <si>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</si>
  <si>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</si>
  <si>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</si>
  <si>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</si>
  <si>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</si>
  <si>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</si>
  <si>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</si>
  <si>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</si>
  <si>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</si>
  <si>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</si>
  <si>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</si>
  <si>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</si>
  <si>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</si>
  <si>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</si>
  <si>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</si>
  <si>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</si>
  <si>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</si>
  <si>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</si>
  <si>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</si>
  <si>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</si>
  <si>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</si>
  <si>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</si>
  <si>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</si>
  <si>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</si>
  <si>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</si>
  <si>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</si>
  <si>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</si>
  <si>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</si>
  <si>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</si>
  <si>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</si>
  <si>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</si>
  <si>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</si>
  <si>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</si>
  <si>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</si>
  <si>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</si>
  <si>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</si>
  <si>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</si>
  <si>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</si>
  <si>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</si>
  <si>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</si>
  <si>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</si>
  <si>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</si>
  <si>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</si>
  <si>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</si>
  <si>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</si>
  <si>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</si>
  <si>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</si>
  <si>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</si>
  <si>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</si>
  <si>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</si>
  <si>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</si>
  <si>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</si>
  <si>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</si>
  <si>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</si>
  <si>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</si>
  <si>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</si>
  <si>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</si>
  <si>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</si>
  <si>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</si>
  <si>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</si>
  <si>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</si>
  <si>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</si>
  <si>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</si>
  <si>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</si>
  <si>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</si>
  <si>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</si>
  <si>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</si>
  <si>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</si>
  <si>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</si>
  <si>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</si>
  <si>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</si>
  <si>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</si>
  <si>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</si>
  <si>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</si>
  <si>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</si>
  <si>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</si>
  <si>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</si>
  <si>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</si>
  <si>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</si>
  <si>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</si>
  <si>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</si>
  <si>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</si>
  <si>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</si>
  <si>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</si>
  <si>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</si>
  <si>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</si>
  <si>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</si>
  <si>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</si>
  <si>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</si>
  <si>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</si>
  <si>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</si>
  <si>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</si>
  <si>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</si>
  <si>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</si>
  <si>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</si>
  <si>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</si>
  <si>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</si>
  <si>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</si>
  <si>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</si>
  <si>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</si>
  <si>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</si>
  <si>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</si>
  <si>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</si>
  <si>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</si>
  <si>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</si>
  <si>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</si>
  <si>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</si>
  <si>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</si>
  <si>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</si>
  <si>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</si>
  <si>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</si>
  <si>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</si>
  <si>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</si>
  <si>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</si>
  <si>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</si>
  <si>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</si>
  <si>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</si>
  <si>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</si>
  <si>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</si>
  <si>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</si>
  <si>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</si>
  <si>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</si>
  <si>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</si>
  <si>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</si>
  <si>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</si>
  <si>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</si>
  <si>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</si>
  <si>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</si>
  <si>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</si>
  <si>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</si>
  <si>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</si>
  <si>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</si>
  <si>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</si>
  <si>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</si>
  <si>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</si>
  <si>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</si>
  <si>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</si>
  <si>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</si>
  <si>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</si>
  <si>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</si>
  <si>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</si>
  <si>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</si>
  <si>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</si>
  <si>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</si>
  <si>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</si>
  <si>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</si>
  <si>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</si>
  <si>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</si>
  <si>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</si>
  <si>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</si>
  <si>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</si>
  <si>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</si>
  <si>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</si>
  <si>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</si>
  <si>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</si>
  <si>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</si>
  <si>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</si>
  <si>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</si>
  <si>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</si>
  <si>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</si>
  <si>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</si>
  <si>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</si>
  <si>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</si>
  <si>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</si>
  <si>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</si>
  <si>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</si>
  <si>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</si>
  <si>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</si>
  <si>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</si>
  <si>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</si>
  <si>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</si>
  <si>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</si>
  <si>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</si>
  <si>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</si>
  <si>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</si>
  <si>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</si>
  <si>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</si>
  <si>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</si>
  <si>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</si>
  <si>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</si>
  <si>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</si>
  <si>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</si>
  <si>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</si>
  <si>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</si>
  <si>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</si>
  <si>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</si>
  <si>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</si>
  <si>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</si>
  <si>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</si>
  <si>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</si>
  <si>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</si>
  <si>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</si>
  <si>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</si>
  <si>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</si>
  <si>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</si>
  <si>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</si>
  <si>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</si>
  <si>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</si>
  <si>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</si>
  <si>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</si>
  <si>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</si>
  <si>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</si>
  <si>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</si>
  <si>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</si>
  <si>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</si>
  <si>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</si>
  <si>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</si>
  <si>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</si>
  <si>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</si>
  <si>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</si>
  <si>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</si>
  <si>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</si>
  <si>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</si>
  <si>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</si>
  <si>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</si>
  <si>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</si>
  <si>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</si>
  <si>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</si>
  <si>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</si>
  <si>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</si>
  <si>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</si>
  <si>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</si>
  <si>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</si>
  <si>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</si>
  <si>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</si>
  <si>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</si>
  <si>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</si>
  <si>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</si>
  <si>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</si>
  <si>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</si>
  <si>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</si>
  <si>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</si>
  <si>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</si>
  <si>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</si>
  <si>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</si>
  <si>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</si>
  <si>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</si>
  <si>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</si>
  <si>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</si>
  <si>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</si>
  <si>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</si>
  <si>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</si>
  <si>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</si>
  <si>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</si>
  <si>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</si>
  <si>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</si>
  <si>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</si>
  <si>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</si>
  <si>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</si>
  <si>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</si>
  <si>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</si>
  <si>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</si>
  <si>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</si>
  <si>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</si>
  <si>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</si>
  <si>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</si>
  <si>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</si>
  <si>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</si>
  <si>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</si>
  <si>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</si>
  <si>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</si>
  <si>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</si>
  <si>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</si>
  <si>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</si>
  <si>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</si>
  <si>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</si>
  <si>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</si>
  <si>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</si>
  <si>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</si>
  <si>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</si>
  <si>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</si>
  <si>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</si>
  <si>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</si>
  <si>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</si>
  <si>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</si>
  <si>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</si>
  <si>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</si>
  <si>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</si>
  <si>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</si>
  <si>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</si>
  <si>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</si>
  <si>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</si>
  <si>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</si>
  <si>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</si>
  <si>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</si>
  <si>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</si>
  <si>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</si>
  <si>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</si>
  <si>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</si>
  <si>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</si>
  <si>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</si>
  <si>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</si>
  <si>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</si>
  <si>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</si>
  <si>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</si>
  <si>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</si>
  <si>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</si>
  <si>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</si>
  <si>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</si>
  <si>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</si>
  <si>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</si>
  <si>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</si>
  <si>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</si>
  <si>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</si>
  <si>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</si>
  <si>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</si>
  <si>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</si>
  <si>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</si>
  <si>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</si>
  <si>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</si>
  <si>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</si>
  <si>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</si>
  <si>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</si>
  <si>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</si>
  <si>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</si>
  <si>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</si>
  <si>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</si>
  <si>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</si>
  <si>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</si>
  <si>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</si>
  <si>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</si>
  <si>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</si>
  <si>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</si>
  <si>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</si>
  <si>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</si>
  <si>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</si>
  <si>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</si>
  <si>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</si>
  <si>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</si>
  <si>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</si>
  <si>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</si>
  <si>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</si>
  <si>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</si>
  <si>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</si>
  <si>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</si>
  <si>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</si>
  <si>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</si>
  <si>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</si>
  <si>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</si>
  <si>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</si>
  <si>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</si>
  <si>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</si>
  <si>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</si>
  <si>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</si>
  <si>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</si>
  <si>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</si>
  <si>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</si>
  <si>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</si>
  <si>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</si>
  <si>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</si>
  <si>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</si>
  <si>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</si>
  <si>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</si>
  <si>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</si>
  <si>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</si>
  <si>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</si>
  <si>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</si>
  <si>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</si>
  <si>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</si>
  <si>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</si>
  <si>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</si>
  <si>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</si>
  <si>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</si>
  <si>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</si>
  <si>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</si>
  <si>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</si>
  <si>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</si>
  <si>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</si>
  <si>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</si>
  <si>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</si>
  <si>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</si>
  <si>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</si>
  <si>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</si>
  <si>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</si>
  <si>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</si>
  <si>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</si>
  <si>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</si>
  <si>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</si>
  <si>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</si>
  <si>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</si>
  <si>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</si>
  <si>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</si>
  <si>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</si>
  <si>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</si>
  <si>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</si>
  <si>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</si>
  <si>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</si>
  <si>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</si>
  <si>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</si>
  <si>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</si>
  <si>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</si>
  <si>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</si>
  <si>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</si>
  <si>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</si>
  <si>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</si>
  <si>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</si>
  <si>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</si>
  <si>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</si>
  <si>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</si>
  <si>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</si>
  <si>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</si>
  <si>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</si>
  <si>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</si>
  <si>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</si>
  <si>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</si>
  <si>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</si>
  <si>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</si>
  <si>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</si>
  <si>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</si>
  <si>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</si>
  <si>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</si>
  <si>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</si>
  <si>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</si>
  <si>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</si>
  <si>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</si>
  <si>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</si>
  <si>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</si>
  <si>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</si>
  <si>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</si>
  <si>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</si>
  <si>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</si>
  <si>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</si>
  <si>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</si>
  <si>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</si>
  <si>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</si>
  <si>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</si>
  <si>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</si>
  <si>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</si>
  <si>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</si>
  <si>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</si>
  <si>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</si>
  <si>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</si>
  <si>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</si>
  <si>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</si>
  <si>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</si>
  <si>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</si>
  <si>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</si>
  <si>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</si>
  <si>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</si>
  <si>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</si>
  <si>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</si>
  <si>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</si>
  <si>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</si>
  <si>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</si>
  <si>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</si>
  <si>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</si>
  <si>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</si>
  <si>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</si>
  <si>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</si>
  <si>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</si>
  <si>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</si>
  <si>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</si>
  <si>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</si>
  <si>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</si>
  <si>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</si>
  <si>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</si>
  <si>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</si>
  <si>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</si>
  <si>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</si>
  <si>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</si>
  <si>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</si>
  <si>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</si>
  <si>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</si>
  <si>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</si>
  <si>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</si>
  <si>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</si>
  <si>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</si>
  <si>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</si>
  <si>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</si>
  <si>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</si>
  <si>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</si>
  <si>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</si>
  <si>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</si>
  <si>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</si>
  <si>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</si>
  <si>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</si>
  <si>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</si>
  <si>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</si>
  <si>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</si>
  <si>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</si>
  <si>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</si>
  <si>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</si>
  <si>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</si>
  <si>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</si>
  <si>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</si>
  <si>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</si>
  <si>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</si>
  <si>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</si>
  <si>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</si>
  <si>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</si>
  <si>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</si>
  <si>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</si>
  <si>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</si>
  <si>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</si>
  <si>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</si>
  <si>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</si>
  <si>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</si>
  <si>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</si>
  <si>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</si>
  <si>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</si>
  <si>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</si>
  <si>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</si>
  <si>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</si>
  <si>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</si>
  <si>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</si>
  <si>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</si>
  <si>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</si>
  <si>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</si>
  <si>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</si>
  <si>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</si>
  <si>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</si>
  <si>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</si>
  <si>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</si>
  <si>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</si>
  <si>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</si>
  <si>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</si>
  <si>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</si>
  <si>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</si>
  <si>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</si>
  <si>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</si>
  <si>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</si>
  <si>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</si>
  <si>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</si>
  <si>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</si>
  <si>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</si>
  <si>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</si>
  <si>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</si>
  <si>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</si>
  <si>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</si>
  <si>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</si>
  <si>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</si>
  <si>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</si>
  <si>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</si>
  <si>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</si>
  <si>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</si>
  <si>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</si>
  <si>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</si>
  <si>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</si>
  <si>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</si>
  <si>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</si>
  <si>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</si>
  <si>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</si>
  <si>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</si>
  <si>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</si>
  <si>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</si>
  <si>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</si>
  <si>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</si>
  <si>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</si>
  <si>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</si>
  <si>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</si>
  <si>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</si>
  <si>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</si>
  <si>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</si>
  <si>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</si>
  <si>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</si>
  <si>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</si>
  <si>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</si>
  <si>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</si>
  <si>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</si>
  <si>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</si>
  <si>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</si>
  <si>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</si>
  <si>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</si>
  <si>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</si>
  <si>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</si>
  <si>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</si>
  <si>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</si>
  <si>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</si>
  <si>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</si>
  <si>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</si>
  <si>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</si>
  <si>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</si>
  <si>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</si>
  <si>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</si>
  <si>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</si>
  <si>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</si>
  <si>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</si>
  <si>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</si>
  <si>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</si>
  <si>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</si>
  <si>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</si>
  <si>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</si>
  <si>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</si>
  <si>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</si>
  <si>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</si>
  <si>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</si>
  <si>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</si>
  <si>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</si>
  <si>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</si>
  <si>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</si>
  <si>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</si>
  <si>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</si>
  <si>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</si>
  <si>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</si>
  <si>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</si>
  <si>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</si>
  <si>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</si>
  <si>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</si>
  <si>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</si>
  <si>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</si>
  <si>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</si>
  <si>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</si>
  <si>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</si>
  <si>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</si>
  <si>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</si>
  <si>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</si>
  <si>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</si>
  <si>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</si>
  <si>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</si>
  <si>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</si>
  <si>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</si>
  <si>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</si>
  <si>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</si>
  <si>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</si>
  <si>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</si>
  <si>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</si>
  <si>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</si>
  <si>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</si>
  <si>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</si>
  <si>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</si>
  <si>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</si>
  <si>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</si>
  <si>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</si>
  <si>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</si>
  <si>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</si>
  <si>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</si>
  <si>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</si>
  <si>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</si>
  <si>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</si>
  <si>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</si>
  <si>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</si>
  <si>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</si>
  <si>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</si>
  <si>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</si>
  <si>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</si>
  <si>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</si>
  <si>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</si>
  <si>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</si>
  <si>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</si>
  <si>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</si>
  <si>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</si>
  <si>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</si>
  <si>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</si>
  <si>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</si>
  <si>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</si>
  <si>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</si>
  <si>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</si>
  <si>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</si>
  <si>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</si>
  <si>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</si>
  <si>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</si>
  <si>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</si>
  <si>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</si>
  <si>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</si>
  <si>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</si>
  <si>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</si>
  <si>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</si>
  <si>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</si>
  <si>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</si>
  <si>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</si>
  <si>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</si>
  <si>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</si>
  <si>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</si>
  <si>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</si>
  <si>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</si>
  <si>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</si>
  <si>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</si>
  <si>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</si>
  <si>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</si>
  <si>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</si>
  <si>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</si>
  <si>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</si>
  <si>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</si>
  <si>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</si>
  <si>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</si>
  <si>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</si>
  <si>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</si>
  <si>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</si>
  <si>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</si>
  <si>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</si>
  <si>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</si>
  <si>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</si>
  <si>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</si>
  <si>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</si>
  <si>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</si>
  <si>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</si>
  <si>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</si>
  <si>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</si>
  <si>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</si>
  <si>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</si>
  <si>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</si>
  <si>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</si>
  <si>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</si>
  <si>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</si>
  <si>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</si>
  <si>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</si>
  <si>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</si>
  <si>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</si>
  <si>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</si>
  <si>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</si>
  <si>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</si>
  <si>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</si>
  <si>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</si>
  <si>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</si>
  <si>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</si>
  <si>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</si>
  <si>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</si>
  <si>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</si>
  <si>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</si>
  <si>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</si>
  <si>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</si>
  <si>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</si>
  <si>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</si>
  <si>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</si>
  <si>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</si>
  <si>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</si>
  <si>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</si>
  <si>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</si>
  <si>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</si>
  <si>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</si>
  <si>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</si>
  <si>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</si>
  <si>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</si>
  <si>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</si>
  <si>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</si>
  <si>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</si>
  <si>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</si>
  <si>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</si>
  <si>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</si>
  <si>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</si>
  <si>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</si>
  <si>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</si>
  <si>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</si>
  <si>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</si>
  <si>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</si>
  <si>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</si>
  <si>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</si>
  <si>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</si>
  <si>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</si>
  <si>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</si>
  <si>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</si>
  <si>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</si>
  <si>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</si>
  <si>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</si>
  <si>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</si>
  <si>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</si>
  <si>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</si>
  <si>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</si>
  <si>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</si>
  <si>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</si>
  <si>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</si>
  <si>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</si>
  <si>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</si>
  <si>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</si>
  <si>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</si>
  <si>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</si>
  <si>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</si>
  <si>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</si>
  <si>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</si>
  <si>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</si>
  <si>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</si>
  <si>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</si>
  <si>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</si>
  <si>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</si>
  <si>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</si>
  <si>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</si>
  <si>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</si>
  <si>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</si>
  <si>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</si>
  <si>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</si>
  <si>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</si>
  <si>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</si>
  <si>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</si>
  <si>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</si>
  <si>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</si>
  <si>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</si>
  <si>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</si>
  <si>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</si>
  <si>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</si>
  <si>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</si>
  <si>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</si>
  <si>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</si>
  <si>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</si>
  <si>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</si>
  <si>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</si>
  <si>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</si>
  <si>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</si>
  <si>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</si>
  <si>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</si>
  <si>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</si>
  <si>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</si>
  <si>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</si>
  <si>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</si>
  <si>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</si>
  <si>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</si>
  <si>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</si>
  <si>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</si>
  <si>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</si>
  <si>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</si>
  <si>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</si>
  <si>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</si>
  <si>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</si>
  <si>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</si>
  <si>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</si>
  <si>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</si>
  <si>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</si>
  <si>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</si>
  <si>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</si>
  <si>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</si>
  <si>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</si>
  <si>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</si>
  <si>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</si>
  <si>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</si>
  <si>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</si>
  <si>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</si>
  <si>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</si>
  <si>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</si>
  <si>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</si>
  <si>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</si>
  <si>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</si>
  <si>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</si>
  <si>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</si>
  <si>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</si>
  <si>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</si>
  <si>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</si>
  <si>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</si>
  <si>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</si>
  <si>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</si>
  <si>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</si>
  <si>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</si>
  <si>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</si>
  <si>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</si>
  <si>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</si>
  <si>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</si>
  <si>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</si>
  <si>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</si>
  <si>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</si>
  <si>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</si>
  <si>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</si>
  <si>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</si>
  <si>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</si>
  <si>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</si>
  <si>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</si>
  <si>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</si>
  <si>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</si>
  <si>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</si>
  <si>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</si>
  <si>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</si>
  <si>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</si>
  <si>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</si>
  <si>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</si>
  <si>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</si>
  <si>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</si>
  <si>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</si>
  <si>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</si>
  <si>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</si>
  <si>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</si>
  <si>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</si>
  <si>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</si>
  <si>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</si>
  <si>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</si>
  <si>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</si>
  <si>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</si>
  <si>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</si>
  <si>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</si>
  <si>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</si>
  <si>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</si>
  <si>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</si>
  <si>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</si>
  <si>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</si>
  <si>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</si>
  <si>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</si>
  <si>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</si>
  <si>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</si>
  <si>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</si>
  <si>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</si>
  <si>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</si>
  <si>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</si>
  <si>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</si>
  <si>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</si>
  <si>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</si>
  <si>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</si>
  <si>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</si>
  <si>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</si>
  <si>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</si>
  <si>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</si>
  <si>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</si>
  <si>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</si>
  <si>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</si>
  <si>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</si>
  <si>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</si>
  <si>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</si>
  <si>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</si>
  <si>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</si>
  <si>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</si>
  <si>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</si>
  <si>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</si>
  <si>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</si>
  <si>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</si>
  <si>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</si>
  <si>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</si>
  <si>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</si>
  <si>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</si>
  <si>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</si>
  <si>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</si>
  <si>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</si>
  <si>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</si>
  <si>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</si>
  <si>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</si>
  <si>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</si>
  <si>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</si>
  <si>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</si>
  <si>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</si>
  <si>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</si>
  <si>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</si>
  <si>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</si>
  <si>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</si>
  <si>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</si>
  <si>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</si>
  <si>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</si>
  <si>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</si>
  <si>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</si>
  <si>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</si>
  <si>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</si>
  <si>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</si>
  <si>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</si>
  <si>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</si>
  <si>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</si>
  <si>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</si>
  <si>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</si>
  <si>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</si>
  <si>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</si>
  <si>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</si>
  <si>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</si>
  <si>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</si>
  <si>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</si>
  <si>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</si>
  <si>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</si>
  <si>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</si>
  <si>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</si>
  <si>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</si>
  <si>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</si>
  <si>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</si>
  <si>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</si>
  <si>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</si>
  <si>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</si>
  <si>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</si>
  <si>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</si>
  <si>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</si>
  <si>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</si>
  <si>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</si>
  <si>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</si>
  <si>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</si>
  <si>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</si>
  <si>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</si>
  <si>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</si>
  <si>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</si>
  <si>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</si>
  <si>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</si>
  <si>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</si>
  <si>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</si>
  <si>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</si>
  <si>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</si>
  <si>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</si>
  <si>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</si>
  <si>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</si>
  <si>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</si>
  <si>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</si>
  <si>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</si>
  <si>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</si>
  <si>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</si>
  <si>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</si>
  <si>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</si>
  <si>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</si>
  <si>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</si>
  <si>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</si>
  <si>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</si>
  <si>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</si>
  <si>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</si>
  <si>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</si>
  <si>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</si>
  <si>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</si>
  <si>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</si>
  <si>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</si>
  <si>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</si>
  <si>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</si>
  <si>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</si>
  <si>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</si>
  <si>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</si>
  <si>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</si>
  <si>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</si>
  <si>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</si>
  <si>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</si>
  <si>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</si>
  <si>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</si>
  <si>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</si>
  <si>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</si>
  <si>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</si>
  <si>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</si>
  <si>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</si>
  <si>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</si>
  <si>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</si>
  <si>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</si>
  <si>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</si>
  <si>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</si>
  <si>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</si>
  <si>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</si>
  <si>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</si>
  <si>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</si>
  <si>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</si>
  <si>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</si>
  <si>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</si>
  <si>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</si>
  <si>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</si>
  <si>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</si>
  <si>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</si>
  <si>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</si>
  <si>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</si>
  <si>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</si>
  <si>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</si>
  <si>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</si>
  <si>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</si>
  <si>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</si>
  <si>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</si>
  <si>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</si>
  <si>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</si>
  <si>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</si>
  <si>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</si>
  <si>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</si>
  <si>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</si>
  <si>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</si>
  <si>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</si>
  <si>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</si>
  <si>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</si>
  <si>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</si>
  <si>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</si>
  <si>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</si>
  <si>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</si>
  <si>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</si>
  <si>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</si>
  <si>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</si>
  <si>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</si>
  <si>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</si>
  <si>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</si>
  <si>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</si>
  <si>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</si>
  <si>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</si>
  <si>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</si>
  <si>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</si>
  <si>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</si>
  <si>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</si>
  <si>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</si>
  <si>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</si>
  <si>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</si>
  <si>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</si>
  <si>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</si>
  <si>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</si>
  <si>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</si>
  <si>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</si>
  <si>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</si>
  <si>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</si>
  <si>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</si>
  <si>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</si>
  <si>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</si>
  <si>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</si>
  <si>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</si>
  <si>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</si>
  <si>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</si>
  <si>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</si>
  <si>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</si>
  <si>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</si>
  <si>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</si>
  <si>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</si>
  <si>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</si>
  <si>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</si>
  <si>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</si>
  <si>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</si>
  <si>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</si>
  <si>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</si>
  <si>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</si>
  <si>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</si>
  <si>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</si>
  <si>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</si>
  <si>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</si>
  <si>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</si>
  <si>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</si>
  <si>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</si>
  <si>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</si>
  <si>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</si>
  <si>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</si>
  <si>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</si>
  <si>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</si>
  <si>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</si>
  <si>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</si>
  <si>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</si>
  <si>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</si>
  <si>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</si>
  <si>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</si>
  <si>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</si>
  <si>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</si>
  <si>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</si>
  <si>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</si>
  <si>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</si>
  <si>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</si>
  <si>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</si>
  <si>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</si>
  <si>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</si>
  <si>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</si>
  <si>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</si>
  <si>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</si>
  <si>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</si>
  <si>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</si>
  <si>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</si>
  <si>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</si>
  <si>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</si>
  <si>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</si>
  <si>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</si>
  <si>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</si>
  <si>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</si>
  <si>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</si>
  <si>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</si>
  <si>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</si>
  <si>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</si>
  <si>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</si>
  <si>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</si>
  <si>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</si>
  <si>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</si>
  <si>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</si>
  <si>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</si>
  <si>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</si>
  <si>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</si>
  <si>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</si>
  <si>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</si>
  <si>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</si>
  <si>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</si>
  <si>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</si>
  <si>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</si>
  <si>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</si>
  <si>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</si>
  <si>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</si>
  <si>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</si>
  <si>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</si>
  <si>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</si>
  <si>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</si>
  <si>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</si>
  <si>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</si>
  <si>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</si>
  <si>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</si>
  <si>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</si>
  <si>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</si>
  <si>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</si>
  <si>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</si>
  <si>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</si>
  <si>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</si>
  <si>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</si>
  <si>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</si>
  <si>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</si>
  <si>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</si>
  <si>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</si>
  <si>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</si>
  <si>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</si>
  <si>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</si>
  <si>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</si>
  <si>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</si>
  <si>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</si>
  <si>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</si>
  <si>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</si>
  <si>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</si>
  <si>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</si>
  <si>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</si>
  <si>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</si>
  <si>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</si>
  <si>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</si>
  <si>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</si>
  <si>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</si>
  <si>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</si>
  <si>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</si>
  <si>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</si>
  <si>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</si>
  <si>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</si>
  <si>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</si>
  <si>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</si>
  <si>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</si>
  <si>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</si>
  <si>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</si>
  <si>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</si>
  <si>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</si>
  <si>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</si>
  <si>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</si>
  <si>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</si>
  <si>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</si>
  <si>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</si>
  <si>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</si>
  <si>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</si>
  <si>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</si>
  <si>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</si>
  <si>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</si>
  <si>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</si>
  <si>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</si>
  <si>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</si>
  <si>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</si>
  <si>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</si>
  <si>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</si>
  <si>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</si>
  <si>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</si>
  <si>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</si>
  <si>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</si>
  <si>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</si>
  <si>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</si>
  <si>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</si>
  <si>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</si>
  <si>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</si>
  <si>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</si>
  <si>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</si>
  <si>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</si>
  <si>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</si>
  <si>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</si>
  <si>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</si>
  <si>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</si>
  <si>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</si>
  <si>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</si>
  <si>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</si>
  <si>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</si>
  <si>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</si>
  <si>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</si>
  <si>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</si>
  <si>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</si>
  <si>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</si>
  <si>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</si>
  <si>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</si>
  <si>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</si>
  <si>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</si>
  <si>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</si>
  <si>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</si>
  <si>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</si>
  <si>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</si>
  <si>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</si>
  <si>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</si>
  <si>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</si>
  <si>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</si>
  <si>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</si>
  <si>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</si>
  <si>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</si>
  <si>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</si>
  <si>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</si>
  <si>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</si>
  <si>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</si>
  <si>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</si>
  <si>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</si>
  <si>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</si>
  <si>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</si>
  <si>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</si>
  <si>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</si>
  <si>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</si>
  <si>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</si>
  <si>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</si>
  <si>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</si>
  <si>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</si>
  <si>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</si>
  <si>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</si>
  <si>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</si>
  <si>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</si>
  <si>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</si>
  <si>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</si>
  <si>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</si>
  <si>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</si>
  <si>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</si>
  <si>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</si>
  <si>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</si>
  <si>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</si>
  <si>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</si>
  <si>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</si>
  <si>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</si>
  <si>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</si>
  <si>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</si>
  <si>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</si>
  <si>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</si>
  <si>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</si>
  <si>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</si>
  <si>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</si>
  <si>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</si>
  <si>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</si>
  <si>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</si>
  <si>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</si>
  <si>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</si>
  <si>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</si>
  <si>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</si>
  <si>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</si>
  <si>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</si>
  <si>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</si>
  <si>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</si>
  <si>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</si>
  <si>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</si>
  <si>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</si>
  <si>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</si>
  <si>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</si>
  <si>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</si>
  <si>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</si>
  <si>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</si>
  <si>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</si>
  <si>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</si>
  <si>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</si>
  <si>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</si>
  <si>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</si>
  <si>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</si>
  <si>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</si>
  <si>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</si>
  <si>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</si>
  <si>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</si>
  <si>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</si>
  <si>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</si>
  <si>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</si>
  <si>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</si>
  <si>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</si>
  <si>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</si>
  <si>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</si>
  <si>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</si>
  <si>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</si>
  <si>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</si>
  <si>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</si>
  <si>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</si>
  <si>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</si>
  <si>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</si>
  <si>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</si>
  <si>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</si>
  <si>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</si>
  <si>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</si>
  <si>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</si>
  <si>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</si>
  <si>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</si>
  <si>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</si>
  <si>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</si>
  <si>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</si>
  <si>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</si>
  <si>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</si>
  <si>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</si>
  <si>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</si>
  <si>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</si>
  <si>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</si>
  <si>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</si>
  <si>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</si>
  <si>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</si>
  <si>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</si>
  <si>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</si>
  <si>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</si>
  <si>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</si>
  <si>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</si>
  <si>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</si>
  <si>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</si>
  <si>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</si>
  <si>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</si>
  <si>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</si>
  <si>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</si>
  <si>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</si>
  <si>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</si>
  <si>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</si>
  <si>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</si>
  <si>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</si>
  <si>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</si>
  <si>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</si>
  <si>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</si>
  <si>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</si>
  <si>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</si>
  <si>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</si>
  <si>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</si>
  <si>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</si>
  <si>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</si>
  <si>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</si>
  <si>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</si>
  <si>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</si>
  <si>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</si>
  <si>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</si>
  <si>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</si>
  <si>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</si>
  <si>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</si>
  <si>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</si>
  <si>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</si>
  <si>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</si>
  <si>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</si>
  <si>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</si>
  <si>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</si>
  <si>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</si>
  <si>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</si>
  <si>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</si>
  <si>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</si>
  <si>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</si>
  <si>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</si>
  <si>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</si>
  <si>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</si>
  <si>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</si>
  <si>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</si>
  <si>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</si>
  <si>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</si>
  <si>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</si>
  <si>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</si>
  <si>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</si>
  <si>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</si>
  <si>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</si>
  <si>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</si>
  <si>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</si>
  <si>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</si>
  <si>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</si>
  <si>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</si>
  <si>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</si>
  <si>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</si>
  <si>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</si>
  <si>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</si>
  <si>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</si>
  <si>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</si>
  <si>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</si>
  <si>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</si>
  <si>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</si>
  <si>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</si>
  <si>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</si>
  <si>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</si>
  <si>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</si>
  <si>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</si>
  <si>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</si>
  <si>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</si>
  <si>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</si>
  <si>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</si>
  <si>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</si>
  <si>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</si>
  <si>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</si>
  <si>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</si>
  <si>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</si>
  <si>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</si>
  <si>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</si>
  <si>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</si>
  <si>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</si>
  <si>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</si>
  <si>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</si>
  <si>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</si>
  <si>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</si>
  <si>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</si>
  <si>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</si>
  <si>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</si>
  <si>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</si>
  <si>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</si>
  <si>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</si>
  <si>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</si>
  <si>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</si>
  <si>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</si>
  <si>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</si>
  <si>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</si>
  <si>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</si>
  <si>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</si>
  <si>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</si>
  <si>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</si>
  <si>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</si>
  <si>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</si>
  <si>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</si>
  <si>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</si>
  <si>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</si>
  <si>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</si>
  <si>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</si>
  <si>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</si>
  <si>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</si>
  <si>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</si>
  <si>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</si>
  <si>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</si>
  <si>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</si>
  <si>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</si>
  <si>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</si>
  <si>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</si>
  <si>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</si>
  <si>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</si>
  <si>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</si>
  <si>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</si>
  <si>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</si>
  <si>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</si>
  <si>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</si>
  <si>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</si>
  <si>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</si>
  <si>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</si>
  <si>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</si>
  <si>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</si>
  <si>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</si>
  <si>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</si>
  <si>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</si>
  <si>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</si>
  <si>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</si>
  <si>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</si>
  <si>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</si>
  <si>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</si>
  <si>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</si>
  <si>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</si>
  <si>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</si>
  <si>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</si>
  <si>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</si>
  <si>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</si>
  <si>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</si>
  <si>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</si>
  <si>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</si>
  <si>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</si>
  <si>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</si>
  <si>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</si>
  <si>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</si>
  <si>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</si>
  <si>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</si>
  <si>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</si>
  <si>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</si>
  <si>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</si>
  <si>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</si>
  <si>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</si>
  <si>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</si>
  <si>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</si>
  <si>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</si>
  <si>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</si>
  <si>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</si>
  <si>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</si>
  <si>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</si>
  <si>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</si>
  <si>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</si>
  <si>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</si>
  <si>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</si>
  <si>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</si>
  <si>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</si>
  <si>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</si>
  <si>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</si>
  <si>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</si>
  <si>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</si>
  <si>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</si>
  <si>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</si>
  <si>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</si>
  <si>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</si>
  <si>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</si>
  <si>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</si>
  <si>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</si>
  <si>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</si>
  <si>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</si>
  <si>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</si>
  <si>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</si>
  <si>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</si>
  <si>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</si>
  <si>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</si>
  <si>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</si>
  <si>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</si>
  <si>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</si>
  <si>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</si>
  <si>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</si>
  <si>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</si>
  <si>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</si>
  <si>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</si>
  <si>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</si>
  <si>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</si>
  <si>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</si>
  <si>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</si>
  <si>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</si>
  <si>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</si>
  <si>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</si>
  <si>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</si>
  <si>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</si>
  <si>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</si>
  <si>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</si>
  <si>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</si>
  <si>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</si>
  <si>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</si>
  <si>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</si>
  <si>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</si>
  <si>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</si>
  <si>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</si>
  <si>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</si>
  <si>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</si>
  <si>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</si>
  <si>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</si>
  <si>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</si>
  <si>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</si>
  <si>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</si>
  <si>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</si>
  <si>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</si>
  <si>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</si>
  <si>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</si>
  <si>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</si>
  <si>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</si>
  <si>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</si>
  <si>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</si>
  <si>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</si>
  <si>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</si>
  <si>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</si>
  <si>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</si>
  <si>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</si>
  <si>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</si>
  <si>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</si>
  <si>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</si>
  <si>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</si>
  <si>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</si>
  <si>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</si>
  <si>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</si>
  <si>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</si>
  <si>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</si>
  <si>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</si>
  <si>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</si>
  <si>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</si>
  <si>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</si>
  <si>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</si>
  <si>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</si>
  <si>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</si>
  <si>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</si>
  <si>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</si>
  <si>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</si>
  <si>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</si>
  <si>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</si>
  <si>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</si>
  <si>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</si>
  <si>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</si>
  <si>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</si>
  <si>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</si>
  <si>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</si>
  <si>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</si>
  <si>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</si>
  <si>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</si>
  <si>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</si>
  <si>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</si>
  <si>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</si>
  <si>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</si>
  <si>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</si>
  <si>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</si>
  <si>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</si>
  <si>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</si>
  <si>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</si>
  <si>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</si>
  <si>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</si>
  <si>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</si>
  <si>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</si>
  <si>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</si>
  <si>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</si>
  <si>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</si>
  <si>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</si>
  <si>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</si>
  <si>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</si>
  <si>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</si>
  <si>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</si>
  <si>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</si>
  <si>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</si>
  <si>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</si>
  <si>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</si>
  <si>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</si>
  <si>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</si>
  <si>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</si>
  <si>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</si>
  <si>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</si>
  <si>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</si>
  <si>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</si>
  <si>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</si>
  <si>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</si>
  <si>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</si>
  <si>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</si>
  <si>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</si>
  <si>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</si>
  <si>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</si>
  <si>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</si>
  <si>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</si>
  <si>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</si>
  <si>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</si>
  <si>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</si>
  <si>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</si>
  <si>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</si>
  <si>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</si>
  <si>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</si>
  <si>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</si>
  <si>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</si>
  <si>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</si>
  <si>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</si>
  <si>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</si>
  <si>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</si>
  <si>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</si>
  <si>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</si>
  <si>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</si>
  <si>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</si>
  <si>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</si>
  <si>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</si>
  <si>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</si>
  <si>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</si>
  <si>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</si>
  <si>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</si>
  <si>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</si>
  <si>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</si>
  <si>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</si>
  <si>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</si>
  <si>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</si>
  <si>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</si>
  <si>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</si>
  <si>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</si>
  <si>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</si>
  <si>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</si>
  <si>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</si>
  <si>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</si>
  <si>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</si>
  <si>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</si>
  <si>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</si>
  <si>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</si>
  <si>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</si>
  <si>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</si>
  <si>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</si>
  <si>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</si>
  <si>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</si>
  <si>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</si>
  <si>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</si>
  <si>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</si>
  <si>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</si>
  <si>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</si>
  <si>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</si>
  <si>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</si>
  <si>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</si>
  <si>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</si>
  <si>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</si>
  <si>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</si>
  <si>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</si>
  <si>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</si>
  <si>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</si>
  <si>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</si>
  <si>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</si>
  <si>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</si>
  <si>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</si>
  <si>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</si>
  <si>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</si>
  <si>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</si>
  <si>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</si>
  <si>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</si>
  <si>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</si>
  <si>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</si>
  <si>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</si>
  <si>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</si>
  <si>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</si>
  <si>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</si>
  <si>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</si>
  <si>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</si>
  <si>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</si>
  <si>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</si>
  <si>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</si>
  <si>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</si>
  <si>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</si>
  <si>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</si>
  <si>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</si>
  <si>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</si>
  <si>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</si>
  <si>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</si>
  <si>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</si>
  <si>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</si>
  <si>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</si>
  <si>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</si>
  <si>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</si>
  <si>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</si>
  <si>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</si>
  <si>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</si>
  <si>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</si>
  <si>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</si>
  <si>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</si>
  <si>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</si>
  <si>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</si>
  <si>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</si>
  <si>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</si>
  <si>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</si>
  <si>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</si>
  <si>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</si>
  <si>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</si>
  <si>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</si>
  <si>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</si>
  <si>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</si>
  <si>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</si>
  <si>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</si>
  <si>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</si>
  <si>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</si>
  <si>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</si>
  <si>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</si>
  <si>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</si>
  <si>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</si>
  <si>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</si>
  <si>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</si>
  <si>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</si>
  <si>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</si>
  <si>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</si>
  <si>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</si>
  <si>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</si>
  <si>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</si>
  <si>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</si>
  <si>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</si>
  <si>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</si>
  <si>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</si>
  <si>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</si>
  <si>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</si>
  <si>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</si>
  <si>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</si>
  <si>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</si>
  <si>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</si>
  <si>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</si>
  <si>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</si>
  <si>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</si>
  <si>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</si>
  <si>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</si>
  <si>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</si>
  <si>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</si>
  <si>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</si>
  <si>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</si>
  <si>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</si>
  <si>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</si>
  <si>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</si>
  <si>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</si>
  <si>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</si>
  <si>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</si>
  <si>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</si>
  <si>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</si>
  <si>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</si>
  <si>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</si>
  <si>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</si>
  <si>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</si>
  <si>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</si>
  <si>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</si>
  <si>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</si>
  <si>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</si>
  <si>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</si>
  <si>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</si>
  <si>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</si>
  <si>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</si>
  <si>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</si>
  <si>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</si>
  <si>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</si>
  <si>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</si>
  <si>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</si>
  <si>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</si>
  <si>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</si>
  <si>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</si>
  <si>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</si>
  <si>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</si>
  <si>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</si>
  <si>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</si>
  <si>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</si>
  <si>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</si>
  <si>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</si>
  <si>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</si>
  <si>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</si>
  <si>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</si>
  <si>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</si>
  <si>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</si>
  <si>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</si>
  <si>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</si>
  <si>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</si>
  <si>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</si>
  <si>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</si>
  <si>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</si>
  <si>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</si>
  <si>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</si>
  <si>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</si>
  <si>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</si>
  <si>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</si>
  <si>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</si>
  <si>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</si>
  <si>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</si>
  <si>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</si>
  <si>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</si>
  <si>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</si>
  <si>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</si>
  <si>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</si>
  <si>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</si>
  <si>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</si>
  <si>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</si>
  <si>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</si>
  <si>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</si>
  <si>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</si>
  <si>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</si>
  <si>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</si>
  <si>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</si>
  <si>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</si>
  <si>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</si>
  <si>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</si>
  <si>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</si>
  <si>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</si>
  <si>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</si>
  <si>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</si>
  <si>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</si>
  <si>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</si>
  <si>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</si>
  <si>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</si>
  <si>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</si>
  <si>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</si>
  <si>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</si>
  <si>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</si>
  <si>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</si>
  <si>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</si>
  <si>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</si>
  <si>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</si>
  <si>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</si>
  <si>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</si>
  <si>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</si>
  <si>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</si>
  <si>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</si>
  <si>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</si>
  <si>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</si>
  <si>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</si>
  <si>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</si>
  <si>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</si>
  <si>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</si>
  <si>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</si>
  <si>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</si>
  <si>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</si>
  <si>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</si>
  <si>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</si>
  <si>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</si>
  <si>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</si>
  <si>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</si>
  <si>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</si>
  <si>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</si>
  <si>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</si>
  <si>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</si>
  <si>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</si>
  <si>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</si>
  <si>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</si>
  <si>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</si>
  <si>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</si>
  <si>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</si>
  <si>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</si>
  <si>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</si>
  <si>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</si>
  <si>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</si>
  <si>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</si>
  <si>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</si>
  <si>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</si>
  <si>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</si>
  <si>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</si>
  <si>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</si>
  <si>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</si>
  <si>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</si>
  <si>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</si>
  <si>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</si>
  <si>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</si>
  <si>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</si>
  <si>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</si>
  <si>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</si>
  <si>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</si>
  <si>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</si>
  <si>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</si>
  <si>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</si>
  <si>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</si>
  <si>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</si>
  <si>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</si>
  <si>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</si>
  <si>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</si>
  <si>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</si>
  <si>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</si>
  <si>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</si>
  <si>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</si>
  <si>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</si>
  <si>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</si>
  <si>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</si>
  <si>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</si>
  <si>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</si>
  <si>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</si>
  <si>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</si>
  <si>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</si>
  <si>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</si>
  <si>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</si>
  <si>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</si>
  <si>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</si>
  <si>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</si>
  <si>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</si>
  <si>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</si>
  <si>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</si>
  <si>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</si>
  <si>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</si>
  <si>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</si>
  <si>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</si>
  <si>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</si>
  <si>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</si>
  <si>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</si>
  <si>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</si>
  <si>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</si>
  <si>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</si>
  <si>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</si>
  <si>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</si>
  <si>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</si>
  <si>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</si>
  <si>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</si>
  <si>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</si>
  <si>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</si>
  <si>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</si>
  <si>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</si>
  <si>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</si>
  <si>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</si>
  <si>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</si>
  <si>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</si>
  <si>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</si>
  <si>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</si>
  <si>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</si>
  <si>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</si>
  <si>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</si>
  <si>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</si>
  <si>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</si>
  <si>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</si>
  <si>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</si>
  <si>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</si>
  <si>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</si>
  <si>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</si>
  <si>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</si>
  <si>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</si>
  <si>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</si>
  <si>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</si>
  <si>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</si>
  <si>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</si>
  <si>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</si>
  <si>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</si>
  <si>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</si>
  <si>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</si>
  <si>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</si>
  <si>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</si>
  <si>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</si>
  <si>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</si>
  <si>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</si>
  <si>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</si>
  <si>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</si>
  <si>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</si>
  <si>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</si>
  <si>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</si>
  <si>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</si>
  <si>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</si>
  <si>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</si>
  <si>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</si>
  <si>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</si>
  <si>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</si>
  <si>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</si>
  <si>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</si>
  <si>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</si>
  <si>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</si>
  <si>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</si>
  <si>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</si>
  <si>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</si>
  <si>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</si>
  <si>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</si>
  <si>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</si>
  <si>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</si>
  <si>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</si>
  <si>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</si>
  <si>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</si>
  <si>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</si>
  <si>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</si>
  <si>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</si>
  <si>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</si>
  <si>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</si>
  <si>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</si>
  <si>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</si>
  <si>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</si>
  <si>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</si>
  <si>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</si>
  <si>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</si>
  <si>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</si>
  <si>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</si>
  <si>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</si>
  <si>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</si>
  <si>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</si>
  <si>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</si>
  <si>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</si>
  <si>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</si>
  <si>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</si>
  <si>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</si>
  <si>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</si>
  <si>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</si>
  <si>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</si>
  <si>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</si>
  <si>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</si>
  <si>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</si>
  <si>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</si>
  <si>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</si>
  <si>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</si>
  <si>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</si>
  <si>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</si>
  <si>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</si>
  <si>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</si>
  <si>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</si>
  <si>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</si>
  <si>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</si>
  <si>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</si>
  <si>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</si>
  <si>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</si>
  <si>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</si>
  <si>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</si>
  <si>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</si>
  <si>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</si>
  <si>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</si>
  <si>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</si>
  <si>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</si>
  <si>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</si>
  <si>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</si>
  <si>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</si>
  <si>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</si>
  <si>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</si>
  <si>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</si>
  <si>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</si>
  <si>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</si>
  <si>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</si>
  <si>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</si>
  <si>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</si>
  <si>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</si>
  <si>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</si>
  <si>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</si>
  <si>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</si>
  <si>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</si>
  <si>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</si>
  <si>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</si>
  <si>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</si>
  <si>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</si>
  <si>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</si>
  <si>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</si>
  <si>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</si>
  <si>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</si>
  <si>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</si>
  <si>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</si>
  <si>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</si>
  <si>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</si>
  <si>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</si>
  <si>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</si>
  <si>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</si>
  <si>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</si>
  <si>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</si>
  <si>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</si>
  <si>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</si>
  <si>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</si>
  <si>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</si>
  <si>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</si>
  <si>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</si>
  <si>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</si>
  <si>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</si>
  <si>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</si>
  <si>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</si>
  <si>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</si>
  <si>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</si>
  <si>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</si>
  <si>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</si>
  <si>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</si>
  <si>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</si>
  <si>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</si>
  <si>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</si>
  <si>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</si>
  <si>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</si>
  <si>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</si>
  <si>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</si>
  <si>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</si>
  <si>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</si>
  <si>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</si>
  <si>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</si>
  <si>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</si>
  <si>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</si>
  <si>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</si>
  <si>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</si>
  <si>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</si>
  <si>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</si>
  <si>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</si>
  <si>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</si>
  <si>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</si>
  <si>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</si>
  <si>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</si>
  <si>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</si>
  <si>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</si>
  <si>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</si>
  <si>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</si>
  <si>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</si>
  <si>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</si>
  <si>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</si>
  <si>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</si>
  <si>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</si>
  <si>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</si>
  <si>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</si>
  <si>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</si>
  <si>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</si>
  <si>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</si>
  <si>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</si>
  <si>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</si>
  <si>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</si>
  <si>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</si>
  <si>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</si>
  <si>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</si>
  <si>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</si>
  <si>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</si>
  <si>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</si>
  <si>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</si>
  <si>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</si>
  <si>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</si>
  <si>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</si>
  <si>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</si>
  <si>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</si>
  <si>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</si>
  <si>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</si>
  <si>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</si>
  <si>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</si>
  <si>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</si>
  <si>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</si>
  <si>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</si>
  <si>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</si>
  <si>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</si>
  <si>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</si>
  <si>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</si>
  <si>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</si>
  <si>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</si>
  <si>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</si>
  <si>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</si>
  <si>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</si>
  <si>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</si>
  <si>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</si>
  <si>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</si>
  <si>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</si>
  <si>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</si>
  <si>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</si>
  <si>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</si>
  <si>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</si>
  <si>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</si>
  <si>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</si>
  <si>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</si>
  <si>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</si>
  <si>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</si>
  <si>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</si>
  <si>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</si>
  <si>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</si>
  <si>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</si>
  <si>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</si>
  <si>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</si>
  <si>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</si>
  <si>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</si>
  <si>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</si>
  <si>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</si>
  <si>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</si>
  <si>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</si>
  <si>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</si>
  <si>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</si>
  <si>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</si>
  <si>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</si>
  <si>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</si>
  <si>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</si>
  <si>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</si>
  <si>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</si>
  <si>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</si>
  <si>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</si>
  <si>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</si>
  <si>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</si>
  <si>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</si>
  <si>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</si>
  <si>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</si>
  <si>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</si>
  <si>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</si>
  <si>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</si>
  <si>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</si>
  <si>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</si>
  <si>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</si>
  <si>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</si>
  <si>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</si>
  <si>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</si>
  <si>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</si>
  <si>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</si>
  <si>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</si>
  <si>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</si>
  <si>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</si>
  <si>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</si>
  <si>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</si>
  <si>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</si>
  <si>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</si>
  <si>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</si>
  <si>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</si>
  <si>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</si>
  <si>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</si>
  <si>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</si>
  <si>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</si>
  <si>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</si>
  <si>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</si>
  <si>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</si>
  <si>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</si>
  <si>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</si>
  <si>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</si>
  <si>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</si>
  <si>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</si>
  <si>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</si>
  <si>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</si>
  <si>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</si>
  <si>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</si>
  <si>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</si>
  <si>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</si>
  <si>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</si>
  <si>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</si>
  <si>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</si>
  <si>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</si>
  <si>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</si>
  <si>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</si>
  <si>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</si>
  <si>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</si>
  <si>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</si>
  <si>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</si>
  <si>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</si>
  <si>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</si>
  <si>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</si>
  <si>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</si>
  <si>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</si>
  <si>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</si>
  <si>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</si>
  <si>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</si>
  <si>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</si>
  <si>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</si>
  <si>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</si>
  <si>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</si>
  <si>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</si>
  <si>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</si>
  <si>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</si>
  <si>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</si>
  <si>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</si>
  <si>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</si>
  <si>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</si>
  <si>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</si>
  <si>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</si>
  <si>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</si>
  <si>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</si>
  <si>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</si>
  <si>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</si>
  <si>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</si>
  <si>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</si>
  <si>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</si>
  <si>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</si>
  <si>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</si>
  <si>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</si>
  <si>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</si>
  <si>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</si>
  <si>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</si>
  <si>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</si>
  <si>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</si>
  <si>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</si>
  <si>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</si>
  <si>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</si>
  <si>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</si>
  <si>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</si>
  <si>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</si>
  <si>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</si>
  <si>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</si>
  <si>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</si>
  <si>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</si>
  <si>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</si>
  <si>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</si>
  <si>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</si>
  <si>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</si>
  <si>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</si>
  <si>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</si>
  <si>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</si>
  <si>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</si>
  <si>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</si>
  <si>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</si>
  <si>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</si>
  <si>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</si>
  <si>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</si>
  <si>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</si>
  <si>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</si>
  <si>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</si>
  <si>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</si>
  <si>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</si>
  <si>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</si>
  <si>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</si>
  <si>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</si>
  <si>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</si>
  <si>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</si>
  <si>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</si>
  <si>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</si>
  <si>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</si>
  <si>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</si>
  <si>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</si>
  <si>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</si>
  <si>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</si>
  <si>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</si>
  <si>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</si>
  <si>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</si>
  <si>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</si>
  <si>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</si>
  <si>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</si>
  <si>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</si>
  <si>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</si>
  <si>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</si>
  <si>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</si>
  <si>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</si>
  <si>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</si>
  <si>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</si>
  <si>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</si>
  <si>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</si>
  <si>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</si>
  <si>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</si>
  <si>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</si>
  <si>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</si>
  <si>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</si>
  <si>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</si>
  <si>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</si>
  <si>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</si>
  <si>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</si>
  <si>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</si>
  <si>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</si>
  <si>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</si>
  <si>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</si>
  <si>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</si>
  <si>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</si>
  <si>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</si>
  <si>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</si>
  <si>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</si>
  <si>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</si>
  <si>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</si>
  <si>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</si>
  <si>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</si>
  <si>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</si>
  <si>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</si>
  <si>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</si>
  <si>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</si>
  <si>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</si>
  <si>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</si>
  <si>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</si>
  <si>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</si>
  <si>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</si>
  <si>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</si>
  <si>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</si>
  <si>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</si>
  <si>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</si>
  <si>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</si>
  <si>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</si>
  <si>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</si>
  <si>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</si>
  <si>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</si>
  <si>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</si>
  <si>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</si>
  <si>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</si>
  <si>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</si>
  <si>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</si>
  <si>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</si>
  <si>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</si>
  <si>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</si>
  <si>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</si>
  <si>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</si>
  <si>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</si>
  <si>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</si>
  <si>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</si>
  <si>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</si>
  <si>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</si>
  <si>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</si>
  <si>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</si>
  <si>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</si>
  <si>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</si>
  <si>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</si>
  <si>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</si>
  <si>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</si>
  <si>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</si>
  <si>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</si>
  <si>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</si>
  <si>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</si>
  <si>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</si>
  <si>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</si>
  <si>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</si>
  <si>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</si>
  <si>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</si>
  <si>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</si>
  <si>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</si>
  <si>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</si>
  <si>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</si>
  <si>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</si>
  <si>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</si>
  <si>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</si>
  <si>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</si>
  <si>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</si>
  <si>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</si>
  <si>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</si>
  <si>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</si>
  <si>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</si>
  <si>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</si>
  <si>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</si>
  <si>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</si>
  <si>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</si>
  <si>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</si>
  <si>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</si>
  <si>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</si>
  <si>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</si>
  <si>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</si>
  <si>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</si>
  <si>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</si>
  <si>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</si>
  <si>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</si>
  <si>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</si>
  <si>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</si>
  <si>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</si>
  <si>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</si>
  <si>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</si>
  <si>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</si>
  <si>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</si>
  <si>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</si>
  <si>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</si>
  <si>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</si>
  <si>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</si>
  <si>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</si>
  <si>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</si>
  <si>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</si>
  <si>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</si>
  <si>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</si>
  <si>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</si>
  <si>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</si>
  <si>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</si>
  <si>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</si>
  <si>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</si>
  <si>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</si>
  <si>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</si>
  <si>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</si>
  <si>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</si>
  <si>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</si>
  <si>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</si>
  <si>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</si>
  <si>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</si>
  <si>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</si>
  <si>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</si>
  <si>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</si>
  <si>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</si>
  <si>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</si>
  <si>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</si>
  <si>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</si>
  <si>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</si>
  <si>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</si>
  <si>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</si>
  <si>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</si>
  <si>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</si>
  <si>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</si>
  <si>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</si>
  <si>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</si>
  <si>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</si>
  <si>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</si>
  <si>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</si>
  <si>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</si>
  <si>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</si>
  <si>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</si>
  <si>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</si>
  <si>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</si>
  <si>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</si>
  <si>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</si>
  <si>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</si>
  <si>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</si>
  <si>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</si>
  <si>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</si>
  <si>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</si>
  <si>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</si>
  <si>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</si>
  <si>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</si>
  <si>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</si>
  <si>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</si>
  <si>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</si>
  <si>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</si>
  <si>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</si>
  <si>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</si>
  <si>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</si>
  <si>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</si>
  <si>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</si>
  <si>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</si>
  <si>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</si>
  <si>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</si>
  <si>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</si>
  <si>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</si>
  <si>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</si>
  <si>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</si>
  <si>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</si>
  <si>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</si>
  <si>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</si>
  <si>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</si>
  <si>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</si>
  <si>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</si>
  <si>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</si>
  <si>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</si>
  <si>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</si>
  <si>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</si>
  <si>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</si>
  <si>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</si>
  <si>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</si>
  <si>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</si>
  <si>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</si>
  <si>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</si>
  <si>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</si>
  <si>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</si>
  <si>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</si>
  <si>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</si>
  <si>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</si>
  <si>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</si>
  <si>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</si>
  <si>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</si>
  <si>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</si>
  <si>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</si>
  <si>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</si>
  <si>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</si>
  <si>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</si>
  <si>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</si>
  <si>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</si>
  <si>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</si>
  <si>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</si>
  <si>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</si>
  <si>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</si>
  <si>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</si>
  <si>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</si>
  <si>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</si>
  <si>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</si>
  <si>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</si>
  <si>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</si>
  <si>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</si>
  <si>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</si>
  <si>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</si>
  <si>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</si>
  <si>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</si>
  <si>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</si>
  <si>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</si>
  <si>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</si>
  <si>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</si>
  <si>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</si>
  <si>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</si>
  <si>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</si>
  <si>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</si>
  <si>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</si>
  <si>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</si>
  <si>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</si>
  <si>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</si>
  <si>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</si>
  <si>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</si>
  <si>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</si>
  <si>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</si>
  <si>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</si>
  <si>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</si>
  <si>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</si>
  <si>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</si>
  <si>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</si>
  <si>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</si>
  <si>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</si>
  <si>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</si>
  <si>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</si>
  <si>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</si>
  <si>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</si>
  <si>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</si>
  <si>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</si>
  <si>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</si>
  <si>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</si>
  <si>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</si>
  <si>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</si>
  <si>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</si>
  <si>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</si>
  <si>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</si>
  <si>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</si>
  <si>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</si>
  <si>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</si>
  <si>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</si>
  <si>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</si>
  <si>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</si>
  <si>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</si>
  <si>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</si>
  <si>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</si>
  <si>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</si>
  <si>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</si>
  <si>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</si>
  <si>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</si>
  <si>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</si>
  <si>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</si>
  <si>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</si>
  <si>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</si>
  <si>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</si>
  <si>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</si>
  <si>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</si>
  <si>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</si>
  <si>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</si>
  <si>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</si>
  <si>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</si>
  <si>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</si>
  <si>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</si>
  <si>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</si>
  <si>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</si>
  <si>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</si>
  <si>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</si>
  <si>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</si>
  <si>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</si>
  <si>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</si>
  <si>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</si>
  <si>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</si>
  <si>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</si>
  <si>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</si>
  <si>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</si>
  <si>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</si>
  <si>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</si>
  <si>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</si>
  <si>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</si>
  <si>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</si>
  <si>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</si>
  <si>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</si>
  <si>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</si>
  <si>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</si>
  <si>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</si>
  <si>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</si>
  <si>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</si>
  <si>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</si>
  <si>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</si>
  <si>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</si>
  <si>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</si>
  <si>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</si>
  <si>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</si>
  <si>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</si>
  <si>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</si>
  <si>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</si>
  <si>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</si>
  <si>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</si>
  <si>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</si>
  <si>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</si>
  <si>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</si>
  <si>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</si>
  <si>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</si>
  <si>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</si>
  <si>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</si>
  <si>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</si>
  <si>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</si>
  <si>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</si>
  <si>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</si>
  <si>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</si>
  <si>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</si>
  <si>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</si>
  <si>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</si>
  <si>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</si>
  <si>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</si>
  <si>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</si>
  <si>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</si>
  <si>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</si>
  <si>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</si>
  <si>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</si>
  <si>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</si>
  <si>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</si>
  <si>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</si>
  <si>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</si>
  <si>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</si>
  <si>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</si>
  <si>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</si>
  <si>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</si>
  <si>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</si>
  <si>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</si>
  <si>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</si>
  <si>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</si>
  <si>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</si>
  <si>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</si>
  <si>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</si>
  <si>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</si>
  <si>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</si>
  <si>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</si>
  <si>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</si>
  <si>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</si>
  <si>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</si>
  <si>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</si>
  <si>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</si>
  <si>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</si>
  <si>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</si>
  <si>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</si>
  <si>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</si>
  <si>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</si>
  <si>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</si>
  <si>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</si>
  <si>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</si>
  <si>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</si>
  <si>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</si>
  <si>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</si>
  <si>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</si>
  <si>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</si>
  <si>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</si>
  <si>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</si>
  <si>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</si>
  <si>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</si>
  <si>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</si>
  <si>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</si>
  <si>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</si>
  <si>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</si>
  <si>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</si>
  <si>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</si>
  <si>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</si>
  <si>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</si>
  <si>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</si>
  <si>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</si>
  <si>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</si>
  <si>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</si>
  <si>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</si>
  <si>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</si>
  <si>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</si>
  <si>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</si>
  <si>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</si>
  <si>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</si>
  <si>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</si>
  <si>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</si>
  <si>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</si>
  <si>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</si>
  <si>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</si>
  <si>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</si>
  <si>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</si>
  <si>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</si>
  <si>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</si>
  <si>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</si>
  <si>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</si>
  <si>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</si>
  <si>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</si>
  <si>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</si>
  <si>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</si>
  <si>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</si>
  <si>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</si>
  <si>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</si>
  <si>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</si>
  <si>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</si>
  <si>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</si>
  <si>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</si>
  <si>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</si>
  <si>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</si>
  <si>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</si>
  <si>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</si>
  <si>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</si>
  <si>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</si>
  <si>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</si>
  <si>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</si>
  <si>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</si>
  <si>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</si>
  <si>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</si>
  <si>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</si>
  <si>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</si>
  <si>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</si>
  <si>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</si>
  <si>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</si>
  <si>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</si>
  <si>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</si>
  <si>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</si>
  <si>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</si>
  <si>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</si>
  <si>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</si>
  <si>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</si>
  <si>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</si>
  <si>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</si>
  <si>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</si>
  <si>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</si>
  <si>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</si>
  <si>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</si>
  <si>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</si>
  <si>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</si>
  <si>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</si>
  <si>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</si>
  <si>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</si>
  <si>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</si>
  <si>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</si>
  <si>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</si>
  <si>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</si>
  <si>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</si>
  <si>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</si>
  <si>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</si>
  <si>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</si>
  <si>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</si>
  <si>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</si>
  <si>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</si>
  <si>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</si>
  <si>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</si>
  <si>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</si>
  <si>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</si>
  <si>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</si>
  <si>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</si>
  <si>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</si>
  <si>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</si>
  <si>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</si>
  <si>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</si>
  <si>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</si>
  <si>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</si>
  <si>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</si>
  <si>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</si>
  <si>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</si>
  <si>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</si>
  <si>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</si>
  <si>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</si>
  <si>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</si>
  <si>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</si>
  <si>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</si>
  <si>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</si>
  <si>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</si>
  <si>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</si>
  <si>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</si>
  <si>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</si>
  <si>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</si>
  <si>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</si>
  <si>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</si>
  <si>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</si>
  <si>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</si>
  <si>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</si>
  <si>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</si>
  <si>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</si>
  <si>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</si>
  <si>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</si>
  <si>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</si>
  <si>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</si>
  <si>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</si>
  <si>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</si>
  <si>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</si>
  <si>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</si>
  <si>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</si>
  <si>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</si>
  <si>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</si>
  <si>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</si>
  <si>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</si>
  <si>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</si>
  <si>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</si>
  <si>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</si>
  <si>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</si>
  <si>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</si>
  <si>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</si>
  <si>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</si>
  <si>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</si>
  <si>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</si>
  <si>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</si>
  <si>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</si>
  <si>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</si>
  <si>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</si>
  <si>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</si>
  <si>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</si>
  <si>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</si>
  <si>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</si>
  <si>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</si>
  <si>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</si>
  <si>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</si>
  <si>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</si>
  <si>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</si>
  <si>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</si>
  <si>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</si>
  <si>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</si>
  <si>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</si>
  <si>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</si>
  <si>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</si>
  <si>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</si>
  <si>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</si>
  <si>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</si>
  <si>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</si>
  <si>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</si>
  <si>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</si>
  <si>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</si>
  <si>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</si>
  <si>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</si>
  <si>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</si>
  <si>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</si>
  <si>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</si>
  <si>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</si>
  <si>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</si>
  <si>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</si>
  <si>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</si>
  <si>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</si>
  <si>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</si>
  <si>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</si>
  <si>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</si>
  <si>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</si>
  <si>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</si>
  <si>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</si>
  <si>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</si>
  <si>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</si>
  <si>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</si>
  <si>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</si>
  <si>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</si>
  <si>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</si>
  <si>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</si>
  <si>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</si>
  <si>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</si>
  <si>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</si>
  <si>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</si>
  <si>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</si>
  <si>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</si>
  <si>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</si>
  <si>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</si>
  <si>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</si>
  <si>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</si>
  <si>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</si>
  <si>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</si>
  <si>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</si>
  <si>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</si>
  <si>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</si>
  <si>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</si>
  <si>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</si>
  <si>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</si>
  <si>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</si>
  <si>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</si>
  <si>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</si>
  <si>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</si>
  <si>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</si>
  <si>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</si>
  <si>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</si>
  <si>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</si>
  <si>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</si>
  <si>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</si>
  <si>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</si>
  <si>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</si>
  <si>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</si>
  <si>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</si>
  <si>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</si>
  <si>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</si>
  <si>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</si>
  <si>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</si>
  <si>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</si>
  <si>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</si>
  <si>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</si>
  <si>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</si>
  <si>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</si>
  <si>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</si>
  <si>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</si>
  <si>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</si>
  <si>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</si>
  <si>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</si>
  <si>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</si>
  <si>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</si>
  <si>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</si>
  <si>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</si>
  <si>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</si>
  <si>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</si>
  <si>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</si>
  <si>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</si>
  <si>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</si>
  <si>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</si>
  <si>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</si>
  <si>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</si>
  <si>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</si>
  <si>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</si>
  <si>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</si>
  <si>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</si>
  <si>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</si>
  <si>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</si>
  <si>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</si>
  <si>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</si>
  <si>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</si>
  <si>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</si>
  <si>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</si>
  <si>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</si>
  <si>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</si>
  <si>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</si>
  <si>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</si>
  <si>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</si>
  <si>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</si>
  <si>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</si>
  <si>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</si>
  <si>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</si>
  <si>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</si>
  <si>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</si>
  <si>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</si>
  <si>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</si>
  <si>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</si>
  <si>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</si>
  <si>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</si>
  <si>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</si>
  <si>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</si>
  <si>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</si>
  <si>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</si>
  <si>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</si>
  <si>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</si>
  <si>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</si>
  <si>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</si>
  <si>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</si>
  <si>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</si>
  <si>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</si>
  <si>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</si>
  <si>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</si>
  <si>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</si>
  <si>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</si>
  <si>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</si>
  <si>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</si>
  <si>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</si>
  <si>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</si>
  <si>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</si>
  <si>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</si>
  <si>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</si>
  <si>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</si>
  <si>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</si>
  <si>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</si>
  <si>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</si>
  <si>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</si>
  <si>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</si>
  <si>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</si>
  <si>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</si>
  <si>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</si>
  <si>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</si>
  <si>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</si>
  <si>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</si>
  <si>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</si>
  <si>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</si>
  <si>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</si>
  <si>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</si>
  <si>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</si>
  <si>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</si>
  <si>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</si>
  <si>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</si>
  <si>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</si>
  <si>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</si>
  <si>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</si>
  <si>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</si>
  <si>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</si>
  <si>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</si>
  <si>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</si>
  <si>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</si>
  <si>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</si>
  <si>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</si>
  <si>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</si>
  <si>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</si>
  <si>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</si>
  <si>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</si>
  <si>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</si>
  <si>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</si>
  <si>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</si>
  <si>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</si>
  <si>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</si>
  <si>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</si>
  <si>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</si>
  <si>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</si>
  <si>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</si>
  <si>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</si>
  <si>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</si>
  <si>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</si>
  <si>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</si>
  <si>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</si>
  <si>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</si>
  <si>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</si>
  <si>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</si>
  <si>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</si>
  <si>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</si>
  <si>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</si>
  <si>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</si>
  <si>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</si>
  <si>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</si>
  <si>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</si>
  <si>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</si>
  <si>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</si>
  <si>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</si>
  <si>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</si>
  <si>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</si>
  <si>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</si>
  <si>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</si>
  <si>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</si>
  <si>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</si>
  <si>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</si>
  <si>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</si>
  <si>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</si>
  <si>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</si>
  <si>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</si>
  <si>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</si>
  <si>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</si>
  <si>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</si>
  <si>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</si>
  <si>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</si>
  <si>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</si>
  <si>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</si>
  <si>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</si>
  <si>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</si>
  <si>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</si>
  <si>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</si>
  <si>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</si>
  <si>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</si>
  <si>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</si>
  <si>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</si>
  <si>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</si>
  <si>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</si>
  <si>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</si>
  <si>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</si>
  <si>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</si>
  <si>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</si>
  <si>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</si>
  <si>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</si>
  <si>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</si>
  <si>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</si>
  <si>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</si>
  <si>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</si>
  <si>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</si>
  <si>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</si>
  <si>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</si>
  <si>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</si>
  <si>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</si>
  <si>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</si>
  <si>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</si>
  <si>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</si>
  <si>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</si>
  <si>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</si>
  <si>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</si>
  <si>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</si>
  <si>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</si>
  <si>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</si>
  <si>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</si>
  <si>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</si>
  <si>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</si>
  <si>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</si>
  <si>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</si>
  <si>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</si>
  <si>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</si>
  <si>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</si>
  <si>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</si>
  <si>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</si>
  <si>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</si>
  <si>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</si>
  <si>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</si>
  <si>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</si>
  <si>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</si>
  <si>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</si>
  <si>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</si>
  <si>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</si>
  <si>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</si>
  <si>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</si>
  <si>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</si>
  <si>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</si>
  <si>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</si>
  <si>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</si>
  <si>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</si>
  <si>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</si>
  <si>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</si>
  <si>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</si>
  <si>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</si>
  <si>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</si>
  <si>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</si>
  <si>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</si>
  <si>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</si>
  <si>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</si>
  <si>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</si>
  <si>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</si>
  <si>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</si>
  <si>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</si>
  <si>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</si>
  <si>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</si>
  <si>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</si>
  <si>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</si>
  <si>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</si>
  <si>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</si>
  <si>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</si>
  <si>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</si>
  <si>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</si>
  <si>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</si>
  <si>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</si>
  <si>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</si>
  <si>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</si>
  <si>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</si>
  <si>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</si>
  <si>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</si>
  <si>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</si>
  <si>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</si>
  <si>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</si>
  <si>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</si>
  <si>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</si>
  <si>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</si>
  <si>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</si>
  <si>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</si>
  <si>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</si>
  <si>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</si>
  <si>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</si>
  <si>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</si>
  <si>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</si>
  <si>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</si>
  <si>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</si>
  <si>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</si>
  <si>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</si>
  <si>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</si>
  <si>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</si>
  <si>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</si>
  <si>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</si>
  <si>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</si>
  <si>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</si>
  <si>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</si>
  <si>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</si>
  <si>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</si>
  <si>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</si>
  <si>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</si>
  <si>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</si>
  <si>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</si>
  <si>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</si>
  <si>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</si>
  <si>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</si>
  <si>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</si>
  <si>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</si>
  <si>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</si>
  <si>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</si>
  <si>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</si>
  <si>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</si>
  <si>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</si>
  <si>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</si>
  <si>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</si>
  <si>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</si>
  <si>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</si>
  <si>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</si>
  <si>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</si>
  <si>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</si>
  <si>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</si>
  <si>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</si>
  <si>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</si>
  <si>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</si>
  <si>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</si>
  <si>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</si>
  <si>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</si>
  <si>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</si>
  <si>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</si>
  <si>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</si>
  <si>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</si>
  <si>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</si>
  <si>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</si>
  <si>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</si>
  <si>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</si>
  <si>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</si>
  <si>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</si>
  <si>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</si>
  <si>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</si>
  <si>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</si>
  <si>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</si>
  <si>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</si>
  <si>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</si>
  <si>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</si>
  <si>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</si>
  <si>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</si>
  <si>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</si>
  <si>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</si>
  <si>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</si>
  <si>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</si>
  <si>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</si>
  <si>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</si>
  <si>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</si>
  <si>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</si>
  <si>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</si>
  <si>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</si>
  <si>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</si>
  <si>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</si>
  <si>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</si>
  <si>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</si>
  <si>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</si>
  <si>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</si>
  <si>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</si>
  <si>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</si>
  <si>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</si>
  <si>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</si>
  <si>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</si>
  <si>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</si>
  <si>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</si>
  <si>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</si>
  <si>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</si>
  <si>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</si>
  <si>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</si>
  <si>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</si>
  <si>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</si>
  <si>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</si>
  <si>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</si>
  <si>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</si>
  <si>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</si>
  <si>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</si>
  <si>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</si>
  <si>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</si>
  <si>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</si>
  <si>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</si>
  <si>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</si>
  <si>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</si>
  <si>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</si>
  <si>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</si>
  <si>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</si>
  <si>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</si>
  <si>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</si>
  <si>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</si>
  <si>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</si>
  <si>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</si>
  <si>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</si>
  <si>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</si>
  <si>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</si>
  <si>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</si>
  <si>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</si>
  <si>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</si>
  <si>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</si>
  <si>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</si>
  <si>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</si>
  <si>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</si>
  <si>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</si>
  <si>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</si>
  <si>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</si>
  <si>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</si>
  <si>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</si>
  <si>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</si>
  <si>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</si>
  <si>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</si>
  <si>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</si>
  <si>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</si>
  <si>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</si>
  <si>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</si>
  <si>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</si>
  <si>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</si>
  <si>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</si>
  <si>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</si>
  <si>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</si>
  <si>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</si>
  <si>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</si>
  <si>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</si>
  <si>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</si>
  <si>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</si>
  <si>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</si>
  <si>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</si>
  <si>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</si>
  <si>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</si>
  <si>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</si>
  <si>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</si>
  <si>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</si>
  <si>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</si>
  <si>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</si>
  <si>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</si>
  <si>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</si>
  <si>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</si>
  <si>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</si>
  <si>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</si>
  <si>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</si>
  <si>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</si>
  <si>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</si>
  <si>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</si>
  <si>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</si>
  <si>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</si>
  <si>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</si>
  <si>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</si>
  <si>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</si>
  <si>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</si>
  <si>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</si>
  <si>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</si>
  <si>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</si>
  <si>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</si>
  <si>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</si>
  <si>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</si>
  <si>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</si>
  <si>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</si>
  <si>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</si>
  <si>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</si>
  <si>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</si>
  <si>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</si>
  <si>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</si>
  <si>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</si>
  <si>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</si>
  <si>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</si>
  <si>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</si>
  <si>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</si>
  <si>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</si>
  <si>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</si>
  <si>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</si>
  <si>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</si>
  <si>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</si>
  <si>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</si>
  <si>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</si>
  <si>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</si>
  <si>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</si>
  <si>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</si>
  <si>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</si>
  <si>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</si>
  <si>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</si>
  <si>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</si>
  <si>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</si>
  <si>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</si>
  <si>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</si>
  <si>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</si>
  <si>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</si>
  <si>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</si>
  <si>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</si>
  <si>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</si>
  <si>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</si>
  <si>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</si>
  <si>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</si>
  <si>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</si>
  <si>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</si>
  <si>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</si>
  <si>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</si>
  <si>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</si>
  <si>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</si>
  <si>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</si>
  <si>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</si>
  <si>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</si>
  <si>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</si>
  <si>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</si>
  <si>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</si>
  <si>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</si>
  <si>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</si>
  <si>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</si>
  <si>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</si>
  <si>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</si>
  <si>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</si>
  <si>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</si>
  <si>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</si>
  <si>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</si>
  <si>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</si>
  <si>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</si>
  <si>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</si>
  <si>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</si>
  <si>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</si>
  <si>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</si>
  <si>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</si>
  <si>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</si>
  <si>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</si>
  <si>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</si>
  <si>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</si>
  <si>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</si>
  <si>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</si>
  <si>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</si>
  <si>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</si>
  <si>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</si>
  <si>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</si>
  <si>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</si>
  <si>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</si>
  <si>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</si>
  <si>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</si>
  <si>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</si>
  <si>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</si>
  <si>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</si>
  <si>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</si>
  <si>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</si>
  <si>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</si>
  <si>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</si>
  <si>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</si>
  <si>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</si>
  <si>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</si>
  <si>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</si>
  <si>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</si>
  <si>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</si>
  <si>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</si>
  <si>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</si>
  <si>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</si>
  <si>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</si>
  <si>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</si>
  <si>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</si>
  <si>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</si>
  <si>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</si>
  <si>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</si>
  <si>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</si>
  <si>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</si>
  <si>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</si>
  <si>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</si>
  <si>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</si>
  <si>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</si>
  <si>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</si>
  <si>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</si>
  <si>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</si>
  <si>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</si>
  <si>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</si>
  <si>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</si>
  <si>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</si>
  <si>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</si>
  <si>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</si>
  <si>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</si>
  <si>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</si>
  <si>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</si>
  <si>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</si>
  <si>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</si>
  <si>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</si>
  <si>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</si>
  <si>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</si>
  <si>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</si>
  <si>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</si>
  <si>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</si>
  <si>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</si>
  <si>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</si>
  <si>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</si>
  <si>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</si>
  <si>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</si>
  <si>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</si>
  <si>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</si>
  <si>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</si>
  <si>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</si>
  <si>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</si>
  <si>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</si>
  <si>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</si>
  <si>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</si>
  <si>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</si>
  <si>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</si>
  <si>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</si>
  <si>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</si>
  <si>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</si>
  <si>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</si>
  <si>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</si>
  <si>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</si>
  <si>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</si>
  <si>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</si>
  <si>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</si>
  <si>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</si>
  <si>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</si>
  <si>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</si>
  <si>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</si>
  <si>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</si>
  <si>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</si>
  <si>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</si>
  <si>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</si>
  <si>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</si>
  <si>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</si>
  <si>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</si>
  <si>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</si>
  <si>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</si>
  <si>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</si>
  <si>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</si>
  <si>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</si>
  <si>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</si>
  <si>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</si>
  <si>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</si>
  <si>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</si>
  <si>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</si>
  <si>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</si>
  <si>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</si>
  <si>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</si>
  <si>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</si>
  <si>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</si>
  <si>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</si>
  <si>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</si>
  <si>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</si>
  <si>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</si>
  <si>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</si>
  <si>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</si>
  <si>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</si>
  <si>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</si>
  <si>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</si>
  <si>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</si>
  <si>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</si>
  <si>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</si>
  <si>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</si>
  <si>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</si>
  <si>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</si>
  <si>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</si>
  <si>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</si>
  <si>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</si>
  <si>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</si>
  <si>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</si>
  <si>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</si>
  <si>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</si>
  <si>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</si>
  <si>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</si>
  <si>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</si>
  <si>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</si>
  <si>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</si>
  <si>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</si>
  <si>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</si>
  <si>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</si>
  <si>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</si>
  <si>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</si>
  <si>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</si>
  <si>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</si>
  <si>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</si>
  <si>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</si>
  <si>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</si>
  <si>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</si>
  <si>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</si>
  <si>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</si>
  <si>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</si>
  <si>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</si>
  <si>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</si>
  <si>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</si>
  <si>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</si>
  <si>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</si>
  <si>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</si>
  <si>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</si>
  <si>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</si>
  <si>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</si>
  <si>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</si>
  <si>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</si>
  <si>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</si>
  <si>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</si>
  <si>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</si>
  <si>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</si>
  <si>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</si>
  <si>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</si>
  <si>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</si>
  <si>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</si>
  <si>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</si>
  <si>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</si>
  <si>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</si>
  <si>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</si>
  <si>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</si>
  <si>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</si>
  <si>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</si>
  <si>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</si>
  <si>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</si>
  <si>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</si>
  <si>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</si>
  <si>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</si>
  <si>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</si>
  <si>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</si>
  <si>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</si>
  <si>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</si>
  <si>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</si>
  <si>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</si>
  <si>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</si>
  <si>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</si>
  <si>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</si>
  <si>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</si>
  <si>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</si>
  <si>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</si>
  <si>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</si>
  <si>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</si>
  <si>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</si>
  <si>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</si>
  <si>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</si>
  <si>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</si>
  <si>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</si>
  <si>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</si>
  <si>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</si>
  <si>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</si>
  <si>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</si>
  <si>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</si>
  <si>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</si>
  <si>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</si>
  <si>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</si>
  <si>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</si>
  <si>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</si>
  <si>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</si>
  <si>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</si>
  <si>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</si>
  <si>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</si>
  <si>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</si>
  <si>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</si>
  <si>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</si>
  <si>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</si>
  <si>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</si>
  <si>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</si>
  <si>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</si>
  <si>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</si>
  <si>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</si>
  <si>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</si>
  <si>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</si>
  <si>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</si>
  <si>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</si>
  <si>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</si>
  <si>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</si>
  <si>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</si>
  <si>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</si>
  <si>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</si>
  <si>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</si>
  <si>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</si>
  <si>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</si>
  <si>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</si>
  <si>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</si>
  <si>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</si>
  <si>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</si>
  <si>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</si>
  <si>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</si>
  <si>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</si>
  <si>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</si>
  <si>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</si>
  <si>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</si>
  <si>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</si>
  <si>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</si>
  <si>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</si>
  <si>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</si>
  <si>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</si>
  <si>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</si>
  <si>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</si>
  <si>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</si>
  <si>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</si>
  <si>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</si>
  <si>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</si>
  <si>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</si>
  <si>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</si>
  <si>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</si>
  <si>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</si>
  <si>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</si>
  <si>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</si>
  <si>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</si>
  <si>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</si>
  <si>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</si>
  <si>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</si>
  <si>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</si>
  <si>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</si>
  <si>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</si>
  <si>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</si>
  <si>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</si>
  <si>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</si>
  <si>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</si>
  <si>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</si>
  <si>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</si>
  <si>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</si>
  <si>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</si>
  <si>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</si>
  <si>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</si>
  <si>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</si>
  <si>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</si>
  <si>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</si>
  <si>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</si>
  <si>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</si>
  <si>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</si>
  <si>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</si>
  <si>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</si>
  <si>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</si>
  <si>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</si>
  <si>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</si>
  <si>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</si>
  <si>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</si>
  <si>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</si>
  <si>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</si>
  <si>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</si>
  <si>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</si>
  <si>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</si>
  <si>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</si>
  <si>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</si>
  <si>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</si>
  <si>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</si>
  <si>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</si>
  <si>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</si>
  <si>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</si>
  <si>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</si>
  <si>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</si>
  <si>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</si>
  <si>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</si>
  <si>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</si>
  <si>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</si>
  <si>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</si>
  <si>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</si>
  <si>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</si>
  <si>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</si>
  <si>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</si>
  <si>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</si>
  <si>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</si>
  <si>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</si>
  <si>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</si>
  <si>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</si>
  <si>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</si>
  <si>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</si>
  <si>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</si>
  <si>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</si>
  <si>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</si>
  <si>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</si>
  <si>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</si>
  <si>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</si>
  <si>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</si>
  <si>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</si>
  <si>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</si>
  <si>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</si>
  <si>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</si>
  <si>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</si>
  <si>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</si>
  <si>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</si>
  <si>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</si>
  <si>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</si>
  <si>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</si>
  <si>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</si>
  <si>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</si>
  <si>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</si>
  <si>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</si>
  <si>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</si>
  <si>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</si>
  <si>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</si>
  <si>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</si>
  <si>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</si>
  <si>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</si>
  <si>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</si>
  <si>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</si>
  <si>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</si>
  <si>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</si>
  <si>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</si>
  <si>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</si>
  <si>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</si>
  <si>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</si>
  <si>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</si>
  <si>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</si>
  <si>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</si>
  <si>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</si>
  <si>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</si>
  <si>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</si>
  <si>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</si>
  <si>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</si>
  <si>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</si>
  <si>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</si>
  <si>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</si>
  <si>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</si>
  <si>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</si>
  <si>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</si>
  <si>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</si>
  <si>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</si>
  <si>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</si>
  <si>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</si>
  <si>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</si>
  <si>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</si>
  <si>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</si>
  <si>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</si>
  <si>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</si>
  <si>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</si>
  <si>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</si>
  <si>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</si>
  <si>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</si>
  <si>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</si>
  <si>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</si>
  <si>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</si>
  <si>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</si>
  <si>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</si>
  <si>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</si>
  <si>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</si>
  <si>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</si>
  <si>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</si>
  <si>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</si>
  <si>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</si>
  <si>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</si>
  <si>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</si>
  <si>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</si>
  <si>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</si>
  <si>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</si>
  <si>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</si>
  <si>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</si>
  <si>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</si>
  <si>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</si>
  <si>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</si>
  <si>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</si>
  <si>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</si>
  <si>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</si>
  <si>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</si>
  <si>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</si>
  <si>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</si>
  <si>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</si>
  <si>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</si>
  <si>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</si>
  <si>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</si>
  <si>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</si>
  <si>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</si>
  <si>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</si>
  <si>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</si>
  <si>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</si>
  <si>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</si>
  <si>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</si>
  <si>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</si>
  <si>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</si>
  <si>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</si>
  <si>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</si>
  <si>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</si>
  <si>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</si>
  <si>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</si>
  <si>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</si>
  <si>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</si>
  <si>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</si>
  <si>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</si>
  <si>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</si>
  <si>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</si>
  <si>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</si>
  <si>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</si>
  <si>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</si>
  <si>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</si>
  <si>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</si>
  <si>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</si>
  <si>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</si>
  <si>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</si>
  <si>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</si>
  <si>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</si>
  <si>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</si>
  <si>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</si>
  <si>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</si>
  <si>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</si>
  <si>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</si>
  <si>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</si>
  <si>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</si>
  <si>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</si>
  <si>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</si>
  <si>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</si>
  <si>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</si>
  <si>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</si>
  <si>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</si>
  <si>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</si>
  <si>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</si>
  <si>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</si>
  <si>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</si>
  <si>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</si>
  <si>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</si>
  <si>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</si>
  <si>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</si>
  <si>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</si>
  <si>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</si>
  <si>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</si>
  <si>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</si>
  <si>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</si>
  <si>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</si>
  <si>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</si>
  <si>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</si>
  <si>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</si>
  <si>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</si>
  <si>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</si>
  <si>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</si>
  <si>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</si>
  <si>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</si>
  <si>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</si>
  <si>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</si>
  <si>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</si>
  <si>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</si>
  <si>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</si>
  <si>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</si>
  <si>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</si>
  <si>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</si>
  <si>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</si>
  <si>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</si>
  <si>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</si>
  <si>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</si>
  <si>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</si>
  <si>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</si>
  <si>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</si>
  <si>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</si>
  <si>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</si>
  <si>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</si>
  <si>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</si>
  <si>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</si>
  <si>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</si>
  <si>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</si>
  <si>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</si>
  <si>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</si>
  <si>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</si>
  <si>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</si>
  <si>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</si>
  <si>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</si>
  <si>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</si>
  <si>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</si>
  <si>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</si>
  <si>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</si>
  <si>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</si>
  <si>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</si>
  <si>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</si>
  <si>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</si>
  <si>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</si>
  <si>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</si>
  <si>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</si>
  <si>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</si>
  <si>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</si>
  <si>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</si>
  <si>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</si>
  <si>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</si>
  <si>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</si>
  <si>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</si>
  <si>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</si>
  <si>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</si>
  <si>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</si>
  <si>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</si>
  <si>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</si>
  <si>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</si>
  <si>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</si>
  <si>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</si>
  <si>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</si>
  <si>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</si>
  <si>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</si>
  <si>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</si>
  <si>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</si>
  <si>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</si>
  <si>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</si>
  <si>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</si>
  <si>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</si>
  <si>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</si>
  <si>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</si>
  <si>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</si>
  <si>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</si>
  <si>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</si>
  <si>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</si>
  <si>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</si>
  <si>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</si>
  <si>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</si>
  <si>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</si>
  <si>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</si>
  <si>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</si>
  <si>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</si>
  <si>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</si>
  <si>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</si>
  <si>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</si>
  <si>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</si>
  <si>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</si>
  <si>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</si>
  <si>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</si>
  <si>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</si>
  <si>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</si>
  <si>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</si>
  <si>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</si>
  <si>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</si>
  <si>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</si>
  <si>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</si>
  <si>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</si>
  <si>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</si>
  <si>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</si>
  <si>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</si>
  <si>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</si>
  <si>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</si>
  <si>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</si>
  <si>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</si>
  <si>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</si>
  <si>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</si>
  <si>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</si>
  <si>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</si>
  <si>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</si>
  <si>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</si>
  <si>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</si>
  <si>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</si>
  <si>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</si>
  <si>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</si>
  <si>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</si>
  <si>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</si>
  <si>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</si>
  <si>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</si>
  <si>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</si>
  <si>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</si>
  <si>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</si>
  <si>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</si>
  <si>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</si>
  <si>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</si>
  <si>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</si>
  <si>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</si>
  <si>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</si>
  <si>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</si>
  <si>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</si>
  <si>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</si>
  <si>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</si>
  <si>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</si>
  <si>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</si>
  <si>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</si>
  <si>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</si>
  <si>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</si>
  <si>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</si>
  <si>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</si>
  <si>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</si>
  <si>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</si>
  <si>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</si>
  <si>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</si>
  <si>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</si>
  <si>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</si>
  <si>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</si>
  <si>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</si>
  <si>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</si>
  <si>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</si>
  <si>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</si>
  <si>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</si>
  <si>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</si>
  <si>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</si>
  <si>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</si>
  <si>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</si>
  <si>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</si>
  <si>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</si>
  <si>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</si>
  <si>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</si>
  <si>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</si>
  <si>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</si>
  <si>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</si>
  <si>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</si>
  <si>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</si>
  <si>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</si>
  <si>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</si>
  <si>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</si>
  <si>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</si>
  <si>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</si>
  <si>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</si>
  <si>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</si>
  <si>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</si>
  <si>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</si>
  <si>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</si>
  <si>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</si>
  <si>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</si>
  <si>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</si>
  <si>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</si>
  <si>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</si>
  <si>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</si>
  <si>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</si>
  <si>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</si>
  <si>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</si>
  <si>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</si>
  <si>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</si>
  <si>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</si>
  <si>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</si>
  <si>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</si>
  <si>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Subcategory</t>
  </si>
  <si>
    <t>(All)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</si>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</sst>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44" fontId="0" fillId="0" borderId="0" xfId="1" applyFont="1"/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7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5-3746-A131-FAF84C71C5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C5-3746-A131-FAF84C71C5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C5-3746-A131-FAF84C71C5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C5-3746-A131-FAF84C71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482127"/>
        <c:axId val="1122026271"/>
      </c:barChart>
      <c:catAx>
        <c:axId val="112248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26271"/>
        <c:crosses val="autoZero"/>
        <c:auto val="1"/>
        <c:lblAlgn val="ctr"/>
        <c:lblOffset val="100"/>
        <c:noMultiLvlLbl val="0"/>
      </c:catAx>
      <c:valAx>
        <c:axId val="11220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8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0-734C-A481-B36B131534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780-734C-A481-B36B131534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780-734C-A481-B36B13153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322223"/>
        <c:axId val="1174323871"/>
      </c:barChart>
      <c:catAx>
        <c:axId val="11743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23871"/>
        <c:crosses val="autoZero"/>
        <c:auto val="1"/>
        <c:lblAlgn val="ctr"/>
        <c:lblOffset val="100"/>
        <c:noMultiLvlLbl val="0"/>
      </c:catAx>
      <c:valAx>
        <c:axId val="11743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2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09133829487872E-2"/>
          <c:y val="4.0562517479111403E-2"/>
          <c:w val="0.73892334356419798"/>
          <c:h val="0.8235997597389466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6-2842-9BA0-A319628155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6-2842-9BA0-A319628155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26-2842-9BA0-A3196281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05375"/>
        <c:axId val="1181282671"/>
      </c:lineChart>
      <c:catAx>
        <c:axId val="11620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82671"/>
        <c:crosses val="autoZero"/>
        <c:auto val="1"/>
        <c:lblAlgn val="ctr"/>
        <c:lblOffset val="100"/>
        <c:noMultiLvlLbl val="0"/>
      </c:catAx>
      <c:valAx>
        <c:axId val="11812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0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7143FEE-ABCC-224E-902F-9BB5CC7046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73C7EE-5AAA-1241-BFB7-782C75F617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67F0A9-2999-C349-98B4-CB3A94106DBB}">
  <sheetPr/>
  <sheetViews>
    <sheetView tabSelected="1"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297F06-B765-F14B-B05B-016CDD8BCE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2A69D2-886C-B644-9C6C-51D84E1AB9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0</xdr:row>
      <xdr:rowOff>0</xdr:rowOff>
    </xdr:from>
    <xdr:to>
      <xdr:col>10</xdr:col>
      <xdr:colOff>215900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FC8FB-32C4-8740-B59D-B6BD9D0CD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2</xdr:row>
      <xdr:rowOff>146050</xdr:rowOff>
    </xdr:from>
    <xdr:to>
      <xdr:col>15</xdr:col>
      <xdr:colOff>368300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948AC-F89F-7047-B067-DC916D968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117894</xdr:colOff>
      <xdr:row>10</xdr:row>
      <xdr:rowOff>185149</xdr:rowOff>
    </xdr:from>
    <xdr:to>
      <xdr:col>14</xdr:col>
      <xdr:colOff>724699</xdr:colOff>
      <xdr:row>37</xdr:row>
      <xdr:rowOff>18851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F4C29-B895-5540-BE1F-A0CB73CF2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ARTHUR BOWMAN" refreshedDate="44551.691490393518" createdVersion="7" refreshedVersion="7" minRefreshableVersion="3" recordCount="4117" xr:uid="{22A915EB-95D3-D84B-9285-A62BE45E373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0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ARTHUR BOWMAN" refreshedDate="44551.691497685184" createdVersion="7" refreshedVersion="7" minRefreshableVersion="3" recordCount="4116" xr:uid="{7D095F34-A180-CA4A-921E-CF1379A7DF38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m/>
    <m/>
    <x v="9"/>
    <m/>
    <x v="41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26C3C-43D5-4249-B3BA-B964E45AAC46}" name="PivotTable2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E14FF-BF17-CB46-B328-B3D1CAE3C8CC}" name="PivotTable6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EB383-0366-C24D-B5EB-755D75EE6C80}" name="PivotTable8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3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8"/>
    <field x="19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1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8363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 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 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 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 0)</f>
        <v>0</v>
      </c>
      <c r="P770">
        <f t="shared" si="46"/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 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 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 0)</f>
        <v>46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 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 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 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 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 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 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 0)</f>
        <v>7</v>
      </c>
      <c r="P1410">
        <f t="shared" si="86"/>
        <v>12</v>
      </c>
      <c r="Q1410" s="11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 0)</f>
        <v>139</v>
      </c>
      <c r="P1474">
        <f t="shared" si="90"/>
        <v>103.2</v>
      </c>
      <c r="Q1474" s="11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 0)</f>
        <v>250</v>
      </c>
      <c r="P1538">
        <f t="shared" si="94"/>
        <v>66.02</v>
      </c>
      <c r="Q1538" s="11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 0)</f>
        <v>7</v>
      </c>
      <c r="P1602">
        <f t="shared" si="98"/>
        <v>40.78</v>
      </c>
      <c r="Q1602" s="11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 0)</f>
        <v>122</v>
      </c>
      <c r="P1666">
        <f t="shared" si="102"/>
        <v>34.380000000000003</v>
      </c>
      <c r="Q1666" s="11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 0)</f>
        <v>68</v>
      </c>
      <c r="P1730">
        <f t="shared" si="106"/>
        <v>122.14</v>
      </c>
      <c r="Q1730" s="11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 0)</f>
        <v>61</v>
      </c>
      <c r="P1794">
        <f t="shared" si="110"/>
        <v>109.94</v>
      </c>
      <c r="Q1794" s="11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 0)</f>
        <v>101</v>
      </c>
      <c r="P1858">
        <f t="shared" si="114"/>
        <v>53.29</v>
      </c>
      <c r="Q1858" s="11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 0)</f>
        <v>43</v>
      </c>
      <c r="P1922">
        <f t="shared" si="118"/>
        <v>40.98</v>
      </c>
      <c r="Q1922" s="11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 0)</f>
        <v>21</v>
      </c>
      <c r="P1986">
        <f t="shared" si="122"/>
        <v>453.14</v>
      </c>
      <c r="Q1986" s="11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 0)</f>
        <v>148</v>
      </c>
      <c r="P2050">
        <f t="shared" si="126"/>
        <v>91.83</v>
      </c>
      <c r="Q2050" s="11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 0)</f>
        <v>100</v>
      </c>
      <c r="P2114">
        <f t="shared" si="130"/>
        <v>27.27</v>
      </c>
      <c r="Q2114" s="11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 0)</f>
        <v>126</v>
      </c>
      <c r="P2178">
        <f t="shared" si="134"/>
        <v>88.75</v>
      </c>
      <c r="Q2178" s="11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 0)</f>
        <v>271</v>
      </c>
      <c r="P2242">
        <f t="shared" si="138"/>
        <v>140.97999999999999</v>
      </c>
      <c r="Q2242" s="11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 0)</f>
        <v>101</v>
      </c>
      <c r="P2306">
        <f t="shared" si="142"/>
        <v>53.47</v>
      </c>
      <c r="Q2306" s="11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 0)</f>
        <v>0</v>
      </c>
      <c r="P2370">
        <f t="shared" si="146"/>
        <v>50</v>
      </c>
      <c r="Q2370" s="11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 0)</f>
        <v>0</v>
      </c>
      <c r="P2434">
        <f t="shared" si="150"/>
        <v>1</v>
      </c>
      <c r="Q2434" s="11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 0)</f>
        <v>100</v>
      </c>
      <c r="P2498">
        <f t="shared" si="154"/>
        <v>600</v>
      </c>
      <c r="Q2498" s="11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 0)</f>
        <v>100</v>
      </c>
      <c r="P2562">
        <f t="shared" si="158"/>
        <v>143</v>
      </c>
      <c r="Q2562" s="11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 0)</f>
        <v>1379</v>
      </c>
      <c r="P2626">
        <f t="shared" si="162"/>
        <v>31.82</v>
      </c>
      <c r="Q2626" s="11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 0)</f>
        <v>0</v>
      </c>
      <c r="P2690">
        <f t="shared" si="166"/>
        <v>5.29</v>
      </c>
      <c r="Q2690" s="11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 0)</f>
        <v>11</v>
      </c>
      <c r="P2754">
        <f t="shared" si="170"/>
        <v>39.29</v>
      </c>
      <c r="Q2754" s="11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 0)</f>
        <v>142</v>
      </c>
      <c r="P2818">
        <f t="shared" si="174"/>
        <v>25.13</v>
      </c>
      <c r="Q2818" s="11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 0)</f>
        <v>23</v>
      </c>
      <c r="P2882">
        <f t="shared" si="178"/>
        <v>96.55</v>
      </c>
      <c r="Q2882" s="11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 0)</f>
        <v>1</v>
      </c>
      <c r="P2946">
        <f t="shared" si="182"/>
        <v>100</v>
      </c>
      <c r="Q2946" s="11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 0)</f>
        <v>101</v>
      </c>
      <c r="P3010">
        <f t="shared" si="186"/>
        <v>116.73</v>
      </c>
      <c r="Q3010" s="11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 0)</f>
        <v>0</v>
      </c>
      <c r="P3074">
        <f t="shared" si="190"/>
        <v>1</v>
      </c>
      <c r="Q3074" s="11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 0)</f>
        <v>128</v>
      </c>
      <c r="P3138">
        <f t="shared" si="194"/>
        <v>29.05</v>
      </c>
      <c r="Q3138" s="11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 0)</f>
        <v>0</v>
      </c>
      <c r="P3202">
        <f t="shared" si="198"/>
        <v>1</v>
      </c>
      <c r="Q3202" s="11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 0)</f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 0)</f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 0)</f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 0)</f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 0)</f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 0)</f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 0)</f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 0)</f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 0)</f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 0)</f>
        <v>6500</v>
      </c>
      <c r="P3842">
        <f t="shared" si="238"/>
        <v>21.67</v>
      </c>
      <c r="Q3842" s="11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 0)</f>
        <v>0</v>
      </c>
      <c r="P3906">
        <f t="shared" si="242"/>
        <v>1.5</v>
      </c>
      <c r="Q3906" s="11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 0)</f>
        <v>11</v>
      </c>
      <c r="P3970">
        <f t="shared" si="246"/>
        <v>47.91</v>
      </c>
      <c r="Q3970" s="11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 0)</f>
        <v>7</v>
      </c>
      <c r="P4034">
        <f t="shared" si="250"/>
        <v>59</v>
      </c>
      <c r="Q4034" s="11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257">ROUND(E4098/D4098*100, 0)</f>
        <v>11</v>
      </c>
      <c r="P4098">
        <f t="shared" si="254"/>
        <v>80</v>
      </c>
      <c r="Q4098" s="11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16">
        <f t="shared" ref="S4099:S4117" si="259">(((J4099/60)/60)/24)+DATE(1970,1,1)</f>
        <v>42344.824502314819</v>
      </c>
      <c r="T4099" s="16">
        <f t="shared" ref="T4099:T4117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  <row r="4116" spans="1:20" hidden="1" x14ac:dyDescent="0.2">
      <c r="O4116" t="e">
        <f t="shared" si="257"/>
        <v>#DIV/0!</v>
      </c>
      <c r="P4116">
        <f t="shared" ref="P4116:P4117" si="261">IFERROR(ROUND(E4116/L4116,2),0)</f>
        <v>0</v>
      </c>
      <c r="S4116" s="16">
        <f t="shared" si="259"/>
        <v>25569</v>
      </c>
      <c r="T4116" s="16">
        <f t="shared" si="260"/>
        <v>25569</v>
      </c>
    </row>
    <row r="4117" spans="1:20" hidden="1" x14ac:dyDescent="0.2">
      <c r="O4117" t="e">
        <f t="shared" si="257"/>
        <v>#DIV/0!</v>
      </c>
      <c r="P4117">
        <f t="shared" si="261"/>
        <v>0</v>
      </c>
      <c r="S4117" s="16">
        <f t="shared" si="259"/>
        <v>25569</v>
      </c>
      <c r="T4117" s="16">
        <f t="shared" si="260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6" priority="3" operator="containsText" text="canceled">
      <formula>NOT(ISERROR(SEARCH("canceled",F1)))</formula>
    </cfRule>
    <cfRule type="containsText" dxfId="15" priority="4" operator="containsText" text="cancelled">
      <formula>NOT(ISERROR(SEARCH("cancelled",F1)))</formula>
    </cfRule>
    <cfRule type="containsText" dxfId="14" priority="5" operator="containsText" text="failed">
      <formula>NOT(ISERROR(SEARCH("failed",F1)))</formula>
    </cfRule>
    <cfRule type="cellIs" dxfId="13" priority="7" operator="equal">
      <formula>"successful"</formula>
    </cfRule>
    <cfRule type="containsText" dxfId="12" priority="9" operator="containsText" text="live">
      <formula>NOT(ISERROR(SEARCH("live",F1)))</formula>
    </cfRule>
  </conditionalFormatting>
  <conditionalFormatting sqref="F2">
    <cfRule type="containsText" dxfId="11" priority="8" operator="containsText" text="successful">
      <formula>NOT(ISERROR(SEARCH("successful",F2)))</formula>
    </cfRule>
  </conditionalFormatting>
  <conditionalFormatting sqref="F6">
    <cfRule type="containsText" dxfId="10" priority="6" operator="containsText" text="failed">
      <formula>NOT(ISERROR(SEARCH("failed",F6)))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3887-0AC1-C849-9471-0F14CC3DFC13}">
  <dimension ref="A1:T251"/>
  <sheetViews>
    <sheetView workbookViewId="0">
      <selection activeCell="O4" sqref="O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8363</v>
      </c>
      <c r="S1" s="9" t="s">
        <v>8365</v>
      </c>
      <c r="T1" s="9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9" priority="3" operator="containsText" text="canceled">
      <formula>NOT(ISERROR(SEARCH("canceled",F1)))</formula>
    </cfRule>
    <cfRule type="containsText" dxfId="8" priority="4" operator="containsText" text="cancelled">
      <formula>NOT(ISERROR(SEARCH("cancelled",F1)))</formula>
    </cfRule>
    <cfRule type="containsText" dxfId="7" priority="5" operator="containsText" text="failed">
      <formula>NOT(ISERROR(SEARCH("failed",F1)))</formula>
    </cfRule>
    <cfRule type="cellIs" dxfId="6" priority="6" operator="equal">
      <formula>"successful"</formula>
    </cfRule>
    <cfRule type="containsText" dxfId="5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0E99-DBB7-B64F-A0E6-4C88AD2DB56E}">
  <dimension ref="A1:T413"/>
  <sheetViews>
    <sheetView workbookViewId="0">
      <selection activeCell="N3" sqref="N3"/>
    </sheetView>
  </sheetViews>
  <sheetFormatPr baseColWidth="10" defaultRowHeight="15" x14ac:dyDescent="0.2"/>
  <cols>
    <col min="14" max="14" width="21.1640625" bestFit="1" customWidth="1"/>
    <col min="15" max="15" width="16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8363</v>
      </c>
      <c r="S1" s="9" t="s">
        <v>8365</v>
      </c>
      <c r="T1" s="9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4" priority="3" operator="containsText" text="canceled">
      <formula>NOT(ISERROR(SEARCH("canceled",F1)))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572F5-6591-B640-9063-502C2B919C75}">
  <dimension ref="A1:F6"/>
  <sheetViews>
    <sheetView workbookViewId="0">
      <selection activeCell="Q12" sqref="Q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20" bestFit="1" customWidth="1"/>
    <col min="13" max="13" width="18.33203125" bestFit="1" customWidth="1"/>
    <col min="14" max="14" width="15.6640625" bestFit="1" customWidth="1"/>
    <col min="15" max="15" width="20.5" bestFit="1" customWidth="1"/>
    <col min="16" max="16" width="16.83203125" bestFit="1" customWidth="1"/>
    <col min="17" max="17" width="20" bestFit="1" customWidth="1"/>
    <col min="18" max="18" width="24.83203125" bestFit="1" customWidth="1"/>
    <col min="19" max="19" width="21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4" t="s">
        <v>8360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3CA0-D1C4-2847-8A99-99EFF621FBDA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FF93-713D-E848-BC74-650A44B48C34}">
  <dimension ref="A2:E30"/>
  <sheetViews>
    <sheetView topLeftCell="D7" zoomScale="158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7" width="10.1640625" bestFit="1" customWidth="1"/>
  </cols>
  <sheetData>
    <row r="2" spans="1:5" x14ac:dyDescent="0.2">
      <c r="A2" s="12" t="s">
        <v>8358</v>
      </c>
      <c r="B2" t="s">
        <v>8317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4" t="s">
        <v>8368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2">
      <c r="A7" s="15" t="s">
        <v>8367</v>
      </c>
      <c r="B7" s="13">
        <v>17</v>
      </c>
      <c r="C7" s="13">
        <v>23</v>
      </c>
      <c r="D7" s="13">
        <v>9</v>
      </c>
      <c r="E7" s="13">
        <v>49</v>
      </c>
    </row>
    <row r="8" spans="1:5" x14ac:dyDescent="0.2">
      <c r="A8" s="14" t="s">
        <v>8378</v>
      </c>
      <c r="B8" s="13">
        <v>13</v>
      </c>
      <c r="C8" s="13">
        <v>14</v>
      </c>
      <c r="D8" s="13">
        <v>20</v>
      </c>
      <c r="E8" s="13">
        <v>47</v>
      </c>
    </row>
    <row r="9" spans="1:5" x14ac:dyDescent="0.2">
      <c r="A9" s="15" t="s">
        <v>8367</v>
      </c>
      <c r="B9" s="13">
        <v>13</v>
      </c>
      <c r="C9" s="13">
        <v>14</v>
      </c>
      <c r="D9" s="13">
        <v>20</v>
      </c>
      <c r="E9" s="13">
        <v>47</v>
      </c>
    </row>
    <row r="10" spans="1:5" x14ac:dyDescent="0.2">
      <c r="A10" s="14" t="s">
        <v>8379</v>
      </c>
      <c r="B10" s="13">
        <v>12</v>
      </c>
      <c r="C10" s="13">
        <v>13</v>
      </c>
      <c r="D10" s="13">
        <v>17</v>
      </c>
      <c r="E10" s="13">
        <v>42</v>
      </c>
    </row>
    <row r="11" spans="1:5" x14ac:dyDescent="0.2">
      <c r="A11" s="15" t="s">
        <v>8367</v>
      </c>
      <c r="B11" s="13">
        <v>12</v>
      </c>
      <c r="C11" s="13">
        <v>13</v>
      </c>
      <c r="D11" s="13">
        <v>17</v>
      </c>
      <c r="E11" s="13">
        <v>42</v>
      </c>
    </row>
    <row r="12" spans="1:5" x14ac:dyDescent="0.2">
      <c r="A12" s="14" t="s">
        <v>8380</v>
      </c>
      <c r="B12" s="13">
        <v>11</v>
      </c>
      <c r="C12" s="13">
        <v>7</v>
      </c>
      <c r="D12" s="13">
        <v>26</v>
      </c>
      <c r="E12" s="13">
        <v>44</v>
      </c>
    </row>
    <row r="13" spans="1:5" x14ac:dyDescent="0.2">
      <c r="A13" s="15" t="s">
        <v>8369</v>
      </c>
      <c r="B13" s="13">
        <v>11</v>
      </c>
      <c r="C13" s="13">
        <v>7</v>
      </c>
      <c r="D13" s="13">
        <v>26</v>
      </c>
      <c r="E13" s="13">
        <v>44</v>
      </c>
    </row>
    <row r="14" spans="1:5" x14ac:dyDescent="0.2">
      <c r="A14" s="14" t="s">
        <v>8370</v>
      </c>
      <c r="B14" s="13">
        <v>11</v>
      </c>
      <c r="C14" s="13">
        <v>11</v>
      </c>
      <c r="D14" s="13">
        <v>14</v>
      </c>
      <c r="E14" s="13">
        <v>36</v>
      </c>
    </row>
    <row r="15" spans="1:5" x14ac:dyDescent="0.2">
      <c r="A15" s="15" t="s">
        <v>8369</v>
      </c>
      <c r="B15" s="13">
        <v>11</v>
      </c>
      <c r="C15" s="13">
        <v>11</v>
      </c>
      <c r="D15" s="13">
        <v>14</v>
      </c>
      <c r="E15" s="13">
        <v>36</v>
      </c>
    </row>
    <row r="16" spans="1:5" x14ac:dyDescent="0.2">
      <c r="A16" s="14" t="s">
        <v>8381</v>
      </c>
      <c r="B16" s="13">
        <v>17</v>
      </c>
      <c r="C16" s="13">
        <v>22</v>
      </c>
      <c r="D16" s="13">
        <v>17</v>
      </c>
      <c r="E16" s="13">
        <v>56</v>
      </c>
    </row>
    <row r="17" spans="1:5" x14ac:dyDescent="0.2">
      <c r="A17" s="15" t="s">
        <v>8369</v>
      </c>
      <c r="B17" s="13">
        <v>17</v>
      </c>
      <c r="C17" s="13">
        <v>22</v>
      </c>
      <c r="D17" s="13">
        <v>17</v>
      </c>
      <c r="E17" s="13">
        <v>56</v>
      </c>
    </row>
    <row r="18" spans="1:5" x14ac:dyDescent="0.2">
      <c r="A18" s="14" t="s">
        <v>8372</v>
      </c>
      <c r="B18" s="13">
        <v>18</v>
      </c>
      <c r="C18" s="13">
        <v>17</v>
      </c>
      <c r="D18" s="13">
        <v>18</v>
      </c>
      <c r="E18" s="13">
        <v>53</v>
      </c>
    </row>
    <row r="19" spans="1:5" x14ac:dyDescent="0.2">
      <c r="A19" s="15" t="s">
        <v>8371</v>
      </c>
      <c r="B19" s="13">
        <v>18</v>
      </c>
      <c r="C19" s="13">
        <v>17</v>
      </c>
      <c r="D19" s="13">
        <v>18</v>
      </c>
      <c r="E19" s="13">
        <v>53</v>
      </c>
    </row>
    <row r="20" spans="1:5" x14ac:dyDescent="0.2">
      <c r="A20" s="14" t="s">
        <v>8373</v>
      </c>
      <c r="B20" s="13">
        <v>12</v>
      </c>
      <c r="C20" s="13">
        <v>14</v>
      </c>
      <c r="D20" s="13">
        <v>18</v>
      </c>
      <c r="E20" s="13">
        <v>44</v>
      </c>
    </row>
    <row r="21" spans="1:5" x14ac:dyDescent="0.2">
      <c r="A21" s="15" t="s">
        <v>8371</v>
      </c>
      <c r="B21" s="13">
        <v>12</v>
      </c>
      <c r="C21" s="13">
        <v>14</v>
      </c>
      <c r="D21" s="13">
        <v>18</v>
      </c>
      <c r="E21" s="13">
        <v>44</v>
      </c>
    </row>
    <row r="22" spans="1:5" x14ac:dyDescent="0.2">
      <c r="A22" s="14" t="s">
        <v>8374</v>
      </c>
      <c r="B22" s="13">
        <v>13</v>
      </c>
      <c r="C22" s="13">
        <v>24</v>
      </c>
      <c r="D22" s="13">
        <v>15</v>
      </c>
      <c r="E22" s="13">
        <v>52</v>
      </c>
    </row>
    <row r="23" spans="1:5" x14ac:dyDescent="0.2">
      <c r="A23" s="15" t="s">
        <v>8371</v>
      </c>
      <c r="B23" s="13">
        <v>13</v>
      </c>
      <c r="C23" s="13">
        <v>24</v>
      </c>
      <c r="D23" s="13">
        <v>15</v>
      </c>
      <c r="E23" s="13">
        <v>52</v>
      </c>
    </row>
    <row r="24" spans="1:5" x14ac:dyDescent="0.2">
      <c r="A24" s="14" t="s">
        <v>8376</v>
      </c>
      <c r="B24" s="13">
        <v>12</v>
      </c>
      <c r="C24" s="13">
        <v>23</v>
      </c>
      <c r="D24" s="13">
        <v>20</v>
      </c>
      <c r="E24" s="13">
        <v>55</v>
      </c>
    </row>
    <row r="25" spans="1:5" x14ac:dyDescent="0.2">
      <c r="A25" s="15" t="s">
        <v>8375</v>
      </c>
      <c r="B25" s="13">
        <v>12</v>
      </c>
      <c r="C25" s="13">
        <v>23</v>
      </c>
      <c r="D25" s="13">
        <v>20</v>
      </c>
      <c r="E25" s="13">
        <v>55</v>
      </c>
    </row>
    <row r="26" spans="1:5" x14ac:dyDescent="0.2">
      <c r="A26" s="14" t="s">
        <v>8377</v>
      </c>
      <c r="B26" s="13">
        <v>26</v>
      </c>
      <c r="C26" s="13">
        <v>23</v>
      </c>
      <c r="D26" s="13">
        <v>24</v>
      </c>
      <c r="E26" s="13">
        <v>73</v>
      </c>
    </row>
    <row r="27" spans="1:5" x14ac:dyDescent="0.2">
      <c r="A27" s="15" t="s">
        <v>8375</v>
      </c>
      <c r="B27" s="13">
        <v>26</v>
      </c>
      <c r="C27" s="13">
        <v>23</v>
      </c>
      <c r="D27" s="13">
        <v>24</v>
      </c>
      <c r="E27" s="13">
        <v>73</v>
      </c>
    </row>
    <row r="28" spans="1:5" x14ac:dyDescent="0.2">
      <c r="A28" s="14" t="s">
        <v>8382</v>
      </c>
      <c r="B28" s="13">
        <v>16</v>
      </c>
      <c r="C28" s="13">
        <v>22</v>
      </c>
      <c r="D28" s="13">
        <v>11</v>
      </c>
      <c r="E28" s="13">
        <v>49</v>
      </c>
    </row>
    <row r="29" spans="1:5" x14ac:dyDescent="0.2">
      <c r="A29" s="15" t="s">
        <v>8375</v>
      </c>
      <c r="B29" s="13">
        <v>16</v>
      </c>
      <c r="C29" s="13">
        <v>22</v>
      </c>
      <c r="D29" s="13">
        <v>11</v>
      </c>
      <c r="E29" s="13">
        <v>49</v>
      </c>
    </row>
    <row r="30" spans="1:5" x14ac:dyDescent="0.2">
      <c r="A30" s="14" t="s">
        <v>8360</v>
      </c>
      <c r="B30" s="13">
        <v>178</v>
      </c>
      <c r="C30" s="13">
        <v>213</v>
      </c>
      <c r="D30" s="13">
        <v>209</v>
      </c>
      <c r="E30" s="1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BF6F-4675-1B49-9DE0-4B1F86BA6BDF}">
  <dimension ref="A1:D6"/>
  <sheetViews>
    <sheetView zoomScale="102"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9" t="s">
        <v>8383</v>
      </c>
      <c r="B1" s="9" t="s">
        <v>4110</v>
      </c>
      <c r="C1" s="9" t="s">
        <v>8384</v>
      </c>
      <c r="D1" s="9" t="s">
        <v>8385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17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17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1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17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CCDC-71F6-E24C-964F-55AEA79397D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8">
        <f>AVERAGE('Succesful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8394</v>
      </c>
      <c r="B6" s="18">
        <f>_xlfn.QUARTILE.EXC('Succesful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9">
        <f>AVERAGE('Succesful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8389</v>
      </c>
      <c r="B10" s="19">
        <f>MEDIAN('Succesful US Kickstarters'!E:E)</f>
        <v>3167.5</v>
      </c>
      <c r="C10" s="19">
        <f>MEDIAN('Failed US Kickstarters'!E:E)</f>
        <v>103</v>
      </c>
    </row>
    <row r="11" spans="1:3" x14ac:dyDescent="0.2">
      <c r="A11" t="s">
        <v>8396</v>
      </c>
      <c r="B11" s="18">
        <f>_xlfn.STDEV.P('Succesful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8397</v>
      </c>
      <c r="B12" s="18">
        <f>_xlfn.QUARTILE.EXC('Succesful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8398</v>
      </c>
      <c r="B13" s="18">
        <f>_xlfn.QUARTILE.EXC('Succesful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Succesful US Kickstarters</vt:lpstr>
      <vt:lpstr>Category Statistics</vt:lpstr>
      <vt:lpstr>Subcategory Statistics</vt:lpstr>
      <vt:lpstr>Outcomes Based on Launch Date</vt:lpstr>
      <vt:lpstr>Edingburgh Research</vt:lpstr>
      <vt:lpstr>Descriptive Statistics</vt:lpstr>
      <vt:lpstr>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ARTHUR BOWMAN</cp:lastModifiedBy>
  <dcterms:created xsi:type="dcterms:W3CDTF">2017-04-20T15:17:24Z</dcterms:created>
  <dcterms:modified xsi:type="dcterms:W3CDTF">2021-12-23T02:40:10Z</dcterms:modified>
</cp:coreProperties>
</file>