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kbowman/DataClass/Analysis Projects/Crowdfunding Analysis/"/>
    </mc:Choice>
  </mc:AlternateContent>
  <xr:revisionPtr revIDLastSave="0" documentId="13_ncr:1_{F18E6AA1-7CD1-A342-9167-477ACE94A2B2}" xr6:coauthVersionLast="47" xr6:coauthVersionMax="47" xr10:uidLastSave="{00000000-0000-0000-0000-000000000000}"/>
  <bookViews>
    <workbookView xWindow="40440" yWindow="1520" windowWidth="26760" windowHeight="13580" xr2:uid="{00000000-000D-0000-FFFF-FFFF00000000}"/>
  </bookViews>
  <sheets>
    <sheet name="Kickstarter" sheetId="1" r:id="rId1"/>
    <sheet name="Outcomes Based on Goals" sheetId="24" r:id="rId2"/>
    <sheet name="Theater Outcomes by Launch Date" sheetId="23" r:id="rId3"/>
    <sheet name="Category Statistics" sheetId="3" r:id="rId4"/>
    <sheet name="Subcategory Statistics" sheetId="5" r:id="rId5"/>
    <sheet name="Outcomes Based on Launch Date" sheetId="8" r:id="rId6"/>
    <sheet name="Edingburgh Research" sheetId="10" r:id="rId7"/>
    <sheet name="Descriptive Statistics" sheetId="14" r:id="rId8"/>
  </sheets>
  <definedNames>
    <definedName name="_xlnm._FilterDatabase" localSheetId="0" hidden="1">Kickstarter!$A$1:$T$4117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4" l="1"/>
  <c r="H4" i="24"/>
  <c r="H5" i="24"/>
  <c r="H6" i="24"/>
  <c r="H7" i="24"/>
  <c r="H8" i="24"/>
  <c r="H9" i="24"/>
  <c r="H10" i="24"/>
  <c r="H11" i="24"/>
  <c r="H12" i="24"/>
  <c r="H13" i="24"/>
  <c r="H2" i="24"/>
  <c r="G3" i="24"/>
  <c r="G4" i="24"/>
  <c r="G5" i="24"/>
  <c r="G6" i="24"/>
  <c r="G7" i="24"/>
  <c r="G8" i="24"/>
  <c r="G9" i="24"/>
  <c r="G10" i="24"/>
  <c r="G11" i="24"/>
  <c r="G12" i="24"/>
  <c r="G13" i="24"/>
  <c r="G2" i="24"/>
  <c r="F3" i="24"/>
  <c r="F4" i="24"/>
  <c r="F5" i="24"/>
  <c r="F6" i="24"/>
  <c r="F7" i="24"/>
  <c r="F8" i="24"/>
  <c r="F9" i="24"/>
  <c r="F10" i="24"/>
  <c r="F11" i="24"/>
  <c r="F12" i="24"/>
  <c r="F13" i="24"/>
  <c r="F2" i="24"/>
  <c r="E3" i="24"/>
  <c r="E4" i="24"/>
  <c r="E5" i="24"/>
  <c r="E6" i="24"/>
  <c r="E7" i="24"/>
  <c r="E8" i="24"/>
  <c r="E9" i="24"/>
  <c r="E10" i="24"/>
  <c r="E11" i="24"/>
  <c r="E12" i="24"/>
  <c r="E13" i="24"/>
  <c r="E2" i="24"/>
  <c r="D2" i="24"/>
  <c r="D13" i="24"/>
  <c r="D12" i="24"/>
  <c r="D11" i="24"/>
  <c r="D10" i="24"/>
  <c r="D9" i="24"/>
  <c r="D8" i="24"/>
  <c r="D7" i="24"/>
  <c r="D6" i="24"/>
  <c r="D5" i="24"/>
  <c r="D4" i="24"/>
  <c r="D3" i="24"/>
  <c r="C13" i="24"/>
  <c r="C12" i="24"/>
  <c r="C11" i="24"/>
  <c r="C10" i="24"/>
  <c r="C9" i="24"/>
  <c r="C8" i="24"/>
  <c r="C7" i="24"/>
  <c r="C6" i="24"/>
  <c r="C5" i="24"/>
  <c r="C4" i="24"/>
  <c r="C3" i="24"/>
  <c r="C2" i="24"/>
  <c r="B13" i="24"/>
  <c r="B12" i="24"/>
  <c r="B11" i="24"/>
  <c r="B10" i="24"/>
  <c r="B9" i="24"/>
  <c r="B8" i="24"/>
  <c r="B7" i="24"/>
  <c r="B6" i="24"/>
  <c r="B5" i="24"/>
  <c r="B4" i="24"/>
  <c r="B3" i="24"/>
  <c r="B2" i="24"/>
  <c r="C13" i="14"/>
  <c r="B13" i="14"/>
  <c r="C12" i="14"/>
  <c r="B12" i="14"/>
  <c r="C11" i="14"/>
  <c r="B11" i="14"/>
  <c r="C6" i="14"/>
  <c r="B6" i="14"/>
  <c r="C5" i="14"/>
  <c r="B5" i="14"/>
  <c r="C4" i="14"/>
  <c r="B4" i="14"/>
  <c r="C10" i="14"/>
  <c r="B10" i="14"/>
  <c r="C9" i="14"/>
  <c r="B9" i="14"/>
  <c r="C3" i="14"/>
  <c r="B3" i="14"/>
  <c r="C2" i="14"/>
  <c r="B2" i="14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4117" i="1"/>
  <c r="O2016" i="1"/>
  <c r="B14" i="14" l="1"/>
  <c r="C14" i="14"/>
  <c r="B7" i="14"/>
  <c r="C7" i="14"/>
</calcChain>
</file>

<file path=xl/sharedStrings.xml><?xml version="1.0" encoding="utf-8"?>
<sst xmlns="http://schemas.openxmlformats.org/spreadsheetml/2006/main" count="33057" uniqueCount="8420">
  <si>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</si>
  <si>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</si>
  <si>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</si>
  <si>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</si>
  <si>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</si>
  <si>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</si>
  <si>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</si>
  <si>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</si>
  <si>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</si>
  <si>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</si>
  <si>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</si>
  <si>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</si>
  <si>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</si>
  <si>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</si>
  <si>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</si>
  <si>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</si>
  <si>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</si>
  <si>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</si>
  <si>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</si>
  <si>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</si>
  <si>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</si>
  <si>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</si>
  <si>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</si>
  <si>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</si>
  <si>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</si>
  <si>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</si>
  <si>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</si>
  <si>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</si>
  <si>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</si>
  <si>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</si>
  <si>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</si>
  <si>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</si>
  <si>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</si>
  <si>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</si>
  <si>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</si>
  <si>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</si>
  <si>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</si>
  <si>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</si>
  <si>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</si>
  <si>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</si>
  <si>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</si>
  <si>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</si>
  <si>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</si>
  <si>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</si>
  <si>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</si>
  <si>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</si>
  <si>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</si>
  <si>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</si>
  <si>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</si>
  <si>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</si>
  <si>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</si>
  <si>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</si>
  <si>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</si>
  <si>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</si>
  <si>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</si>
  <si>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</si>
  <si>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</si>
  <si>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</si>
  <si>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</si>
  <si>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</si>
  <si>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</si>
  <si>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</si>
  <si>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</si>
  <si>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</si>
  <si>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</si>
  <si>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</si>
  <si>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</si>
  <si>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</si>
  <si>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</si>
  <si>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</si>
  <si>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</si>
  <si>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</si>
  <si>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</si>
  <si>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</si>
  <si>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</si>
  <si>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</si>
  <si>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</si>
  <si>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</si>
  <si>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</si>
  <si>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</si>
  <si>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</si>
  <si>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</si>
  <si>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</si>
  <si>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</si>
  <si>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</si>
  <si>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</si>
  <si>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</si>
  <si>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</si>
  <si>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</si>
  <si>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</si>
  <si>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</si>
  <si>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</si>
  <si>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</si>
  <si>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</si>
  <si>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</si>
  <si>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</si>
  <si>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</si>
  <si>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</si>
  <si>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</si>
  <si>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</si>
  <si>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</si>
  <si>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</si>
  <si>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</si>
  <si>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</si>
  <si>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</si>
  <si>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</si>
  <si>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</si>
  <si>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</si>
  <si>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</si>
  <si>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</si>
  <si>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</si>
  <si>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</si>
  <si>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</si>
  <si>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</si>
  <si>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</si>
  <si>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</si>
  <si>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</si>
  <si>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</si>
  <si>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</si>
  <si>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</si>
  <si>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</si>
  <si>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</si>
  <si>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</si>
  <si>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</si>
  <si>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</si>
  <si>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</si>
  <si>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</si>
  <si>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</si>
  <si>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</si>
  <si>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</si>
  <si>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</si>
  <si>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</si>
  <si>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</si>
  <si>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</si>
  <si>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</si>
  <si>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</si>
  <si>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</si>
  <si>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</si>
  <si>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</si>
  <si>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</si>
  <si>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</si>
  <si>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</si>
  <si>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</si>
  <si>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</si>
  <si>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</si>
  <si>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</si>
  <si>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</si>
  <si>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</si>
  <si>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</si>
  <si>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</si>
  <si>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</si>
  <si>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</si>
  <si>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</si>
  <si>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</si>
  <si>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</si>
  <si>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</si>
  <si>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</si>
  <si>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</si>
  <si>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</si>
  <si>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</si>
  <si>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</si>
  <si>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</si>
  <si>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</si>
  <si>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</si>
  <si>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</si>
  <si>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</si>
  <si>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</si>
  <si>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</si>
  <si>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</si>
  <si>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</si>
  <si>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</si>
  <si>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</si>
  <si>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</si>
  <si>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</si>
  <si>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</si>
  <si>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</si>
  <si>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</si>
  <si>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</si>
  <si>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</si>
  <si>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</si>
  <si>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</si>
  <si>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</si>
  <si>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</si>
  <si>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</si>
  <si>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</si>
  <si>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</si>
  <si>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</si>
  <si>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</si>
  <si>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</si>
  <si>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</si>
  <si>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</si>
  <si>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</si>
  <si>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</si>
  <si>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</si>
  <si>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</si>
  <si>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</si>
  <si>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</si>
  <si>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</si>
  <si>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</si>
  <si>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</si>
  <si>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</si>
  <si>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</si>
  <si>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</si>
  <si>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</si>
  <si>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</si>
  <si>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</si>
  <si>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</si>
  <si>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</si>
  <si>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</si>
  <si>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</si>
  <si>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</si>
  <si>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</si>
  <si>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</si>
  <si>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</si>
  <si>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</si>
  <si>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</si>
  <si>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</si>
  <si>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</si>
  <si>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</si>
  <si>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</si>
  <si>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</si>
  <si>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</si>
  <si>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</si>
  <si>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</si>
  <si>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</si>
  <si>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</si>
  <si>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</si>
  <si>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</si>
  <si>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</si>
  <si>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</si>
  <si>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</si>
  <si>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</si>
  <si>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</si>
  <si>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</si>
  <si>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</si>
  <si>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</si>
  <si>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</si>
  <si>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</si>
  <si>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</si>
  <si>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</si>
  <si>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</si>
  <si>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</si>
  <si>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</si>
  <si>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</si>
  <si>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</si>
  <si>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</si>
  <si>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</si>
  <si>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</si>
  <si>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</si>
  <si>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</si>
  <si>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</si>
  <si>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</si>
  <si>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</si>
  <si>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</si>
  <si>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</si>
  <si>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</si>
  <si>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</si>
  <si>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</si>
  <si>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</si>
  <si>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</si>
  <si>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</si>
  <si>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</si>
  <si>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</si>
  <si>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</si>
  <si>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</si>
  <si>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</si>
  <si>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</si>
  <si>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</si>
  <si>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</si>
  <si>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</si>
  <si>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</si>
  <si>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</si>
  <si>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</si>
  <si>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</si>
  <si>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</si>
  <si>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</si>
  <si>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</si>
  <si>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</si>
  <si>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</si>
  <si>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</si>
  <si>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</si>
  <si>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</si>
  <si>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</si>
  <si>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</si>
  <si>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</si>
  <si>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</si>
  <si>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</si>
  <si>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</si>
  <si>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</si>
  <si>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</si>
  <si>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</si>
  <si>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</si>
  <si>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</si>
  <si>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</si>
  <si>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</si>
  <si>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</si>
  <si>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</si>
  <si>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</si>
  <si>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</si>
  <si>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</si>
  <si>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</si>
  <si>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</si>
  <si>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</si>
  <si>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</si>
  <si>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</si>
  <si>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</si>
  <si>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</si>
  <si>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</si>
  <si>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</si>
  <si>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</si>
  <si>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</si>
  <si>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</si>
  <si>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</si>
  <si>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</si>
  <si>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</si>
  <si>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</si>
  <si>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</si>
  <si>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</si>
  <si>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</si>
  <si>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</si>
  <si>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</si>
  <si>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</si>
  <si>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</si>
  <si>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</si>
  <si>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</si>
  <si>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</si>
  <si>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</si>
  <si>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</si>
  <si>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</si>
  <si>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</si>
  <si>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</si>
  <si>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</si>
  <si>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</si>
  <si>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</si>
  <si>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</si>
  <si>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</si>
  <si>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</si>
  <si>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</si>
  <si>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</si>
  <si>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</si>
  <si>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</si>
  <si>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</si>
  <si>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</si>
  <si>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</si>
  <si>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</si>
  <si>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</si>
  <si>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</si>
  <si>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</si>
  <si>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</si>
  <si>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</si>
  <si>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</si>
  <si>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</si>
  <si>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</si>
  <si>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</si>
  <si>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</si>
  <si>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</si>
  <si>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</si>
  <si>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</si>
  <si>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</si>
  <si>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</si>
  <si>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</si>
  <si>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</si>
  <si>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</si>
  <si>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</si>
  <si>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</si>
  <si>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</si>
  <si>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</si>
  <si>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</si>
  <si>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</si>
  <si>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</si>
  <si>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</si>
  <si>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</si>
  <si>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</si>
  <si>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</si>
  <si>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</si>
  <si>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</si>
  <si>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</si>
  <si>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</si>
  <si>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</si>
  <si>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</si>
  <si>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</si>
  <si>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</si>
  <si>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</si>
  <si>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</si>
  <si>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</si>
  <si>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</si>
  <si>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</si>
  <si>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</si>
  <si>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</si>
  <si>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</si>
  <si>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</si>
  <si>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</si>
  <si>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</si>
  <si>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</si>
  <si>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</si>
  <si>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</si>
  <si>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</si>
  <si>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</si>
  <si>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</si>
  <si>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</si>
  <si>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</si>
  <si>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</si>
  <si>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</si>
  <si>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</si>
  <si>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</si>
  <si>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</si>
  <si>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</si>
  <si>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</si>
  <si>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</si>
  <si>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</si>
  <si>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</si>
  <si>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</si>
  <si>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</si>
  <si>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</si>
  <si>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</si>
  <si>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</si>
  <si>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</si>
  <si>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</si>
  <si>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</si>
  <si>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</si>
  <si>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</si>
  <si>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</si>
  <si>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</si>
  <si>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</si>
  <si>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</si>
  <si>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</si>
  <si>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</si>
  <si>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</si>
  <si>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</si>
  <si>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</si>
  <si>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</si>
  <si>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</si>
  <si>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</si>
  <si>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</si>
  <si>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</si>
  <si>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</si>
  <si>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</si>
  <si>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</si>
  <si>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</si>
  <si>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</si>
  <si>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</si>
  <si>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</si>
  <si>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</si>
  <si>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</si>
  <si>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</si>
  <si>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</si>
  <si>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</si>
  <si>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</si>
  <si>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</si>
  <si>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</si>
  <si>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</si>
  <si>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</si>
  <si>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</si>
  <si>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</si>
  <si>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</si>
  <si>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</si>
  <si>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</si>
  <si>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</si>
  <si>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</si>
  <si>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</si>
  <si>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</si>
  <si>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</si>
  <si>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</si>
  <si>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</si>
  <si>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</si>
  <si>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</si>
  <si>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</si>
  <si>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</si>
  <si>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</si>
  <si>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</si>
  <si>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</si>
  <si>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</si>
  <si>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</si>
  <si>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</si>
  <si>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</si>
  <si>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</si>
  <si>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</si>
  <si>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</si>
  <si>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</si>
  <si>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</si>
  <si>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</si>
  <si>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</si>
  <si>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</si>
  <si>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</si>
  <si>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</si>
  <si>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</si>
  <si>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</si>
  <si>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</si>
  <si>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</si>
  <si>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</si>
  <si>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</si>
  <si>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</si>
  <si>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</si>
  <si>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</si>
  <si>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</si>
  <si>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</si>
  <si>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</si>
  <si>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</si>
  <si>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</si>
  <si>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</si>
  <si>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</si>
  <si>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</si>
  <si>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</si>
  <si>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</si>
  <si>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</si>
  <si>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</si>
  <si>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</si>
  <si>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</si>
  <si>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</si>
  <si>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</si>
  <si>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</si>
  <si>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</si>
  <si>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</si>
  <si>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</si>
  <si>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</si>
  <si>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</si>
  <si>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</si>
  <si>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</si>
  <si>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</si>
  <si>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</si>
  <si>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</si>
  <si>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</si>
  <si>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</si>
  <si>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</si>
  <si>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</si>
  <si>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</si>
  <si>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</si>
  <si>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</si>
  <si>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</si>
  <si>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</si>
  <si>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</si>
  <si>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</si>
  <si>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</si>
  <si>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</si>
  <si>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</si>
  <si>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</si>
  <si>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</si>
  <si>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</si>
  <si>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</si>
  <si>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</si>
  <si>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</si>
  <si>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</si>
  <si>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</si>
  <si>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</si>
  <si>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</si>
  <si>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</si>
  <si>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</si>
  <si>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</si>
  <si>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</si>
  <si>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</si>
  <si>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</si>
  <si>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</si>
  <si>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</si>
  <si>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</si>
  <si>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</si>
  <si>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</si>
  <si>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</si>
  <si>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</si>
  <si>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</si>
  <si>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</si>
  <si>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</si>
  <si>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</si>
  <si>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</si>
  <si>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</si>
  <si>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</si>
  <si>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</si>
  <si>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</si>
  <si>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</si>
  <si>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</si>
  <si>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</si>
  <si>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</si>
  <si>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</si>
  <si>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</si>
  <si>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</si>
  <si>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</si>
  <si>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</si>
  <si>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</si>
  <si>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</si>
  <si>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</si>
  <si>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</si>
  <si>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</si>
  <si>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</si>
  <si>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</si>
  <si>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</si>
  <si>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</si>
  <si>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</si>
  <si>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</si>
  <si>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</si>
  <si>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</si>
  <si>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</si>
  <si>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</si>
  <si>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</si>
  <si>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</si>
  <si>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</si>
  <si>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</si>
  <si>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</si>
  <si>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</si>
  <si>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</si>
  <si>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</si>
  <si>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</si>
  <si>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</si>
  <si>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</si>
  <si>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</si>
  <si>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</si>
  <si>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</si>
  <si>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</si>
  <si>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</si>
  <si>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</si>
  <si>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</si>
  <si>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</si>
  <si>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</si>
  <si>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</si>
  <si>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</si>
  <si>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</si>
  <si>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</si>
  <si>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</si>
  <si>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</si>
  <si>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</si>
  <si>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</si>
  <si>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</si>
  <si>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</si>
  <si>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</si>
  <si>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</si>
  <si>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</si>
  <si>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</si>
  <si>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</si>
  <si>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</si>
  <si>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</si>
  <si>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</si>
  <si>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</si>
  <si>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</si>
  <si>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</si>
  <si>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</si>
  <si>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</si>
  <si>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</si>
  <si>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</si>
  <si>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</si>
  <si>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</si>
  <si>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</si>
  <si>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</si>
  <si>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</si>
  <si>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</si>
  <si>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</si>
  <si>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</si>
  <si>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</si>
  <si>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</si>
  <si>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</si>
  <si>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</si>
  <si>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</si>
  <si>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</si>
  <si>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</si>
  <si>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</si>
  <si>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</si>
  <si>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</si>
  <si>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</si>
  <si>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</si>
  <si>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</si>
  <si>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</si>
  <si>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</si>
  <si>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</si>
  <si>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</si>
  <si>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</si>
  <si>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</si>
  <si>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</si>
  <si>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</si>
  <si>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</si>
  <si>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</si>
  <si>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</si>
  <si>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</si>
  <si>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</si>
  <si>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</si>
  <si>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</si>
  <si>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</si>
  <si>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</si>
  <si>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</si>
  <si>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</si>
  <si>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</si>
  <si>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</si>
  <si>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</si>
  <si>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</si>
  <si>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</si>
  <si>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</si>
  <si>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</si>
  <si>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</si>
  <si>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</si>
  <si>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</si>
  <si>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</si>
  <si>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</si>
  <si>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</si>
  <si>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</si>
  <si>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</si>
  <si>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</si>
  <si>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</si>
  <si>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</si>
  <si>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</si>
  <si>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</si>
  <si>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</si>
  <si>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</si>
  <si>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</si>
  <si>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</si>
  <si>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</si>
  <si>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</si>
  <si>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</si>
  <si>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</si>
  <si>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</si>
  <si>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</si>
  <si>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</si>
  <si>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</si>
  <si>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</si>
  <si>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</si>
  <si>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</si>
  <si>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</si>
  <si>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</si>
  <si>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</si>
  <si>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</si>
  <si>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</si>
  <si>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</si>
  <si>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</si>
  <si>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</si>
  <si>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</si>
  <si>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</si>
  <si>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</si>
  <si>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</si>
  <si>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</si>
  <si>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</si>
  <si>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</si>
  <si>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</si>
  <si>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</si>
  <si>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</si>
  <si>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</si>
  <si>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</si>
  <si>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</si>
  <si>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</si>
  <si>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</si>
  <si>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</si>
  <si>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</si>
  <si>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</si>
  <si>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</si>
  <si>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</si>
  <si>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</si>
  <si>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</si>
  <si>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</si>
  <si>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</si>
  <si>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</si>
  <si>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</si>
  <si>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</si>
  <si>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</si>
  <si>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</si>
  <si>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</si>
  <si>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</si>
  <si>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</si>
  <si>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</si>
  <si>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</si>
  <si>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</si>
  <si>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</si>
  <si>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</si>
  <si>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</si>
  <si>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</si>
  <si>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</si>
  <si>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</si>
  <si>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</si>
  <si>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</si>
  <si>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</si>
  <si>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</si>
  <si>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</si>
  <si>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</si>
  <si>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</si>
  <si>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</si>
  <si>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</si>
  <si>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</si>
  <si>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</si>
  <si>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</si>
  <si>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</si>
  <si>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</si>
  <si>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</si>
  <si>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</si>
  <si>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</si>
  <si>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</si>
  <si>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</si>
  <si>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</si>
  <si>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</si>
  <si>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</si>
  <si>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</si>
  <si>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</si>
  <si>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</si>
  <si>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</si>
  <si>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</si>
  <si>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</si>
  <si>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</si>
  <si>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</si>
  <si>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</si>
  <si>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</si>
  <si>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</si>
  <si>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</si>
  <si>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</si>
  <si>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</si>
  <si>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</si>
  <si>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</si>
  <si>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</si>
  <si>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</si>
  <si>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</si>
  <si>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</si>
  <si>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</si>
  <si>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</si>
  <si>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</si>
  <si>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</si>
  <si>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</si>
  <si>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</si>
  <si>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</si>
  <si>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</si>
  <si>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</si>
  <si>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</si>
  <si>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</si>
  <si>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</si>
  <si>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</si>
  <si>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</si>
  <si>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</si>
  <si>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</si>
  <si>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</si>
  <si>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</si>
  <si>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</si>
  <si>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</si>
  <si>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</si>
  <si>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</si>
  <si>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</si>
  <si>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</si>
  <si>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</si>
  <si>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</si>
  <si>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</si>
  <si>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</si>
  <si>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</si>
  <si>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</si>
  <si>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</si>
  <si>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</si>
  <si>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</si>
  <si>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</si>
  <si>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</si>
  <si>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</si>
  <si>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</si>
  <si>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</si>
  <si>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</si>
  <si>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</si>
  <si>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</si>
  <si>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</si>
  <si>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</si>
  <si>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</si>
  <si>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</si>
  <si>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</si>
  <si>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</si>
  <si>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</si>
  <si>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</si>
  <si>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</si>
  <si>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</si>
  <si>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</si>
  <si>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</si>
  <si>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</si>
  <si>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</si>
  <si>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</si>
  <si>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</si>
  <si>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</si>
  <si>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</si>
  <si>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</si>
  <si>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</si>
  <si>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</si>
  <si>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</si>
  <si>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</si>
  <si>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</si>
  <si>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</si>
  <si>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</si>
  <si>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</si>
  <si>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</si>
  <si>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</si>
  <si>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</si>
  <si>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</si>
  <si>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</si>
  <si>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</si>
  <si>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</si>
  <si>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</si>
  <si>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</si>
  <si>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</si>
  <si>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</si>
  <si>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</si>
  <si>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</si>
  <si>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</si>
  <si>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</si>
  <si>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</si>
  <si>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</si>
  <si>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</si>
  <si>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</si>
  <si>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</si>
  <si>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</si>
  <si>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</si>
  <si>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</si>
  <si>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</si>
  <si>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</si>
  <si>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</si>
  <si>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</si>
  <si>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</si>
  <si>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</si>
  <si>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</si>
  <si>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</si>
  <si>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</si>
  <si>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</si>
  <si>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</si>
  <si>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</si>
  <si>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</si>
  <si>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</si>
  <si>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</si>
  <si>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</si>
  <si>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</si>
  <si>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</si>
  <si>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</si>
  <si>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</si>
  <si>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</si>
  <si>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</si>
  <si>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</si>
  <si>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</si>
  <si>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</si>
  <si>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</si>
  <si>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</si>
  <si>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</si>
  <si>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</si>
  <si>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</si>
  <si>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</si>
  <si>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</si>
  <si>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</si>
  <si>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</si>
  <si>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</si>
  <si>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</si>
  <si>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</si>
  <si>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</si>
  <si>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</si>
  <si>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</si>
  <si>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</si>
  <si>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</si>
  <si>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</si>
  <si>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</si>
  <si>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</si>
  <si>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</si>
  <si>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</si>
  <si>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</si>
  <si>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</si>
  <si>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</si>
  <si>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</si>
  <si>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</si>
  <si>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</si>
  <si>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</si>
  <si>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</si>
  <si>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</si>
  <si>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</si>
  <si>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</si>
  <si>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</si>
  <si>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</si>
  <si>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</si>
  <si>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</si>
  <si>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</si>
  <si>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</si>
  <si>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</si>
  <si>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</si>
  <si>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</si>
  <si>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</si>
  <si>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</si>
  <si>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</si>
  <si>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</si>
  <si>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</si>
  <si>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</si>
  <si>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</si>
  <si>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</si>
  <si>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</si>
  <si>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</si>
  <si>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</si>
  <si>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</si>
  <si>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</si>
  <si>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</si>
  <si>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</si>
  <si>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</si>
  <si>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</si>
  <si>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</si>
  <si>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</si>
  <si>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</si>
  <si>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</si>
  <si>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</si>
  <si>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</si>
  <si>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</si>
  <si>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</si>
  <si>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</si>
  <si>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</si>
  <si>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</si>
  <si>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</si>
  <si>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</si>
  <si>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</si>
  <si>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</si>
  <si>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</si>
  <si>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</si>
  <si>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</si>
  <si>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</si>
  <si>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</si>
  <si>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</si>
  <si>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</si>
  <si>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</si>
  <si>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</si>
  <si>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</si>
  <si>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</si>
  <si>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</si>
  <si>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</si>
  <si>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</si>
  <si>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</si>
  <si>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</si>
  <si>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</si>
  <si>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</si>
  <si>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</si>
  <si>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</si>
  <si>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</si>
  <si>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</si>
  <si>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</si>
  <si>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</si>
  <si>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</si>
  <si>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</si>
  <si>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</si>
  <si>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</si>
  <si>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</si>
  <si>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</si>
  <si>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</si>
  <si>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</si>
  <si>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</si>
  <si>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</si>
  <si>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</si>
  <si>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</si>
  <si>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</si>
  <si>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</si>
  <si>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</si>
  <si>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</si>
  <si>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</si>
  <si>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</si>
  <si>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</si>
  <si>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</si>
  <si>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</si>
  <si>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</si>
  <si>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</si>
  <si>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</si>
  <si>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</si>
  <si>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</si>
  <si>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</si>
  <si>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</si>
  <si>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</si>
  <si>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</si>
  <si>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</si>
  <si>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</si>
  <si>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</si>
  <si>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</si>
  <si>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</si>
  <si>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</si>
  <si>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</si>
  <si>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</si>
  <si>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</si>
  <si>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</si>
  <si>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</si>
  <si>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</si>
  <si>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</si>
  <si>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</si>
  <si>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</si>
  <si>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</si>
  <si>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</si>
  <si>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</si>
  <si>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</si>
  <si>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</si>
  <si>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</si>
  <si>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</si>
  <si>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</si>
  <si>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</si>
  <si>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</si>
  <si>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</si>
  <si>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</si>
  <si>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</si>
  <si>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</si>
  <si>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</si>
  <si>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</si>
  <si>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</si>
  <si>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</si>
  <si>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</si>
  <si>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</si>
  <si>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</si>
  <si>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</si>
  <si>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</si>
  <si>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</si>
  <si>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</si>
  <si>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</si>
  <si>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</si>
  <si>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</si>
  <si>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</si>
  <si>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</si>
  <si>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</si>
  <si>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</si>
  <si>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</si>
  <si>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</si>
  <si>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</si>
  <si>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</si>
  <si>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</si>
  <si>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</si>
  <si>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</si>
  <si>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</si>
  <si>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</si>
  <si>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</si>
  <si>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</si>
  <si>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</si>
  <si>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</si>
  <si>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</si>
  <si>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</si>
  <si>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</si>
  <si>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</si>
  <si>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</si>
  <si>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</si>
  <si>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</si>
  <si>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</si>
  <si>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</si>
  <si>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</si>
  <si>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</si>
  <si>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</si>
  <si>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</si>
  <si>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</si>
  <si>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</si>
  <si>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</si>
  <si>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</si>
  <si>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</si>
  <si>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</si>
  <si>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</si>
  <si>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</si>
  <si>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</si>
  <si>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</si>
  <si>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</si>
  <si>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</si>
  <si>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</si>
  <si>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</si>
  <si>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</si>
  <si>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</si>
  <si>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</si>
  <si>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</si>
  <si>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</si>
  <si>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</si>
  <si>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</si>
  <si>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</si>
  <si>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</si>
  <si>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</si>
  <si>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</si>
  <si>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</si>
  <si>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</si>
  <si>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</si>
  <si>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</si>
  <si>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</si>
  <si>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</si>
  <si>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</si>
  <si>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</si>
  <si>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</si>
  <si>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</si>
  <si>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</si>
  <si>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</si>
  <si>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</si>
  <si>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</si>
  <si>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</si>
  <si>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</si>
  <si>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</si>
  <si>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</si>
  <si>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</si>
  <si>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</si>
  <si>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</si>
  <si>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</si>
  <si>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</si>
  <si>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</si>
  <si>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</si>
  <si>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</si>
  <si>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</si>
  <si>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</si>
  <si>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</si>
  <si>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</si>
  <si>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</si>
  <si>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</si>
  <si>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</si>
  <si>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</si>
  <si>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</si>
  <si>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</si>
  <si>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</si>
  <si>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</si>
  <si>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</si>
  <si>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</si>
  <si>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</si>
  <si>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</si>
  <si>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</si>
  <si>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</si>
  <si>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</si>
  <si>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</si>
  <si>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</si>
  <si>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</si>
  <si>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</si>
  <si>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</si>
  <si>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</si>
  <si>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</si>
  <si>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</si>
  <si>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</si>
  <si>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</si>
  <si>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</si>
  <si>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</si>
  <si>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</si>
  <si>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</si>
  <si>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</si>
  <si>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</si>
  <si>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</si>
  <si>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</si>
  <si>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</si>
  <si>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</si>
  <si>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</si>
  <si>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</si>
  <si>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</si>
  <si>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</si>
  <si>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</si>
  <si>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</si>
  <si>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</si>
  <si>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</si>
  <si>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</si>
  <si>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</si>
  <si>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</si>
  <si>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</si>
  <si>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</si>
  <si>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</si>
  <si>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</si>
  <si>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</si>
  <si>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</si>
  <si>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</si>
  <si>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</si>
  <si>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</si>
  <si>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</si>
  <si>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</si>
  <si>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</si>
  <si>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</si>
  <si>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</si>
  <si>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</si>
  <si>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</si>
  <si>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</si>
  <si>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</si>
  <si>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</si>
  <si>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</si>
  <si>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</si>
  <si>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</si>
  <si>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</si>
  <si>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</si>
  <si>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</si>
  <si>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</si>
  <si>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</si>
  <si>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</si>
  <si>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</si>
  <si>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</si>
  <si>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</si>
  <si>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</si>
  <si>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</si>
  <si>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</si>
  <si>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</si>
  <si>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</si>
  <si>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</si>
  <si>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</si>
  <si>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</si>
  <si>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</si>
  <si>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</si>
  <si>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</si>
  <si>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</si>
  <si>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</si>
  <si>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</si>
  <si>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</si>
  <si>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</si>
  <si>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</si>
  <si>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</si>
  <si>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</si>
  <si>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</si>
  <si>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</si>
  <si>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</si>
  <si>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</si>
  <si>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</si>
  <si>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</si>
  <si>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</si>
  <si>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</si>
  <si>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</si>
  <si>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</si>
  <si>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</si>
  <si>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</si>
  <si>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</si>
  <si>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</si>
  <si>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</si>
  <si>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</si>
  <si>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</si>
  <si>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</si>
  <si>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</si>
  <si>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</si>
  <si>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</si>
  <si>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</si>
  <si>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</si>
  <si>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</si>
  <si>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</si>
  <si>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</si>
  <si>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</si>
  <si>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</si>
  <si>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</si>
  <si>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</si>
  <si>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</si>
  <si>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</si>
  <si>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</si>
  <si>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</si>
  <si>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</si>
  <si>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</si>
  <si>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</si>
  <si>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</si>
  <si>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</si>
  <si>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</si>
  <si>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</si>
  <si>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</si>
  <si>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</si>
  <si>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</si>
  <si>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</si>
  <si>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</si>
  <si>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</si>
  <si>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</si>
  <si>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</si>
  <si>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</si>
  <si>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</si>
  <si>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</si>
  <si>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</si>
  <si>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</si>
  <si>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</si>
  <si>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</si>
  <si>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</si>
  <si>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</si>
  <si>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</si>
  <si>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</si>
  <si>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</si>
  <si>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</si>
  <si>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</si>
  <si>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</si>
  <si>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</si>
  <si>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</si>
  <si>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</si>
  <si>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</si>
  <si>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</si>
  <si>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</si>
  <si>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</si>
  <si>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</si>
  <si>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</si>
  <si>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</si>
  <si>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</si>
  <si>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</si>
  <si>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</si>
  <si>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</si>
  <si>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</si>
  <si>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</si>
  <si>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</si>
  <si>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</si>
  <si>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</si>
  <si>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</si>
  <si>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</si>
  <si>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</si>
  <si>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</si>
  <si>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</si>
  <si>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</si>
  <si>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</si>
  <si>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</si>
  <si>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</si>
  <si>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</si>
  <si>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</si>
  <si>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</si>
  <si>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</si>
  <si>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</si>
  <si>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</si>
  <si>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</si>
  <si>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</si>
  <si>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</si>
  <si>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</si>
  <si>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</si>
  <si>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</si>
  <si>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</si>
  <si>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</si>
  <si>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</si>
  <si>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</si>
  <si>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</si>
  <si>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</si>
  <si>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</si>
  <si>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</si>
  <si>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</si>
  <si>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</si>
  <si>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</si>
  <si>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</si>
  <si>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</si>
  <si>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</si>
  <si>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</si>
  <si>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</si>
  <si>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</si>
  <si>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</si>
  <si>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</si>
  <si>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</si>
  <si>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</si>
  <si>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</si>
  <si>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</si>
  <si>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</si>
  <si>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</si>
  <si>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</si>
  <si>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</si>
  <si>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</si>
  <si>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</si>
  <si>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</si>
  <si>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</si>
  <si>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</si>
  <si>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</si>
  <si>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</si>
  <si>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</si>
  <si>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</si>
  <si>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</si>
  <si>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</si>
  <si>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</si>
  <si>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</si>
  <si>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</si>
  <si>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</si>
  <si>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</si>
  <si>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</si>
  <si>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</si>
  <si>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</si>
  <si>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</si>
  <si>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</si>
  <si>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</si>
  <si>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</si>
  <si>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</si>
  <si>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</si>
  <si>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</si>
  <si>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</si>
  <si>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</si>
  <si>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</si>
  <si>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</si>
  <si>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</si>
  <si>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</si>
  <si>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</si>
  <si>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</si>
  <si>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</si>
  <si>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</si>
  <si>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</si>
  <si>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</si>
  <si>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</si>
  <si>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</si>
  <si>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</si>
  <si>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</si>
  <si>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</si>
  <si>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</si>
  <si>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</si>
  <si>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</si>
  <si>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</si>
  <si>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</si>
  <si>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</si>
  <si>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</si>
  <si>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</si>
  <si>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</si>
  <si>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</si>
  <si>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</si>
  <si>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</si>
  <si>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</si>
  <si>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</si>
  <si>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</si>
  <si>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</si>
  <si>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</si>
  <si>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</si>
  <si>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</si>
  <si>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</si>
  <si>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</si>
  <si>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</si>
  <si>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</si>
  <si>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</si>
  <si>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</si>
  <si>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</si>
  <si>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</si>
  <si>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</si>
  <si>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</si>
  <si>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</si>
  <si>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</si>
  <si>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</si>
  <si>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</si>
  <si>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</si>
  <si>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</si>
  <si>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</si>
  <si>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</si>
  <si>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</si>
  <si>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</si>
  <si>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</si>
  <si>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</si>
  <si>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</si>
  <si>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</si>
  <si>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</si>
  <si>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</si>
  <si>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</si>
  <si>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</si>
  <si>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</si>
  <si>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</si>
  <si>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</si>
  <si>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</si>
  <si>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</si>
  <si>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</si>
  <si>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</si>
  <si>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</si>
  <si>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</si>
  <si>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</si>
  <si>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</si>
  <si>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</si>
  <si>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</si>
  <si>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</si>
  <si>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</si>
  <si>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</si>
  <si>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</si>
  <si>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</si>
  <si>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</si>
  <si>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</si>
  <si>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</si>
  <si>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</si>
  <si>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</si>
  <si>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</si>
  <si>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</si>
  <si>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</si>
  <si>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</si>
  <si>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</si>
  <si>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</si>
  <si>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</si>
  <si>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</si>
  <si>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</si>
  <si>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</si>
  <si>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</si>
  <si>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</si>
  <si>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</si>
  <si>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</si>
  <si>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</si>
  <si>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</si>
  <si>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</si>
  <si>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</si>
  <si>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</si>
  <si>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</si>
  <si>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</si>
  <si>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</si>
  <si>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</si>
  <si>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</si>
  <si>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</si>
  <si>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</si>
  <si>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</si>
  <si>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</si>
  <si>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</si>
  <si>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</si>
  <si>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</si>
  <si>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</si>
  <si>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</si>
  <si>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</si>
  <si>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</si>
  <si>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</si>
  <si>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</si>
  <si>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</si>
  <si>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</si>
  <si>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</si>
  <si>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</si>
  <si>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</si>
  <si>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</si>
  <si>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</si>
  <si>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</si>
  <si>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</si>
  <si>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</si>
  <si>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</si>
  <si>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</si>
  <si>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</si>
  <si>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</si>
  <si>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</si>
  <si>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</si>
  <si>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</si>
  <si>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</si>
  <si>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</si>
  <si>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</si>
  <si>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</si>
  <si>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</si>
  <si>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</si>
  <si>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</si>
  <si>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</si>
  <si>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</si>
  <si>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</si>
  <si>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</si>
  <si>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</si>
  <si>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</si>
  <si>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</si>
  <si>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</si>
  <si>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</si>
  <si>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</si>
  <si>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</si>
  <si>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</si>
  <si>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</si>
  <si>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</si>
  <si>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</si>
  <si>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</si>
  <si>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</si>
  <si>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</si>
  <si>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</si>
  <si>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</si>
  <si>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</si>
  <si>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</si>
  <si>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</si>
  <si>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</si>
  <si>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</si>
  <si>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</si>
  <si>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</si>
  <si>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</si>
  <si>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</si>
  <si>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</si>
  <si>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</si>
  <si>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</si>
  <si>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</si>
  <si>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</si>
  <si>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</si>
  <si>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</si>
  <si>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</si>
  <si>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</si>
  <si>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</si>
  <si>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</si>
  <si>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</si>
  <si>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</si>
  <si>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</si>
  <si>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</si>
  <si>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</si>
  <si>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</si>
  <si>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</si>
  <si>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</si>
  <si>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</si>
  <si>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</si>
  <si>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</si>
  <si>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</si>
  <si>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</si>
  <si>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</si>
  <si>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</si>
  <si>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</si>
  <si>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</si>
  <si>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</si>
  <si>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</si>
  <si>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</si>
  <si>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</si>
  <si>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</si>
  <si>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</si>
  <si>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</si>
  <si>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</si>
  <si>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</si>
  <si>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</si>
  <si>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</si>
  <si>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</si>
  <si>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</si>
  <si>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</si>
  <si>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</si>
  <si>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</si>
  <si>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</si>
  <si>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</si>
  <si>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</si>
  <si>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</si>
  <si>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</si>
  <si>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</si>
  <si>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</si>
  <si>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</si>
  <si>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</si>
  <si>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</si>
  <si>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</si>
  <si>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</si>
  <si>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</si>
  <si>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</si>
  <si>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</si>
  <si>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</si>
  <si>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</si>
  <si>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</si>
  <si>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</si>
  <si>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</si>
  <si>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</si>
  <si>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</si>
  <si>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</si>
  <si>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</si>
  <si>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</si>
  <si>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</si>
  <si>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</si>
  <si>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</si>
  <si>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</si>
  <si>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</si>
  <si>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</si>
  <si>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</si>
  <si>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</si>
  <si>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</si>
  <si>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</si>
  <si>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</si>
  <si>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</si>
  <si>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</si>
  <si>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</si>
  <si>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</si>
  <si>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</si>
  <si>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</si>
  <si>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</si>
  <si>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</si>
  <si>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</si>
  <si>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</si>
  <si>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</si>
  <si>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</si>
  <si>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</si>
  <si>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</si>
  <si>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</si>
  <si>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</si>
  <si>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</si>
  <si>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</si>
  <si>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</si>
  <si>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</si>
  <si>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</si>
  <si>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</si>
  <si>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</si>
  <si>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</si>
  <si>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</si>
  <si>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</si>
  <si>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</si>
  <si>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</si>
  <si>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</si>
  <si>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</si>
  <si>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</si>
  <si>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</si>
  <si>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</si>
  <si>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</si>
  <si>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</si>
  <si>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</si>
  <si>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</si>
  <si>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</si>
  <si>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</si>
  <si>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</si>
  <si>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</si>
  <si>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</si>
  <si>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</si>
  <si>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</si>
  <si>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</si>
  <si>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</si>
  <si>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</si>
  <si>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</si>
  <si>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</si>
  <si>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</si>
  <si>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</si>
  <si>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</si>
  <si>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</si>
  <si>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</si>
  <si>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</si>
  <si>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</si>
  <si>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</si>
  <si>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</si>
  <si>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</si>
  <si>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</si>
  <si>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</si>
  <si>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</si>
  <si>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</si>
  <si>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</si>
  <si>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</si>
  <si>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</si>
  <si>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</si>
  <si>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</si>
  <si>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</si>
  <si>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</si>
  <si>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</si>
  <si>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</si>
  <si>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</si>
  <si>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</si>
  <si>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</si>
  <si>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</si>
  <si>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</si>
  <si>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</si>
  <si>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</si>
  <si>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</si>
  <si>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</si>
  <si>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</si>
  <si>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</si>
  <si>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</si>
  <si>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</si>
  <si>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</si>
  <si>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</si>
  <si>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</si>
  <si>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</si>
  <si>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</si>
  <si>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</si>
  <si>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</si>
  <si>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</si>
  <si>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</si>
  <si>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</si>
  <si>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</si>
  <si>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</si>
  <si>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</si>
  <si>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</si>
  <si>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</si>
  <si>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</si>
  <si>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</si>
  <si>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</si>
  <si>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</si>
  <si>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</si>
  <si>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</si>
  <si>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</si>
  <si>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</si>
  <si>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</si>
  <si>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</si>
  <si>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</si>
  <si>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</si>
  <si>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</si>
  <si>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</si>
  <si>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</si>
  <si>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</si>
  <si>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</si>
  <si>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</si>
  <si>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</si>
  <si>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</si>
  <si>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</si>
  <si>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</si>
  <si>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</si>
  <si>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</si>
  <si>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</si>
  <si>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</si>
  <si>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</si>
  <si>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</si>
  <si>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</si>
  <si>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</si>
  <si>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</si>
  <si>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</si>
  <si>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</si>
  <si>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</si>
  <si>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</si>
  <si>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</si>
  <si>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</si>
  <si>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</si>
  <si>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</si>
  <si>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</si>
  <si>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</si>
  <si>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</si>
  <si>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</si>
  <si>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</si>
  <si>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</si>
  <si>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</si>
  <si>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</si>
  <si>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</si>
  <si>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</si>
  <si>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</si>
  <si>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</si>
  <si>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</si>
  <si>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</si>
  <si>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</si>
  <si>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</si>
  <si>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</si>
  <si>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</si>
  <si>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</si>
  <si>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</si>
  <si>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</si>
  <si>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</si>
  <si>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</si>
  <si>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</si>
  <si>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</si>
  <si>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</si>
  <si>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</si>
  <si>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</si>
  <si>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</si>
  <si>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</si>
  <si>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</si>
  <si>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</si>
  <si>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</si>
  <si>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</si>
  <si>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</si>
  <si>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</si>
  <si>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</si>
  <si>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</si>
  <si>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</si>
  <si>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</si>
  <si>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</si>
  <si>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</si>
  <si>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</si>
  <si>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</si>
  <si>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</si>
  <si>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</si>
  <si>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</si>
  <si>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</si>
  <si>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</si>
  <si>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</si>
  <si>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</si>
  <si>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</si>
  <si>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</si>
  <si>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</si>
  <si>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</si>
  <si>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</si>
  <si>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</si>
  <si>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</si>
  <si>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</si>
  <si>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</si>
  <si>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</si>
  <si>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</si>
  <si>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</si>
  <si>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</si>
  <si>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</si>
  <si>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</si>
  <si>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</si>
  <si>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</si>
  <si>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</si>
  <si>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</si>
  <si>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</si>
  <si>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</si>
  <si>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</si>
  <si>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</si>
  <si>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</si>
  <si>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</si>
  <si>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</si>
  <si>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</si>
  <si>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</si>
  <si>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</si>
  <si>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</si>
  <si>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</si>
  <si>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</si>
  <si>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</si>
  <si>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</si>
  <si>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</si>
  <si>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</si>
  <si>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</si>
  <si>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</si>
  <si>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</si>
  <si>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</si>
  <si>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</si>
  <si>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</si>
  <si>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</si>
  <si>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</si>
  <si>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</si>
  <si>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</si>
  <si>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</si>
  <si>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</si>
  <si>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</si>
  <si>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</si>
  <si>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</si>
  <si>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</si>
  <si>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</si>
  <si>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</si>
  <si>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</si>
  <si>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</si>
  <si>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</si>
  <si>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</si>
  <si>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</si>
  <si>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</si>
  <si>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</si>
  <si>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</si>
  <si>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</si>
  <si>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</si>
  <si>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</si>
  <si>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</si>
  <si>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</si>
  <si>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</si>
  <si>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</si>
  <si>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</si>
  <si>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</si>
  <si>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</si>
  <si>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</si>
  <si>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</si>
  <si>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</si>
  <si>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</si>
  <si>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</si>
  <si>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</si>
  <si>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</si>
  <si>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</si>
  <si>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</si>
  <si>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</si>
  <si>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</si>
  <si>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</si>
  <si>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</si>
  <si>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</si>
  <si>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</si>
  <si>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</si>
  <si>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</si>
  <si>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</si>
  <si>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</si>
  <si>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</si>
  <si>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</si>
  <si>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</si>
  <si>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</si>
  <si>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</si>
  <si>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</si>
  <si>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</si>
  <si>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</si>
  <si>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</si>
  <si>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</si>
  <si>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</si>
  <si>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</si>
  <si>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</si>
  <si>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</si>
  <si>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</si>
  <si>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</si>
  <si>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</si>
  <si>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</si>
  <si>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</si>
  <si>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</si>
  <si>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</si>
  <si>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</si>
  <si>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</si>
  <si>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</si>
  <si>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</si>
  <si>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</si>
  <si>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</si>
  <si>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</si>
  <si>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</si>
  <si>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</si>
  <si>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</si>
  <si>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</si>
  <si>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</si>
  <si>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</si>
  <si>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</si>
  <si>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</si>
  <si>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</si>
  <si>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</si>
  <si>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</si>
  <si>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</si>
  <si>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</si>
  <si>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</si>
  <si>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</si>
  <si>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</si>
  <si>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</si>
  <si>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</si>
  <si>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</si>
  <si>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</si>
  <si>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</si>
  <si>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</si>
  <si>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</si>
  <si>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</si>
  <si>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</si>
  <si>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</si>
  <si>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</si>
  <si>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</si>
  <si>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</si>
  <si>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</si>
  <si>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</si>
  <si>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</si>
  <si>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</si>
  <si>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</si>
  <si>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</si>
  <si>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</si>
  <si>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</si>
  <si>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</si>
  <si>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</si>
  <si>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</si>
  <si>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</si>
  <si>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</si>
  <si>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</si>
  <si>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</si>
  <si>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</si>
  <si>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</si>
  <si>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</si>
  <si>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</si>
  <si>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</si>
  <si>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</si>
  <si>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</si>
  <si>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</si>
  <si>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</si>
  <si>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</si>
  <si>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</si>
  <si>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</si>
  <si>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</si>
  <si>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</si>
  <si>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</si>
  <si>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</si>
  <si>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</si>
  <si>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</si>
  <si>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</si>
  <si>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</si>
  <si>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</si>
  <si>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</si>
  <si>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</si>
  <si>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</si>
  <si>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</si>
  <si>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</si>
  <si>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</si>
  <si>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</si>
  <si>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</si>
  <si>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</si>
  <si>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</si>
  <si>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</si>
  <si>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</si>
  <si>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</si>
  <si>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</si>
  <si>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</si>
  <si>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</si>
  <si>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</si>
  <si>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</si>
  <si>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</si>
  <si>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</si>
  <si>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</si>
  <si>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</si>
  <si>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</si>
  <si>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</si>
  <si>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</si>
  <si>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</si>
  <si>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</si>
  <si>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</si>
  <si>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</si>
  <si>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</si>
  <si>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</si>
  <si>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</si>
  <si>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</si>
  <si>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</si>
  <si>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</si>
  <si>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</si>
  <si>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</si>
  <si>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</si>
  <si>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</si>
  <si>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</si>
  <si>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</si>
  <si>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</si>
  <si>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</si>
  <si>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</si>
  <si>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</si>
  <si>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</si>
  <si>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</si>
  <si>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</si>
  <si>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</si>
  <si>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</si>
  <si>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</si>
  <si>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</si>
  <si>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</si>
  <si>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</si>
  <si>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</si>
  <si>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</si>
  <si>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</si>
  <si>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</si>
  <si>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</si>
  <si>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</si>
  <si>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</si>
  <si>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</si>
  <si>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</si>
  <si>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</si>
  <si>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</si>
  <si>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</si>
  <si>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</si>
  <si>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</si>
  <si>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</si>
  <si>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</si>
  <si>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</si>
  <si>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</si>
  <si>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</si>
  <si>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</si>
  <si>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</si>
  <si>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</si>
  <si>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</si>
  <si>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</si>
  <si>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</si>
  <si>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</si>
  <si>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</si>
  <si>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</si>
  <si>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</si>
  <si>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</si>
  <si>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</si>
  <si>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</si>
  <si>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</si>
  <si>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</si>
  <si>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</si>
  <si>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</si>
  <si>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</si>
  <si>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</si>
  <si>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</si>
  <si>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</si>
  <si>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</si>
  <si>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</si>
  <si>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</si>
  <si>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</si>
  <si>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</si>
  <si>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</si>
  <si>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</si>
  <si>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</si>
  <si>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</si>
  <si>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</si>
  <si>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</si>
  <si>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</si>
  <si>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</si>
  <si>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</si>
  <si>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</si>
  <si>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</si>
  <si>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</si>
  <si>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</si>
  <si>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</si>
  <si>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</si>
  <si>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</si>
  <si>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</si>
  <si>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</si>
  <si>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</si>
  <si>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</si>
  <si>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</si>
  <si>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</si>
  <si>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</si>
  <si>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</si>
  <si>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</si>
  <si>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</si>
  <si>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</si>
  <si>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</si>
  <si>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</si>
  <si>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</si>
  <si>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</si>
  <si>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</si>
  <si>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</si>
  <si>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</si>
  <si>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</si>
  <si>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</si>
  <si>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</si>
  <si>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</si>
  <si>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</si>
  <si>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</si>
  <si>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</si>
  <si>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</si>
  <si>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</si>
  <si>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</si>
  <si>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</si>
  <si>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</si>
  <si>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</si>
  <si>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</si>
  <si>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</si>
  <si>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</si>
  <si>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</si>
  <si>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</si>
  <si>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</si>
  <si>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</si>
  <si>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</si>
  <si>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</si>
  <si>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</si>
  <si>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</si>
  <si>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</si>
  <si>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</si>
  <si>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</si>
  <si>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</si>
  <si>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</si>
  <si>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</si>
  <si>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</si>
  <si>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</si>
  <si>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</si>
  <si>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</si>
  <si>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</si>
  <si>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</si>
  <si>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</si>
  <si>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</si>
  <si>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</si>
  <si>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</si>
  <si>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</si>
  <si>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</si>
  <si>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</si>
  <si>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</si>
  <si>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</si>
  <si>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</si>
  <si>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</si>
  <si>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</si>
  <si>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</si>
  <si>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</si>
  <si>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</si>
  <si>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</si>
  <si>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</si>
  <si>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</si>
  <si>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</si>
  <si>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</si>
  <si>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</si>
  <si>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</si>
  <si>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</si>
  <si>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</si>
  <si>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</si>
  <si>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</si>
  <si>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</si>
  <si>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</si>
  <si>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</si>
  <si>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</si>
  <si>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</si>
  <si>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</si>
  <si>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</si>
  <si>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</si>
  <si>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</si>
  <si>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</si>
  <si>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</si>
  <si>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</si>
  <si>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</si>
  <si>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</si>
  <si>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</si>
  <si>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</si>
  <si>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</si>
  <si>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</si>
  <si>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</si>
  <si>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</si>
  <si>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</si>
  <si>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</si>
  <si>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</si>
  <si>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</si>
  <si>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</si>
  <si>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</si>
  <si>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</si>
  <si>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</si>
  <si>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</si>
  <si>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</si>
  <si>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</si>
  <si>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</si>
  <si>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</si>
  <si>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</si>
  <si>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</si>
  <si>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</si>
  <si>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</si>
  <si>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</si>
  <si>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</si>
  <si>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</si>
  <si>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</si>
  <si>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</si>
  <si>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</si>
  <si>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</si>
  <si>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</si>
  <si>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</si>
  <si>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</si>
  <si>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</si>
  <si>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</si>
  <si>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</si>
  <si>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</si>
  <si>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</si>
  <si>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</si>
  <si>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</si>
  <si>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</si>
  <si>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</si>
  <si>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</si>
  <si>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</si>
  <si>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</si>
  <si>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</si>
  <si>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</si>
  <si>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</si>
  <si>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</si>
  <si>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</si>
  <si>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</si>
  <si>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</si>
  <si>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</si>
  <si>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</si>
  <si>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</si>
  <si>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</si>
  <si>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</si>
  <si>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</si>
  <si>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</si>
  <si>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</si>
  <si>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</si>
  <si>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</si>
  <si>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</si>
  <si>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</si>
  <si>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</si>
  <si>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</si>
  <si>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</si>
  <si>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</si>
  <si>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</si>
  <si>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</si>
  <si>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</si>
  <si>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</si>
  <si>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</si>
  <si>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</si>
  <si>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</si>
  <si>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</si>
  <si>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</si>
  <si>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</si>
  <si>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</si>
  <si>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</si>
  <si>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</si>
  <si>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</si>
  <si>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</si>
  <si>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</si>
  <si>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</si>
  <si>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</si>
  <si>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</si>
  <si>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</si>
  <si>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</si>
  <si>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</si>
  <si>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</si>
  <si>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</si>
  <si>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</si>
  <si>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</si>
  <si>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</si>
  <si>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</si>
  <si>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</si>
  <si>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</si>
  <si>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</si>
  <si>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</si>
  <si>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</si>
  <si>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</si>
  <si>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</si>
  <si>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</si>
  <si>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</si>
  <si>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</si>
  <si>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</si>
  <si>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</si>
  <si>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</si>
  <si>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</si>
  <si>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</si>
  <si>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</si>
  <si>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</si>
  <si>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</si>
  <si>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</si>
  <si>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</si>
  <si>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</si>
  <si>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</si>
  <si>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</si>
  <si>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</si>
  <si>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</si>
  <si>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</si>
  <si>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</si>
  <si>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</si>
  <si>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</si>
  <si>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</si>
  <si>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</si>
  <si>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</si>
  <si>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</si>
  <si>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</si>
  <si>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</si>
  <si>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</si>
  <si>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</si>
  <si>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</si>
  <si>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</si>
  <si>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</si>
  <si>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</si>
  <si>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</si>
  <si>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</si>
  <si>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</si>
  <si>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</si>
  <si>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</si>
  <si>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</si>
  <si>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</si>
  <si>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</si>
  <si>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</si>
  <si>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</si>
  <si>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</si>
  <si>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</si>
  <si>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</si>
  <si>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</si>
  <si>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</si>
  <si>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</si>
  <si>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</si>
  <si>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</si>
  <si>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</si>
  <si>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</si>
  <si>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</si>
  <si>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</si>
  <si>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</si>
  <si>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</si>
  <si>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</si>
  <si>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</si>
  <si>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</si>
  <si>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</si>
  <si>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</si>
  <si>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</si>
  <si>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</si>
  <si>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</si>
  <si>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</si>
  <si>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</si>
  <si>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</si>
  <si>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</si>
  <si>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</si>
  <si>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</si>
  <si>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</si>
  <si>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</si>
  <si>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</si>
  <si>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</si>
  <si>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</si>
  <si>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</si>
  <si>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</si>
  <si>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</si>
  <si>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</si>
  <si>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</si>
  <si>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</si>
  <si>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</si>
  <si>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</si>
  <si>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</si>
  <si>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</si>
  <si>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</si>
  <si>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</si>
  <si>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</si>
  <si>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</si>
  <si>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</si>
  <si>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</si>
  <si>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</si>
  <si>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</si>
  <si>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</si>
  <si>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</si>
  <si>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</si>
  <si>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</si>
  <si>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</si>
  <si>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</si>
  <si>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</si>
  <si>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</si>
  <si>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</si>
  <si>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</si>
  <si>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</si>
  <si>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</si>
  <si>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</si>
  <si>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</si>
  <si>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</si>
  <si>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</si>
  <si>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</si>
  <si>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</si>
  <si>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</si>
  <si>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</si>
  <si>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</si>
  <si>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</si>
  <si>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</si>
  <si>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</si>
  <si>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</si>
  <si>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</si>
  <si>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</si>
  <si>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</si>
  <si>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</si>
  <si>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</si>
  <si>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</si>
  <si>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</si>
  <si>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</si>
  <si>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</si>
  <si>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</si>
  <si>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</si>
  <si>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</si>
  <si>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</si>
  <si>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</si>
  <si>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</si>
  <si>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</si>
  <si>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</si>
  <si>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</si>
  <si>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</si>
  <si>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</si>
  <si>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</si>
  <si>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</si>
  <si>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</si>
  <si>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</si>
  <si>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</si>
  <si>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</si>
  <si>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</si>
  <si>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</si>
  <si>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</si>
  <si>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</si>
  <si>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</si>
  <si>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</si>
  <si>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</si>
  <si>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</si>
  <si>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</si>
  <si>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</si>
  <si>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</si>
  <si>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</si>
  <si>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</si>
  <si>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</si>
  <si>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</si>
  <si>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</si>
  <si>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</si>
  <si>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</si>
  <si>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</si>
  <si>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</si>
  <si>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</si>
  <si>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</si>
  <si>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</si>
  <si>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</si>
  <si>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</si>
  <si>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</si>
  <si>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</si>
  <si>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</si>
  <si>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</si>
  <si>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</si>
  <si>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</si>
  <si>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</si>
  <si>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</si>
  <si>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</si>
  <si>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</si>
  <si>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</si>
  <si>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</si>
  <si>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</si>
  <si>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</si>
  <si>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</si>
  <si>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</si>
  <si>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</si>
  <si>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</si>
  <si>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</si>
  <si>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</si>
  <si>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</si>
  <si>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</si>
  <si>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</si>
  <si>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</si>
  <si>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</si>
  <si>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</si>
  <si>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</si>
  <si>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</si>
  <si>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</si>
  <si>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</si>
  <si>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</si>
  <si>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</si>
  <si>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</si>
  <si>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</si>
  <si>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</si>
  <si>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</si>
  <si>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</si>
  <si>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</si>
  <si>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</si>
  <si>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</si>
  <si>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</si>
  <si>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</si>
  <si>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</si>
  <si>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</si>
  <si>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</si>
  <si>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</si>
  <si>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</si>
  <si>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</si>
  <si>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</si>
  <si>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</si>
  <si>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</si>
  <si>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</si>
  <si>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</si>
  <si>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</si>
  <si>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</si>
  <si>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</si>
  <si>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</si>
  <si>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</si>
  <si>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</si>
  <si>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</si>
  <si>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</si>
  <si>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</si>
  <si>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</si>
  <si>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</si>
  <si>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</si>
  <si>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</si>
  <si>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</si>
  <si>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</si>
  <si>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</si>
  <si>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</si>
  <si>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</si>
  <si>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</si>
  <si>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</si>
  <si>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</si>
  <si>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</si>
  <si>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</si>
  <si>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</si>
  <si>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</si>
  <si>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</si>
  <si>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</si>
  <si>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</si>
  <si>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</si>
  <si>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</si>
  <si>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</si>
  <si>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</si>
  <si>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</si>
  <si>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</si>
  <si>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</si>
  <si>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</si>
  <si>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</si>
  <si>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</si>
  <si>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</si>
  <si>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</si>
  <si>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</si>
  <si>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</si>
  <si>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</si>
  <si>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</si>
  <si>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</si>
  <si>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</si>
  <si>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</si>
  <si>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</si>
  <si>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</si>
  <si>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</si>
  <si>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</si>
  <si>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</si>
  <si>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</si>
  <si>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</si>
  <si>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</si>
  <si>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</si>
  <si>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</si>
  <si>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</si>
  <si>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</si>
  <si>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</si>
  <si>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</si>
  <si>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</si>
  <si>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</si>
  <si>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</si>
  <si>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</si>
  <si>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</si>
  <si>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</si>
  <si>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</si>
  <si>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</si>
  <si>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</si>
  <si>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</si>
  <si>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</si>
  <si>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</si>
  <si>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</si>
  <si>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</si>
  <si>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</si>
  <si>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</si>
  <si>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</si>
  <si>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</si>
  <si>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</si>
  <si>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</si>
  <si>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</si>
  <si>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</si>
  <si>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</si>
  <si>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</si>
  <si>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</si>
  <si>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</si>
  <si>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</si>
  <si>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</si>
  <si>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</si>
  <si>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</si>
  <si>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</si>
  <si>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</si>
  <si>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</si>
  <si>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</si>
  <si>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</si>
  <si>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</si>
  <si>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</si>
  <si>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</si>
  <si>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</si>
  <si>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</si>
  <si>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</si>
  <si>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</si>
  <si>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</si>
  <si>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</si>
  <si>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</si>
  <si>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</si>
  <si>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</si>
  <si>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</si>
  <si>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</si>
  <si>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</si>
  <si>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</si>
  <si>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</si>
  <si>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</si>
  <si>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</si>
  <si>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</si>
  <si>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</si>
  <si>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</si>
  <si>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</si>
  <si>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</si>
  <si>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</si>
  <si>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</si>
  <si>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</si>
  <si>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</si>
  <si>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</si>
  <si>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</si>
  <si>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</si>
  <si>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</si>
  <si>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</si>
  <si>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</si>
  <si>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</si>
  <si>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</si>
  <si>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</si>
  <si>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</si>
  <si>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</si>
  <si>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</si>
  <si>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</si>
  <si>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</si>
  <si>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</si>
  <si>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</si>
  <si>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</si>
  <si>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</si>
  <si>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</si>
  <si>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</si>
  <si>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</si>
  <si>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</si>
  <si>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</si>
  <si>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</si>
  <si>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</si>
  <si>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</si>
  <si>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</si>
  <si>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</si>
  <si>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</si>
  <si>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</si>
  <si>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</si>
  <si>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</si>
  <si>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</si>
  <si>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</si>
  <si>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</si>
  <si>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</si>
  <si>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</si>
  <si>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</si>
  <si>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</si>
  <si>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</si>
  <si>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</si>
  <si>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</si>
  <si>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</si>
  <si>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</si>
  <si>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</si>
  <si>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</si>
  <si>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</si>
  <si>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</si>
  <si>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</si>
  <si>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</si>
  <si>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</si>
  <si>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</si>
  <si>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</si>
  <si>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</si>
  <si>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</si>
  <si>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</si>
  <si>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</si>
  <si>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</si>
  <si>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</si>
  <si>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</si>
  <si>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</si>
  <si>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</si>
  <si>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</si>
  <si>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</si>
  <si>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</si>
  <si>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</si>
  <si>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</si>
  <si>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</si>
  <si>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</si>
  <si>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</si>
  <si>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</si>
  <si>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</si>
  <si>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</si>
  <si>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</si>
  <si>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</si>
  <si>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</si>
  <si>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</si>
  <si>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</si>
  <si>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</si>
  <si>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</si>
  <si>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</si>
  <si>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</si>
  <si>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</si>
  <si>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</si>
  <si>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</si>
  <si>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</si>
  <si>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</si>
  <si>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</si>
  <si>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</si>
  <si>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</si>
  <si>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</si>
  <si>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</si>
  <si>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</si>
  <si>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</si>
  <si>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</si>
  <si>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</si>
  <si>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</si>
  <si>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</si>
  <si>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</si>
  <si>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</si>
  <si>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</si>
  <si>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</si>
  <si>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</si>
  <si>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</si>
  <si>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</si>
  <si>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</si>
  <si>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</si>
  <si>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</si>
  <si>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</si>
  <si>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</si>
  <si>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</si>
  <si>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</si>
  <si>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</si>
  <si>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</si>
  <si>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</si>
  <si>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</si>
  <si>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</si>
  <si>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</si>
  <si>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</si>
  <si>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</si>
  <si>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</si>
  <si>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</si>
  <si>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</si>
  <si>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</si>
  <si>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</si>
  <si>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</si>
  <si>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</si>
  <si>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</si>
  <si>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</si>
  <si>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</si>
  <si>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</si>
  <si>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</si>
  <si>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</si>
  <si>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</si>
  <si>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</si>
  <si>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</si>
  <si>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</si>
  <si>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</si>
  <si>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</si>
  <si>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</si>
  <si>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</si>
  <si>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</si>
  <si>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</si>
  <si>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</si>
  <si>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</si>
  <si>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</si>
  <si>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</si>
  <si>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</si>
  <si>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</si>
  <si>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</si>
  <si>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</si>
  <si>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</si>
  <si>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</si>
  <si>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</si>
  <si>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</si>
  <si>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</si>
  <si>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</si>
  <si>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</si>
  <si>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</si>
  <si>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</si>
  <si>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</si>
  <si>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</si>
  <si>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</si>
  <si>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</si>
  <si>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</si>
  <si>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</si>
  <si>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</si>
  <si>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</si>
  <si>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</si>
  <si>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</si>
  <si>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</si>
  <si>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</si>
  <si>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</si>
  <si>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</si>
  <si>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</si>
  <si>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</si>
  <si>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</si>
  <si>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</si>
  <si>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</si>
  <si>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</si>
  <si>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</si>
  <si>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</si>
  <si>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</si>
  <si>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</si>
  <si>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</si>
  <si>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</si>
  <si>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</si>
  <si>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</si>
  <si>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</si>
  <si>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</si>
  <si>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</si>
  <si>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</si>
  <si>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</si>
  <si>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</si>
  <si>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</si>
  <si>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</si>
  <si>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</si>
  <si>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</si>
  <si>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</si>
  <si>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</si>
  <si>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</si>
  <si>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</si>
  <si>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</si>
  <si>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</si>
  <si>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</si>
  <si>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</si>
  <si>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</si>
  <si>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</si>
  <si>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</si>
  <si>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</si>
  <si>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</si>
  <si>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</si>
  <si>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</si>
  <si>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</si>
  <si>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</si>
  <si>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</si>
  <si>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</si>
  <si>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</si>
  <si>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</si>
  <si>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</si>
  <si>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</si>
  <si>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</si>
  <si>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</si>
  <si>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</si>
  <si>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</si>
  <si>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</si>
  <si>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</si>
  <si>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</si>
  <si>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</si>
  <si>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</si>
  <si>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</si>
  <si>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</si>
  <si>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</si>
  <si>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</si>
  <si>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</si>
  <si>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</si>
  <si>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</si>
  <si>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</si>
  <si>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</si>
  <si>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</si>
  <si>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</si>
  <si>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</si>
  <si>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</si>
  <si>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</si>
  <si>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</si>
  <si>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</si>
  <si>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</si>
  <si>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</si>
  <si>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</si>
  <si>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</si>
  <si>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</si>
  <si>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</si>
  <si>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</si>
  <si>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</si>
  <si>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</si>
  <si>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</si>
  <si>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</si>
  <si>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</si>
  <si>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</si>
  <si>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</si>
  <si>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</si>
  <si>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</si>
  <si>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</si>
  <si>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</si>
  <si>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</si>
  <si>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</si>
  <si>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</si>
  <si>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</si>
  <si>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</si>
  <si>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</si>
  <si>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</si>
  <si>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</si>
  <si>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</si>
  <si>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</si>
  <si>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</si>
  <si>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</si>
  <si>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</si>
  <si>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</si>
  <si>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</si>
  <si>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</si>
  <si>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</si>
  <si>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</si>
  <si>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</si>
  <si>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</si>
  <si>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</si>
  <si>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</si>
  <si>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</si>
  <si>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</si>
  <si>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</si>
  <si>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</si>
  <si>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</si>
  <si>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</si>
  <si>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</si>
  <si>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</si>
  <si>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</si>
  <si>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</si>
  <si>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</si>
  <si>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</si>
  <si>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</si>
  <si>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</si>
  <si>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</si>
  <si>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</si>
  <si>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</si>
  <si>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</si>
  <si>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</si>
  <si>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</si>
  <si>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</si>
  <si>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</si>
  <si>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</si>
  <si>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</si>
  <si>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</si>
  <si>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</si>
  <si>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</si>
  <si>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</si>
  <si>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</si>
  <si>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</si>
  <si>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</si>
  <si>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</si>
  <si>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</si>
  <si>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</si>
  <si>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</si>
  <si>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</si>
  <si>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</si>
  <si>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</si>
  <si>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</si>
  <si>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</si>
  <si>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</si>
  <si>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</si>
  <si>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</si>
  <si>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</si>
  <si>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</si>
  <si>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</si>
  <si>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</si>
  <si>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</si>
  <si>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</si>
  <si>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</si>
  <si>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</si>
  <si>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</si>
  <si>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</si>
  <si>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</si>
  <si>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</si>
  <si>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</si>
  <si>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</si>
  <si>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</si>
  <si>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</si>
  <si>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</si>
  <si>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</si>
  <si>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</si>
  <si>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</si>
  <si>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</si>
  <si>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</si>
  <si>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</si>
  <si>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</si>
  <si>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</si>
  <si>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</si>
  <si>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</si>
  <si>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</si>
  <si>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</si>
  <si>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</si>
  <si>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</si>
  <si>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</si>
  <si>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</si>
  <si>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</si>
  <si>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</si>
  <si>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</si>
  <si>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</si>
  <si>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</si>
  <si>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</si>
  <si>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</si>
  <si>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</si>
  <si>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</si>
  <si>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</si>
  <si>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</si>
  <si>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</si>
  <si>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</si>
  <si>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</si>
  <si>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</si>
  <si>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</si>
  <si>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</si>
  <si>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</si>
  <si>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</si>
  <si>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</si>
  <si>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</si>
  <si>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</si>
  <si>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</si>
  <si>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</si>
  <si>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</si>
  <si>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</si>
  <si>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</si>
  <si>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</si>
  <si>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</si>
  <si>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</si>
  <si>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</si>
  <si>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</si>
  <si>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</si>
  <si>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</si>
  <si>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</si>
  <si>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</si>
  <si>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</si>
  <si>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</si>
  <si>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</si>
  <si>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</si>
  <si>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</si>
  <si>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</si>
  <si>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</si>
  <si>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</si>
  <si>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</si>
  <si>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</si>
  <si>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</si>
  <si>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</si>
  <si>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</si>
  <si>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</si>
  <si>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</si>
  <si>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</si>
  <si>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</si>
  <si>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</si>
  <si>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</si>
  <si>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</si>
  <si>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</si>
  <si>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</si>
  <si>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</si>
  <si>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</si>
  <si>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</si>
  <si>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</si>
  <si>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</si>
  <si>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</si>
  <si>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</si>
  <si>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</si>
  <si>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</si>
  <si>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</si>
  <si>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</si>
  <si>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</si>
  <si>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</si>
  <si>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</si>
  <si>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</si>
  <si>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</si>
  <si>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</si>
  <si>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</si>
  <si>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</si>
  <si>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</si>
  <si>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</si>
  <si>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</si>
  <si>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</si>
  <si>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</si>
  <si>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</si>
  <si>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</si>
  <si>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</si>
  <si>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</si>
  <si>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</si>
  <si>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</si>
  <si>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</si>
  <si>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</si>
  <si>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</si>
  <si>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</si>
  <si>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</si>
  <si>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</si>
  <si>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</si>
  <si>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</si>
  <si>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</si>
  <si>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</si>
  <si>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</si>
  <si>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</si>
  <si>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</si>
  <si>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</si>
  <si>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</si>
  <si>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</si>
  <si>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</si>
  <si>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</si>
  <si>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</si>
  <si>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</si>
  <si>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</si>
  <si>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</si>
  <si>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</si>
  <si>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</si>
  <si>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</si>
  <si>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</si>
  <si>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</si>
  <si>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</si>
  <si>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</si>
  <si>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</si>
  <si>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</si>
  <si>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</si>
  <si>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</si>
  <si>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</si>
  <si>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</si>
  <si>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</si>
  <si>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</si>
  <si>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</si>
  <si>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</si>
  <si>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</si>
  <si>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</si>
  <si>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</si>
  <si>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</si>
  <si>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</si>
  <si>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</si>
  <si>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</si>
  <si>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</si>
  <si>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</si>
  <si>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</si>
  <si>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</si>
  <si>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</si>
  <si>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</si>
  <si>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</si>
  <si>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</si>
  <si>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</si>
  <si>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</si>
  <si>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</si>
  <si>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</si>
  <si>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</si>
  <si>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</si>
  <si>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</si>
  <si>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</si>
  <si>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</si>
  <si>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</si>
  <si>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</si>
  <si>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</si>
  <si>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</si>
  <si>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</si>
  <si>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</si>
  <si>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</si>
  <si>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</si>
  <si>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</si>
  <si>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</si>
  <si>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</si>
  <si>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</si>
  <si>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</si>
  <si>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</si>
  <si>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</si>
  <si>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</si>
  <si>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</si>
  <si>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</si>
  <si>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</si>
  <si>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</si>
  <si>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</si>
  <si>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</si>
  <si>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</si>
  <si>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</si>
  <si>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</si>
  <si>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</si>
  <si>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</si>
  <si>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</si>
  <si>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</si>
  <si>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</si>
  <si>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</si>
  <si>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</si>
  <si>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</si>
  <si>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</si>
  <si>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</si>
  <si>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</si>
  <si>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</si>
  <si>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</si>
  <si>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</si>
  <si>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</si>
  <si>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</si>
  <si>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</si>
  <si>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</si>
  <si>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</si>
  <si>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</si>
  <si>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</si>
  <si>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</si>
  <si>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</si>
  <si>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</si>
  <si>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</si>
  <si>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</si>
  <si>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</si>
  <si>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</si>
  <si>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</si>
  <si>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</si>
  <si>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</si>
  <si>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</si>
  <si>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</si>
  <si>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</si>
  <si>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</si>
  <si>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</si>
  <si>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</si>
  <si>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</si>
  <si>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</si>
  <si>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</si>
  <si>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</si>
  <si>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</si>
  <si>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</si>
  <si>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</si>
  <si>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</si>
  <si>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</si>
  <si>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</si>
  <si>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</si>
  <si>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</si>
  <si>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</si>
  <si>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</si>
  <si>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</si>
  <si>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</si>
  <si>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</si>
  <si>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</si>
  <si>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</si>
  <si>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</si>
  <si>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</si>
  <si>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</si>
  <si>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</si>
  <si>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</si>
  <si>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</si>
  <si>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</si>
  <si>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</si>
  <si>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</si>
  <si>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</si>
  <si>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</si>
  <si>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</si>
  <si>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</si>
  <si>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</si>
  <si>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</si>
  <si>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</si>
  <si>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</si>
  <si>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</si>
  <si>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</si>
  <si>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</si>
  <si>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</si>
  <si>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</si>
  <si>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</si>
  <si>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</si>
  <si>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</si>
  <si>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</si>
  <si>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</si>
  <si>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</si>
  <si>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</si>
  <si>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</si>
  <si>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</si>
  <si>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</si>
  <si>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</si>
  <si>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</si>
  <si>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</si>
  <si>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</si>
  <si>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</si>
  <si>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</si>
  <si>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</si>
  <si>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</si>
  <si>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</si>
  <si>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</si>
  <si>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</si>
  <si>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</si>
  <si>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</si>
  <si>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</si>
  <si>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</si>
  <si>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</si>
  <si>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</si>
  <si>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</si>
  <si>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</si>
  <si>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</si>
  <si>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</si>
  <si>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</si>
  <si>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</si>
  <si>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</si>
  <si>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</si>
  <si>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</si>
  <si>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</si>
  <si>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</si>
  <si>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</si>
  <si>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</si>
  <si>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</si>
  <si>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</si>
  <si>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</si>
  <si>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</si>
  <si>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</si>
  <si>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</si>
  <si>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</si>
  <si>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</si>
  <si>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</si>
  <si>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</si>
  <si>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</si>
  <si>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</si>
  <si>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</si>
  <si>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</si>
  <si>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</si>
  <si>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</si>
  <si>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</si>
  <si>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</si>
  <si>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</si>
  <si>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</si>
  <si>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</si>
  <si>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</si>
  <si>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</si>
  <si>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</si>
  <si>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</si>
  <si>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</si>
  <si>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</si>
  <si>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</si>
  <si>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</si>
  <si>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</si>
  <si>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</si>
  <si>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</si>
  <si>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</si>
  <si>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</si>
  <si>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</si>
  <si>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</si>
  <si>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</si>
  <si>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</si>
  <si>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</si>
  <si>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</si>
  <si>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</si>
  <si>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</si>
  <si>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</si>
  <si>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</si>
  <si>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</si>
  <si>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</si>
  <si>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</si>
  <si>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</si>
  <si>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</si>
  <si>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</si>
  <si>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</si>
  <si>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</si>
  <si>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</si>
  <si>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</si>
  <si>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</si>
  <si>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</si>
  <si>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</si>
  <si>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</si>
  <si>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</si>
  <si>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</si>
  <si>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</si>
  <si>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</si>
  <si>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</si>
  <si>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</si>
  <si>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</si>
  <si>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</si>
  <si>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</si>
  <si>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</si>
  <si>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</si>
  <si>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</si>
  <si>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</si>
  <si>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</si>
  <si>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</si>
  <si>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</si>
  <si>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</si>
  <si>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</si>
  <si>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</si>
  <si>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</si>
  <si>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</si>
  <si>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</si>
  <si>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</si>
  <si>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</si>
  <si>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</si>
  <si>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</si>
  <si>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</si>
  <si>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</si>
  <si>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</si>
  <si>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</si>
  <si>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</si>
  <si>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</si>
  <si>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</si>
  <si>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</si>
  <si>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</si>
  <si>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</si>
  <si>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</si>
  <si>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</si>
  <si>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</si>
  <si>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</si>
  <si>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</si>
  <si>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</si>
  <si>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</si>
  <si>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</si>
  <si>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</si>
  <si>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</si>
  <si>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</si>
  <si>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</si>
  <si>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</si>
  <si>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</si>
  <si>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</si>
  <si>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</si>
  <si>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</si>
  <si>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</si>
  <si>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</si>
  <si>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</si>
  <si>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</si>
  <si>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</si>
  <si>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</si>
  <si>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</si>
  <si>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</si>
  <si>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</si>
  <si>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</si>
  <si>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</si>
  <si>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</si>
  <si>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</si>
  <si>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</si>
  <si>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</si>
  <si>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</si>
  <si>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</si>
  <si>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</si>
  <si>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</si>
  <si>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</si>
  <si>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</si>
  <si>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</si>
  <si>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</si>
  <si>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</si>
  <si>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</si>
  <si>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</si>
  <si>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</si>
  <si>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</si>
  <si>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</si>
  <si>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</si>
  <si>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</si>
  <si>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</si>
  <si>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</si>
  <si>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</si>
  <si>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</si>
  <si>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</si>
  <si>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</si>
  <si>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</si>
  <si>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</si>
  <si>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</si>
  <si>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</si>
  <si>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</si>
  <si>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</si>
  <si>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</si>
  <si>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</si>
  <si>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</si>
  <si>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</si>
  <si>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</si>
  <si>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</si>
  <si>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</si>
  <si>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</si>
  <si>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</si>
  <si>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</si>
  <si>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</si>
  <si>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</si>
  <si>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</si>
  <si>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</si>
  <si>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</si>
  <si>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</si>
  <si>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</si>
  <si>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</si>
  <si>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</si>
  <si>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</si>
  <si>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</si>
  <si>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</si>
  <si>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</si>
  <si>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</si>
  <si>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</si>
  <si>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</si>
  <si>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</si>
  <si>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</si>
  <si>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</si>
  <si>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</si>
  <si>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</si>
  <si>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</si>
  <si>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</si>
  <si>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</si>
  <si>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</si>
  <si>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</si>
  <si>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</si>
  <si>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</si>
  <si>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</si>
  <si>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</si>
  <si>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</si>
  <si>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</si>
  <si>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</si>
  <si>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</si>
  <si>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</si>
  <si>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</si>
  <si>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</si>
  <si>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</si>
  <si>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</si>
  <si>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</si>
  <si>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</si>
  <si>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</si>
  <si>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</si>
  <si>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</si>
  <si>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</si>
  <si>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</si>
  <si>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</si>
  <si>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</si>
  <si>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</si>
  <si>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</si>
  <si>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</si>
  <si>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</si>
  <si>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</si>
  <si>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</si>
  <si>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</si>
  <si>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</si>
  <si>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</si>
  <si>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</si>
  <si>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</si>
  <si>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</si>
  <si>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</si>
  <si>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</si>
  <si>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</si>
  <si>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</si>
  <si>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</si>
  <si>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</si>
  <si>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</si>
  <si>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</si>
  <si>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</si>
  <si>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</si>
  <si>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</si>
  <si>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</si>
  <si>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</si>
  <si>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</si>
  <si>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</si>
  <si>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</si>
  <si>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</si>
  <si>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</si>
  <si>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</si>
  <si>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</si>
  <si>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</si>
  <si>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</si>
  <si>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</si>
  <si>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</si>
  <si>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</si>
  <si>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</si>
  <si>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</si>
  <si>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</si>
  <si>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</si>
  <si>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</si>
  <si>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</si>
  <si>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</si>
  <si>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</si>
  <si>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</si>
  <si>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</si>
  <si>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</si>
  <si>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</si>
  <si>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</si>
  <si>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</si>
  <si>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</si>
  <si>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</si>
  <si>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</si>
  <si>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</si>
  <si>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</si>
  <si>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</si>
  <si>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</si>
  <si>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</si>
  <si>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</si>
  <si>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</si>
  <si>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</si>
  <si>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</si>
  <si>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</si>
  <si>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</si>
  <si>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</si>
  <si>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</si>
  <si>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</si>
  <si>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</si>
  <si>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</si>
  <si>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</si>
  <si>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</si>
  <si>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</si>
  <si>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</si>
  <si>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</si>
  <si>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</si>
  <si>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</si>
  <si>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</si>
  <si>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</si>
  <si>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</si>
  <si>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</si>
  <si>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</si>
  <si>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</si>
  <si>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</si>
  <si>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</si>
  <si>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</si>
  <si>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</si>
  <si>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</si>
  <si>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</si>
  <si>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</si>
  <si>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</si>
  <si>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</si>
  <si>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</si>
  <si>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</si>
  <si>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</si>
  <si>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</si>
  <si>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</si>
  <si>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</si>
  <si>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</si>
  <si>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</si>
  <si>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</si>
  <si>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</si>
  <si>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</si>
  <si>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</si>
  <si>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</si>
  <si>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</si>
  <si>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</si>
  <si>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</si>
  <si>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</si>
  <si>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</si>
  <si>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</si>
  <si>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</si>
  <si>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</si>
  <si>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</si>
  <si>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</si>
  <si>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</si>
  <si>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</si>
  <si>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</si>
  <si>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</si>
  <si>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</si>
  <si>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</si>
  <si>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</si>
  <si>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</si>
  <si>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</si>
  <si>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</si>
  <si>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</si>
  <si>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</si>
  <si>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</si>
  <si>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</si>
  <si>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</si>
  <si>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</si>
  <si>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</si>
  <si>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</si>
  <si>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</si>
  <si>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</si>
  <si>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</si>
  <si>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</si>
  <si>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</si>
  <si>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</si>
  <si>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</si>
  <si>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</si>
  <si>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</si>
  <si>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</si>
  <si>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</si>
  <si>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</si>
  <si>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</si>
  <si>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</si>
  <si>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</si>
  <si>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</si>
  <si>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</si>
  <si>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</si>
  <si>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</si>
  <si>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</si>
  <si>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</si>
  <si>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</si>
  <si>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</si>
  <si>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</si>
  <si>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</si>
  <si>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</si>
  <si>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</si>
  <si>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</si>
  <si>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</si>
  <si>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</si>
  <si>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</si>
  <si>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</si>
  <si>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</si>
  <si>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</si>
  <si>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</si>
  <si>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</si>
  <si>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</si>
  <si>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</si>
  <si>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</si>
  <si>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</si>
  <si>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</si>
  <si>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</si>
  <si>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</si>
  <si>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</si>
  <si>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</si>
  <si>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</si>
  <si>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</si>
  <si>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</si>
  <si>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</si>
  <si>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</si>
  <si>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</si>
  <si>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</si>
  <si>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</si>
  <si>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</si>
  <si>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</si>
  <si>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</si>
  <si>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</si>
  <si>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</si>
  <si>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</si>
  <si>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</si>
  <si>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</si>
  <si>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</si>
  <si>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</si>
  <si>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</si>
  <si>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</si>
  <si>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</si>
  <si>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</si>
  <si>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</si>
  <si>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</si>
  <si>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</si>
  <si>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</si>
  <si>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</si>
  <si>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</si>
  <si>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</si>
  <si>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</si>
  <si>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</si>
  <si>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</si>
  <si>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</si>
  <si>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</si>
  <si>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</si>
  <si>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</si>
  <si>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</si>
  <si>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</si>
  <si>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</si>
  <si>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</si>
  <si>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</si>
  <si>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</si>
  <si>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</si>
  <si>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</si>
  <si>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</si>
  <si>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</si>
  <si>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</si>
  <si>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</si>
  <si>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</si>
  <si>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</si>
  <si>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</si>
  <si>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</si>
  <si>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</si>
  <si>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</si>
  <si>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</si>
  <si>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</si>
  <si>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</si>
  <si>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</si>
  <si>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</si>
  <si>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</si>
  <si>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</si>
  <si>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</si>
  <si>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</si>
  <si>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</si>
  <si>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</si>
  <si>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</si>
  <si>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</si>
  <si>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</si>
  <si>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</si>
  <si>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</si>
  <si>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</si>
  <si>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</si>
  <si>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</si>
  <si>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</si>
  <si>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</si>
  <si>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</si>
  <si>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</si>
  <si>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</si>
  <si>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</si>
  <si>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</si>
  <si>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</si>
  <si>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</si>
  <si>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</si>
  <si>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</si>
  <si>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</si>
  <si>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</si>
  <si>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</si>
  <si>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</si>
  <si>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</si>
  <si>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</si>
  <si>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</si>
  <si>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</si>
  <si>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</si>
  <si>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</si>
  <si>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</si>
  <si>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</si>
  <si>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</si>
  <si>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</si>
  <si>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</si>
  <si>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</si>
  <si>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</si>
  <si>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</si>
  <si>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</si>
  <si>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</si>
  <si>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</si>
  <si>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</si>
  <si>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</si>
  <si>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</si>
  <si>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</si>
  <si>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</si>
  <si>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</si>
  <si>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</si>
  <si>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</si>
  <si>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</si>
  <si>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</si>
  <si>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</si>
  <si>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</si>
  <si>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</si>
  <si>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</si>
  <si>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</si>
  <si>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</si>
  <si>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</si>
  <si>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</si>
  <si>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</si>
  <si>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</si>
  <si>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</si>
  <si>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</si>
  <si>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</si>
  <si>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</si>
  <si>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</si>
  <si>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</si>
  <si>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</si>
  <si>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</si>
  <si>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</si>
  <si>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</si>
  <si>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</si>
  <si>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</si>
  <si>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</si>
  <si>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</si>
  <si>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</si>
  <si>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</si>
  <si>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</si>
  <si>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</si>
  <si>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</si>
  <si>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</si>
  <si>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</si>
  <si>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</si>
  <si>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</si>
  <si>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</si>
  <si>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</si>
  <si>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</si>
  <si>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</si>
  <si>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</si>
  <si>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</si>
  <si>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</si>
  <si>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</si>
  <si>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</si>
  <si>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</si>
  <si>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</si>
  <si>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</si>
  <si>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</si>
  <si>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</si>
  <si>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</si>
  <si>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</si>
  <si>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</si>
  <si>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</si>
  <si>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</si>
  <si>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</si>
  <si>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</si>
  <si>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</si>
  <si>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</si>
  <si>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</si>
  <si>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</si>
  <si>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</si>
  <si>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</si>
  <si>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</si>
  <si>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</si>
  <si>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</si>
  <si>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</si>
  <si>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</si>
  <si>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</si>
  <si>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</si>
  <si>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</si>
  <si>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</si>
  <si>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</si>
  <si>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</si>
  <si>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</si>
  <si>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</si>
  <si>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</si>
  <si>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</si>
  <si>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</si>
  <si>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</si>
  <si>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</si>
  <si>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</si>
  <si>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</si>
  <si>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</si>
  <si>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</si>
  <si>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</si>
  <si>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</si>
  <si>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</si>
  <si>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</si>
  <si>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</si>
  <si>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</si>
  <si>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</si>
  <si>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</si>
  <si>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</si>
  <si>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</si>
  <si>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</si>
  <si>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</si>
  <si>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</si>
  <si>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</si>
  <si>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</si>
  <si>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</si>
  <si>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</si>
  <si>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</si>
  <si>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</si>
  <si>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</si>
  <si>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</si>
  <si>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</si>
  <si>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</si>
  <si>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</si>
  <si>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</si>
  <si>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</si>
  <si>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</si>
  <si>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</si>
  <si>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</si>
  <si>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</si>
  <si>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</si>
  <si>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</si>
  <si>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</si>
  <si>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</si>
  <si>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</si>
  <si>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</si>
  <si>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</si>
  <si>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</si>
  <si>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</si>
  <si>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</si>
  <si>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</si>
  <si>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</si>
  <si>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</si>
  <si>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</si>
  <si>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</si>
  <si>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</si>
  <si>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</si>
  <si>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</si>
  <si>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</si>
  <si>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</si>
  <si>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</si>
  <si>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</si>
  <si>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</si>
  <si>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</si>
  <si>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</si>
  <si>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</si>
  <si>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</si>
  <si>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</si>
  <si>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</si>
  <si>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</si>
  <si>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</si>
  <si>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</si>
  <si>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</si>
  <si>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</si>
  <si>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</si>
  <si>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</si>
  <si>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</si>
  <si>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</si>
  <si>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</si>
  <si>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</si>
  <si>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</si>
  <si>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</si>
  <si>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</si>
  <si>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</si>
  <si>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</si>
  <si>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</si>
  <si>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</si>
  <si>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</si>
  <si>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</si>
  <si>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</si>
  <si>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</si>
  <si>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</si>
  <si>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</si>
  <si>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</si>
  <si>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</si>
  <si>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</si>
  <si>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</si>
  <si>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</si>
  <si>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</si>
  <si>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</si>
  <si>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</si>
  <si>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</si>
  <si>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</si>
  <si>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</si>
  <si>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</si>
  <si>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</si>
  <si>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</si>
  <si>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</si>
  <si>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</si>
  <si>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</si>
  <si>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</si>
  <si>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</si>
  <si>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</si>
  <si>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</si>
  <si>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</si>
  <si>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</si>
  <si>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</si>
  <si>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</si>
  <si>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</si>
  <si>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</si>
  <si>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</si>
  <si>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</si>
  <si>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</si>
  <si>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</si>
  <si>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</si>
  <si>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</si>
  <si>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</si>
  <si>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</si>
  <si>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</si>
  <si>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</si>
  <si>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</si>
  <si>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</si>
  <si>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</si>
  <si>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</si>
  <si>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</si>
  <si>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</si>
  <si>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</si>
  <si>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</si>
  <si>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</si>
  <si>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</si>
  <si>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</si>
  <si>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</si>
  <si>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</si>
  <si>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</si>
  <si>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</si>
  <si>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</si>
  <si>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</si>
  <si>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</si>
  <si>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</si>
  <si>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</si>
  <si>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</si>
  <si>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</si>
  <si>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</si>
  <si>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</si>
  <si>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</si>
  <si>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</si>
  <si>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</si>
  <si>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</si>
  <si>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</si>
  <si>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</si>
  <si>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</si>
  <si>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</si>
  <si>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</si>
  <si>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</si>
  <si>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</si>
  <si>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</si>
  <si>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</si>
  <si>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</si>
  <si>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</si>
  <si>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</si>
  <si>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</si>
  <si>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</si>
  <si>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</si>
  <si>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</si>
  <si>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</si>
  <si>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</si>
  <si>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</si>
  <si>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</si>
  <si>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</si>
  <si>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</si>
  <si>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</si>
  <si>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</si>
  <si>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</si>
  <si>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</si>
  <si>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</si>
  <si>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</si>
  <si>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</si>
  <si>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</si>
  <si>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</si>
  <si>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</si>
  <si>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</si>
  <si>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</si>
  <si>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</si>
  <si>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</si>
  <si>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</si>
  <si>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</si>
  <si>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</si>
  <si>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</si>
  <si>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</si>
  <si>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</si>
  <si>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</si>
  <si>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</si>
  <si>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</si>
  <si>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</si>
  <si>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</si>
  <si>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</si>
  <si>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</si>
  <si>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</si>
  <si>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</si>
  <si>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</si>
  <si>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</si>
  <si>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</si>
  <si>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</si>
  <si>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</si>
  <si>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</si>
  <si>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</si>
  <si>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</si>
  <si>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</si>
  <si>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</si>
  <si>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</si>
  <si>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</si>
  <si>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</si>
  <si>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</si>
  <si>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</si>
  <si>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</si>
  <si>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</si>
  <si>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</si>
  <si>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</si>
  <si>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</si>
  <si>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</si>
  <si>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</si>
  <si>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</si>
  <si>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</si>
  <si>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</si>
  <si>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</si>
  <si>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</si>
  <si>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</si>
  <si>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</si>
  <si>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</si>
  <si>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</si>
  <si>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</si>
  <si>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</si>
  <si>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</si>
  <si>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</si>
  <si>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</si>
  <si>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</si>
  <si>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</si>
  <si>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</si>
  <si>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</si>
  <si>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</si>
  <si>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</si>
  <si>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</si>
  <si>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</si>
  <si>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</si>
  <si>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</si>
  <si>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</si>
  <si>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</si>
  <si>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</si>
  <si>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</si>
  <si>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</si>
  <si>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</si>
  <si>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</si>
  <si>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</si>
  <si>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</si>
  <si>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</si>
  <si>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</si>
  <si>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</si>
  <si>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</si>
  <si>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</si>
  <si>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</si>
  <si>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</si>
  <si>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</si>
  <si>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</si>
  <si>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</si>
  <si>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</si>
  <si>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</si>
  <si>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</si>
  <si>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</si>
  <si>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</si>
  <si>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</si>
  <si>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</si>
  <si>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</si>
  <si>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</si>
  <si>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</si>
  <si>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</si>
  <si>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</si>
  <si>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</si>
  <si>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</si>
  <si>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</si>
  <si>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</si>
  <si>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</si>
  <si>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</si>
  <si>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</si>
  <si>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</si>
  <si>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</si>
  <si>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</si>
  <si>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</si>
  <si>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</si>
  <si>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</si>
  <si>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</si>
  <si>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</si>
  <si>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</si>
  <si>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</si>
  <si>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</si>
  <si>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</si>
  <si>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</si>
  <si>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</si>
  <si>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</si>
  <si>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</si>
  <si>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</si>
  <si>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</si>
  <si>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</si>
  <si>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</si>
  <si>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</si>
  <si>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</si>
  <si>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</si>
  <si>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</si>
  <si>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</si>
  <si>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</si>
  <si>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</si>
  <si>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</si>
  <si>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</si>
  <si>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</si>
  <si>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</si>
  <si>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</si>
  <si>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</si>
  <si>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</si>
  <si>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</si>
  <si>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</si>
  <si>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</si>
  <si>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</si>
  <si>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</si>
  <si>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</si>
  <si>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</si>
  <si>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</si>
  <si>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</si>
  <si>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</si>
  <si>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</si>
  <si>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</si>
  <si>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</si>
  <si>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</si>
  <si>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</si>
  <si>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</si>
  <si>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</si>
  <si>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</si>
  <si>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</si>
  <si>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</si>
  <si>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</si>
  <si>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</si>
  <si>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</si>
  <si>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</si>
  <si>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</si>
  <si>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</si>
  <si>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</si>
  <si>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</si>
  <si>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</si>
  <si>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</si>
  <si>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</si>
  <si>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</si>
  <si>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</si>
  <si>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</si>
  <si>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</si>
  <si>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</si>
  <si>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</si>
  <si>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</si>
  <si>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</si>
  <si>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</si>
  <si>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</si>
  <si>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</si>
  <si>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</si>
  <si>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</si>
  <si>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</si>
  <si>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</si>
  <si>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</si>
  <si>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</si>
  <si>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</si>
  <si>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</si>
  <si>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</si>
  <si>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</si>
  <si>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</si>
  <si>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</si>
  <si>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</si>
  <si>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</si>
  <si>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</si>
  <si>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</si>
  <si>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</si>
  <si>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</si>
  <si>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</si>
  <si>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</si>
  <si>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</si>
  <si>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</si>
  <si>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</si>
  <si>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</si>
  <si>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</si>
  <si>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</si>
  <si>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</si>
  <si>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</si>
  <si>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</si>
  <si>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</si>
  <si>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</si>
  <si>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</si>
  <si>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</si>
  <si>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</si>
  <si>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</si>
  <si>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</si>
  <si>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</si>
  <si>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</si>
  <si>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</si>
  <si>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</si>
  <si>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</si>
  <si>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</si>
  <si>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</si>
  <si>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</si>
  <si>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</si>
  <si>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</si>
  <si>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</si>
  <si>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</si>
  <si>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</si>
  <si>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</si>
  <si>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</si>
  <si>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</si>
  <si>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</si>
  <si>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</si>
  <si>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</si>
  <si>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</si>
  <si>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</si>
  <si>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</si>
  <si>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</si>
  <si>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</si>
  <si>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</si>
  <si>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</si>
  <si>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</si>
  <si>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</si>
  <si>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</si>
  <si>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</si>
  <si>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</si>
  <si>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</si>
  <si>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</si>
  <si>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</si>
  <si>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</si>
  <si>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</si>
  <si>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</si>
  <si>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</si>
  <si>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</si>
  <si>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</si>
  <si>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</si>
  <si>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</si>
  <si>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</si>
  <si>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</si>
  <si>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</si>
  <si>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</si>
  <si>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</si>
  <si>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</si>
  <si>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</si>
  <si>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</si>
  <si>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</si>
  <si>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</si>
  <si>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</si>
  <si>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</si>
  <si>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</si>
  <si>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</si>
  <si>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</si>
  <si>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</si>
  <si>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</si>
  <si>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</si>
  <si>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</si>
  <si>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</si>
  <si>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</si>
  <si>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</si>
  <si>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</si>
  <si>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</si>
  <si>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</si>
  <si>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</si>
  <si>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</si>
  <si>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</si>
  <si>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</si>
  <si>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</si>
  <si>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</si>
  <si>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</si>
  <si>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</si>
  <si>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</si>
  <si>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</si>
  <si>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</si>
  <si>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</si>
  <si>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</si>
  <si>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</si>
  <si>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</si>
  <si>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</si>
  <si>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</si>
  <si>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</si>
  <si>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</si>
  <si>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</si>
  <si>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</si>
  <si>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</si>
  <si>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</si>
  <si>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</si>
  <si>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</si>
  <si>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</si>
  <si>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</si>
  <si>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</si>
  <si>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</si>
  <si>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</si>
  <si>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</si>
  <si>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</si>
  <si>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</si>
  <si>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</si>
  <si>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</si>
  <si>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</si>
  <si>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</si>
  <si>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</si>
  <si>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</si>
  <si>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</si>
  <si>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</si>
  <si>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</si>
  <si>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</si>
  <si>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</si>
  <si>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</si>
  <si>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</si>
  <si>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</si>
  <si>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</si>
  <si>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</si>
  <si>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</si>
  <si>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</si>
  <si>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</si>
  <si>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</si>
  <si>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</si>
  <si>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</si>
  <si>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</si>
  <si>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</si>
  <si>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</si>
  <si>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</si>
  <si>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</si>
  <si>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</si>
  <si>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</si>
  <si>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</si>
  <si>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</si>
  <si>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</si>
  <si>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</si>
  <si>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</si>
  <si>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</si>
  <si>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</si>
  <si>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</si>
  <si>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</si>
  <si>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</si>
  <si>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</si>
  <si>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</si>
  <si>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</si>
  <si>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</si>
  <si>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</si>
  <si>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</si>
  <si>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</si>
  <si>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</si>
  <si>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</si>
  <si>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</si>
  <si>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</si>
  <si>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</si>
  <si>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</si>
  <si>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</si>
  <si>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</si>
  <si>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</si>
  <si>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</si>
  <si>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</si>
  <si>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</si>
  <si>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</si>
  <si>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</si>
  <si>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</si>
  <si>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</si>
  <si>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</si>
  <si>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</si>
  <si>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</si>
  <si>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</si>
  <si>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</si>
  <si>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</si>
  <si>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</si>
  <si>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</si>
  <si>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</si>
  <si>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</si>
  <si>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</si>
  <si>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</si>
  <si>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</si>
  <si>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</si>
  <si>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</si>
  <si>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</si>
  <si>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</si>
  <si>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</si>
  <si>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</si>
  <si>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</si>
  <si>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</si>
  <si>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</si>
  <si>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</si>
  <si>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</si>
  <si>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</si>
  <si>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</si>
  <si>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</si>
  <si>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</si>
  <si>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</si>
  <si>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</si>
  <si>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</si>
  <si>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</si>
  <si>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</si>
  <si>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</si>
  <si>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</si>
  <si>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</si>
  <si>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</si>
  <si>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</si>
  <si>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</si>
  <si>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</si>
  <si>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</si>
  <si>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</si>
  <si>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</si>
  <si>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</si>
  <si>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</si>
  <si>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</si>
  <si>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</si>
  <si>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</si>
  <si>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</si>
  <si>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</si>
  <si>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</si>
  <si>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</si>
  <si>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</si>
  <si>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</si>
  <si>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</si>
  <si>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</si>
  <si>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</si>
  <si>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</si>
  <si>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</si>
  <si>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</si>
  <si>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</si>
  <si>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</si>
  <si>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</si>
  <si>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</si>
  <si>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</si>
  <si>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</si>
  <si>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</si>
  <si>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</si>
  <si>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</si>
  <si>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</si>
  <si>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</si>
  <si>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</si>
  <si>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</si>
  <si>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</si>
  <si>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</si>
  <si>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</si>
  <si>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</si>
  <si>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</si>
  <si>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</si>
  <si>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</si>
  <si>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</si>
  <si>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</si>
  <si>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</si>
  <si>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</si>
  <si>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</si>
  <si>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</si>
  <si>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</si>
  <si>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</si>
  <si>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</si>
  <si>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</si>
  <si>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</si>
  <si>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</si>
  <si>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</si>
  <si>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</si>
  <si>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</si>
  <si>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</si>
  <si>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</si>
  <si>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</si>
  <si>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</si>
  <si>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</si>
  <si>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</si>
  <si>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</si>
  <si>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</si>
  <si>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</si>
  <si>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</si>
  <si>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</si>
  <si>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</si>
  <si>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</si>
  <si>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</si>
  <si>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</si>
  <si>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</si>
  <si>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</si>
  <si>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</si>
  <si>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</si>
  <si>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</si>
  <si>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</si>
  <si>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</si>
  <si>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</si>
  <si>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</si>
  <si>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</si>
  <si>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</si>
  <si>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</si>
  <si>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</si>
  <si>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</si>
  <si>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</si>
  <si>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</si>
  <si>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</si>
  <si>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</si>
  <si>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</si>
  <si>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</si>
  <si>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</si>
  <si>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</si>
  <si>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</si>
  <si>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</si>
  <si>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</si>
  <si>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</si>
  <si>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</si>
  <si>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</si>
  <si>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</si>
  <si>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</si>
  <si>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</si>
  <si>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</si>
  <si>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</si>
  <si>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</si>
  <si>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</si>
  <si>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</si>
  <si>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</si>
  <si>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</si>
  <si>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</si>
  <si>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</si>
  <si>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</si>
  <si>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</si>
  <si>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</si>
  <si>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</si>
  <si>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</si>
  <si>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</si>
  <si>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</si>
  <si>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</si>
  <si>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</si>
  <si>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</si>
  <si>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</si>
  <si>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</si>
  <si>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</si>
  <si>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</si>
  <si>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</si>
  <si>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</si>
  <si>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</si>
  <si>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</si>
  <si>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</si>
  <si>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</si>
  <si>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</si>
  <si>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</si>
  <si>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</si>
  <si>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</si>
  <si>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</si>
  <si>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</si>
  <si>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</si>
  <si>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</si>
  <si>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</si>
  <si>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</si>
  <si>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</si>
  <si>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</si>
  <si>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</si>
  <si>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</si>
  <si>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</si>
  <si>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</si>
  <si>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</si>
  <si>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</si>
  <si>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</si>
  <si>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</si>
  <si>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</si>
  <si>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</si>
  <si>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</si>
  <si>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</si>
  <si>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</si>
  <si>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</si>
  <si>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</si>
  <si>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</si>
  <si>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</si>
  <si>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</si>
  <si>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</si>
  <si>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</si>
  <si>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</si>
  <si>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</si>
  <si>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</si>
  <si>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</si>
  <si>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</si>
  <si>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</si>
  <si>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</si>
  <si>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</si>
  <si>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</si>
  <si>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</si>
  <si>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</si>
  <si>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</si>
  <si>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</si>
  <si>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</si>
  <si>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</si>
  <si>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</si>
  <si>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</si>
  <si>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</si>
  <si>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</si>
  <si>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</si>
  <si>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</si>
  <si>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</si>
  <si>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</si>
  <si>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</si>
  <si>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</si>
  <si>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</si>
  <si>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</si>
  <si>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</si>
  <si>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</si>
  <si>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</si>
  <si>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</si>
  <si>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</si>
  <si>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</si>
  <si>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</si>
  <si>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</si>
  <si>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</si>
  <si>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</si>
  <si>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</si>
  <si>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</si>
  <si>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</si>
  <si>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</si>
  <si>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</si>
  <si>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</si>
  <si>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</si>
  <si>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</si>
  <si>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</si>
  <si>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</si>
  <si>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</si>
  <si>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</si>
  <si>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</si>
  <si>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</si>
  <si>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</si>
  <si>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</si>
  <si>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</si>
  <si>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</si>
  <si>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</si>
  <si>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</si>
  <si>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</si>
  <si>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</si>
  <si>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</si>
  <si>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</si>
  <si>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</si>
  <si>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</si>
  <si>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</si>
  <si>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</si>
  <si>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</si>
  <si>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</si>
  <si>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</si>
  <si>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</si>
  <si>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</si>
  <si>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</si>
  <si>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</si>
  <si>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</si>
  <si>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</si>
  <si>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</si>
  <si>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</si>
  <si>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</si>
  <si>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</si>
  <si>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</si>
  <si>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</si>
  <si>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</si>
  <si>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</si>
  <si>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</si>
  <si>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</si>
  <si>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</si>
  <si>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</si>
  <si>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</si>
  <si>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</si>
  <si>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</si>
  <si>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</si>
  <si>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</si>
  <si>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</si>
  <si>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</si>
  <si>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</si>
  <si>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</si>
  <si>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</si>
  <si>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</si>
  <si>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</si>
  <si>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</si>
  <si>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</si>
  <si>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</si>
  <si>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</si>
  <si>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</si>
  <si>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</si>
  <si>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</si>
  <si>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</si>
  <si>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</si>
  <si>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</si>
  <si>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</si>
  <si>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</si>
  <si>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</si>
  <si>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</si>
  <si>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</si>
  <si>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</si>
  <si>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</si>
  <si>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</si>
  <si>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</si>
  <si>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</si>
  <si>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</si>
  <si>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</si>
  <si>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</si>
  <si>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</si>
  <si>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</si>
  <si>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</si>
  <si>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</si>
  <si>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</si>
  <si>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</si>
  <si>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</si>
  <si>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</si>
  <si>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</si>
  <si>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</si>
  <si>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</si>
  <si>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</si>
  <si>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</si>
  <si>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</si>
  <si>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</si>
  <si>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</si>
  <si>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</si>
  <si>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</si>
  <si>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</si>
  <si>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</si>
  <si>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</si>
  <si>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</si>
  <si>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</si>
  <si>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</si>
  <si>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</si>
  <si>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</si>
  <si>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</si>
  <si>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</si>
  <si>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</si>
  <si>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</si>
  <si>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</si>
  <si>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</si>
  <si>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</si>
  <si>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</si>
  <si>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</si>
  <si>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</si>
  <si>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</si>
  <si>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</si>
  <si>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</si>
  <si>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</si>
  <si>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</si>
  <si>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</si>
  <si>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</si>
  <si>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</si>
  <si>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</si>
  <si>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</si>
  <si>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</si>
  <si>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</si>
  <si>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</si>
  <si>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</si>
  <si>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</si>
  <si>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</si>
  <si>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</si>
  <si>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</si>
  <si>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</si>
  <si>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</si>
  <si>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</si>
  <si>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</si>
  <si>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</si>
  <si>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</si>
  <si>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</si>
  <si>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</si>
  <si>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</si>
  <si>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</si>
  <si>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</si>
  <si>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</si>
  <si>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</si>
  <si>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</si>
  <si>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</si>
  <si>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</si>
  <si>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</si>
  <si>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</si>
  <si>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</si>
  <si>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</si>
  <si>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</si>
  <si>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</si>
  <si>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</si>
  <si>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</si>
  <si>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</si>
  <si>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</si>
  <si>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</si>
  <si>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</si>
  <si>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</si>
  <si>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</si>
  <si>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</si>
  <si>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</si>
  <si>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</si>
  <si>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</si>
  <si>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</si>
  <si>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</si>
  <si>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</si>
  <si>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</si>
  <si>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</si>
  <si>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</si>
  <si>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</si>
  <si>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</si>
  <si>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</si>
  <si>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</si>
  <si>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</si>
  <si>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</si>
  <si>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</si>
  <si>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</si>
  <si>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</si>
  <si>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</si>
  <si>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</si>
  <si>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</si>
  <si>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</si>
  <si>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</si>
  <si>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</si>
  <si>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</si>
  <si>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</si>
  <si>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</si>
  <si>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</si>
  <si>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</si>
  <si>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</si>
  <si>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</si>
  <si>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</si>
  <si>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</si>
  <si>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</si>
  <si>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</si>
  <si>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</si>
  <si>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</si>
  <si>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</si>
  <si>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</si>
  <si>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</si>
  <si>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</si>
  <si>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</si>
  <si>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</si>
  <si>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</si>
  <si>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</si>
  <si>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</si>
  <si>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</si>
  <si>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</si>
  <si>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</si>
  <si>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</si>
  <si>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</si>
  <si>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</si>
  <si>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</si>
  <si>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</si>
  <si>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</si>
  <si>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</si>
  <si>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</si>
  <si>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</si>
  <si>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</si>
  <si>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</si>
  <si>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</si>
  <si>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</si>
  <si>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</si>
  <si>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</si>
  <si>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</si>
  <si>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</si>
  <si>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</si>
  <si>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</si>
  <si>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</si>
  <si>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</si>
  <si>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</si>
  <si>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</si>
  <si>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</si>
  <si>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</si>
  <si>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</si>
  <si>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</si>
  <si>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</si>
  <si>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</si>
  <si>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</si>
  <si>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</si>
  <si>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</si>
  <si>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</si>
  <si>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</si>
  <si>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</si>
  <si>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</si>
  <si>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</si>
  <si>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</si>
  <si>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</si>
  <si>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</si>
  <si>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</si>
  <si>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</si>
  <si>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</si>
  <si>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</si>
  <si>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</si>
  <si>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</si>
  <si>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</si>
  <si>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</si>
  <si>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</si>
  <si>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</si>
  <si>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</si>
  <si>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</si>
  <si>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</si>
  <si>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</si>
  <si>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</si>
  <si>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</si>
  <si>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</si>
  <si>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</si>
  <si>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</si>
  <si>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</si>
  <si>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</si>
  <si>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</si>
  <si>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</si>
  <si>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</si>
  <si>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</si>
  <si>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</si>
  <si>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</si>
  <si>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</si>
  <si>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</si>
  <si>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</si>
  <si>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</si>
  <si>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</si>
  <si>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</si>
  <si>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</si>
  <si>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</si>
  <si>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</si>
  <si>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</si>
  <si>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</si>
  <si>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</si>
  <si>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</si>
  <si>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</si>
  <si>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</si>
  <si>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</si>
  <si>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</si>
  <si>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</si>
  <si>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</si>
  <si>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</si>
  <si>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</si>
  <si>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</si>
  <si>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</si>
  <si>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</si>
  <si>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</si>
  <si>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</si>
  <si>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</si>
  <si>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</si>
  <si>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</si>
  <si>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</si>
  <si>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</si>
  <si>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</si>
  <si>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</si>
  <si>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</si>
  <si>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</si>
  <si>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</si>
  <si>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</si>
  <si>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</si>
  <si>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</si>
  <si>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</si>
  <si>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</si>
  <si>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</si>
  <si>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</si>
  <si>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</si>
  <si>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</si>
  <si>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</si>
  <si>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</si>
  <si>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</si>
  <si>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</si>
  <si>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</si>
  <si>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</si>
  <si>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</si>
  <si>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</si>
  <si>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</si>
  <si>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</si>
  <si>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</si>
  <si>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</si>
  <si>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</si>
  <si>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</si>
  <si>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</si>
  <si>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</si>
  <si>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</si>
  <si>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</si>
  <si>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</si>
  <si>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</si>
  <si>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</si>
  <si>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</si>
  <si>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</si>
  <si>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</si>
  <si>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</si>
  <si>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</si>
  <si>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</si>
  <si>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</si>
  <si>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</si>
  <si>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</si>
  <si>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</si>
  <si>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</si>
  <si>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</si>
  <si>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</si>
  <si>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</si>
  <si>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</si>
  <si>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</si>
  <si>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</si>
  <si>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</si>
  <si>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</si>
  <si>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</si>
  <si>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</si>
  <si>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</si>
  <si>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</si>
  <si>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</si>
  <si>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</si>
  <si>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</si>
  <si>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</si>
  <si>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</si>
  <si>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</si>
  <si>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</si>
  <si>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</si>
  <si>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</si>
  <si>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</si>
  <si>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</si>
  <si>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</si>
  <si>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</si>
  <si>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</si>
  <si>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</si>
  <si>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</si>
  <si>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</si>
  <si>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</si>
  <si>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</si>
  <si>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</si>
  <si>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</si>
  <si>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</si>
  <si>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</si>
  <si>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</si>
  <si>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</si>
  <si>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</si>
  <si>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</si>
  <si>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</si>
  <si>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</si>
  <si>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</si>
  <si>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</si>
  <si>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</si>
  <si>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</si>
  <si>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</si>
  <si>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</si>
  <si>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</si>
  <si>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</si>
  <si>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</si>
  <si>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</si>
  <si>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</si>
  <si>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</si>
  <si>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</si>
  <si>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</si>
  <si>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</si>
  <si>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</si>
  <si>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</si>
  <si>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</si>
  <si>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</si>
  <si>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</si>
  <si>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</si>
  <si>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</si>
  <si>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</si>
  <si>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</si>
  <si>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</si>
  <si>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</si>
  <si>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</si>
  <si>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</si>
  <si>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</si>
  <si>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</si>
  <si>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</si>
  <si>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</si>
  <si>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</si>
  <si>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</si>
  <si>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</si>
  <si>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</si>
  <si>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</si>
  <si>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</si>
  <si>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</si>
  <si>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</si>
  <si>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</si>
  <si>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</si>
  <si>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</si>
  <si>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</si>
  <si>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</si>
  <si>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</si>
  <si>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</si>
  <si>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</si>
  <si>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</si>
  <si>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</si>
  <si>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</si>
  <si>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</si>
  <si>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</si>
  <si>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</si>
  <si>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</si>
  <si>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</si>
  <si>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</si>
  <si>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</si>
  <si>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</si>
  <si>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</si>
  <si>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</si>
  <si>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</si>
  <si>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</si>
  <si>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</si>
  <si>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</si>
  <si>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</si>
  <si>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</si>
  <si>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</si>
  <si>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</si>
  <si>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</si>
  <si>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</si>
  <si>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</si>
  <si>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</si>
  <si>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</si>
  <si>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</si>
  <si>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</si>
  <si>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</si>
  <si>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</si>
  <si>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</si>
  <si>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</si>
  <si>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</si>
  <si>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</si>
  <si>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</si>
  <si>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</si>
  <si>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</si>
  <si>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</si>
  <si>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</si>
  <si>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</si>
  <si>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</si>
  <si>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</si>
  <si>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</si>
  <si>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</si>
  <si>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</si>
  <si>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</si>
  <si>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</si>
  <si>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</si>
  <si>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</si>
  <si>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</si>
  <si>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</si>
  <si>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</si>
  <si>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</si>
  <si>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</si>
  <si>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</si>
  <si>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</si>
  <si>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</si>
  <si>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</si>
  <si>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</si>
  <si>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</si>
  <si>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</si>
  <si>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</si>
  <si>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</si>
  <si>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</si>
  <si>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</si>
  <si>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</si>
  <si>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</si>
  <si>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</si>
  <si>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</si>
  <si>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</si>
  <si>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</si>
  <si>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</si>
  <si>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</si>
  <si>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</si>
  <si>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</si>
  <si>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</si>
  <si>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</si>
  <si>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</si>
  <si>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</si>
  <si>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</si>
  <si>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</si>
  <si>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</si>
  <si>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</si>
  <si>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</si>
  <si>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</si>
  <si>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</si>
  <si>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</si>
  <si>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</si>
  <si>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</si>
  <si>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</si>
  <si>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</si>
  <si>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</si>
  <si>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</si>
  <si>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</si>
  <si>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</si>
  <si>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</si>
  <si>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</si>
  <si>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</si>
  <si>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</si>
  <si>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</si>
  <si>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</si>
  <si>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</si>
  <si>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</si>
  <si>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</si>
  <si>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</si>
  <si>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</si>
  <si>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</si>
  <si>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</si>
  <si>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</si>
  <si>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</si>
  <si>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</si>
  <si>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</si>
  <si>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</si>
  <si>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</si>
  <si>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</si>
  <si>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</si>
  <si>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</si>
  <si>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</si>
  <si>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</si>
  <si>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</si>
  <si>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</si>
  <si>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</si>
  <si>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</si>
  <si>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</si>
  <si>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</si>
  <si>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</si>
  <si>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</si>
  <si>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</si>
  <si>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</si>
  <si>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</si>
  <si>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</si>
  <si>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</si>
  <si>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</si>
  <si>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</si>
  <si>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</si>
  <si>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</si>
  <si>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</si>
  <si>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</si>
  <si>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</si>
  <si>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</si>
  <si>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</si>
  <si>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</si>
  <si>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</si>
  <si>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</si>
  <si>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</si>
  <si>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</si>
  <si>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</si>
  <si>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</si>
  <si>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</si>
  <si>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</si>
  <si>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</si>
  <si>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</si>
  <si>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</si>
  <si>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</si>
  <si>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</si>
  <si>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</si>
  <si>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</si>
  <si>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</si>
  <si>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</si>
  <si>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</si>
  <si>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</si>
  <si>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</si>
  <si>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</si>
  <si>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</si>
  <si>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</si>
  <si>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</si>
  <si>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</si>
  <si>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</si>
  <si>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</si>
  <si>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</si>
  <si>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</si>
  <si>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</si>
  <si>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</si>
  <si>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</si>
  <si>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</si>
  <si>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</si>
  <si>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</si>
  <si>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</si>
  <si>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</si>
  <si>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</si>
  <si>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</si>
  <si>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</si>
  <si>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</si>
  <si>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</si>
  <si>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</si>
  <si>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</si>
  <si>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</si>
  <si>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</si>
  <si>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</si>
  <si>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</si>
  <si>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</si>
  <si>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</si>
  <si>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</si>
  <si>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</si>
  <si>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</si>
  <si>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</si>
  <si>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</si>
  <si>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</si>
  <si>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</si>
  <si>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</si>
  <si>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</si>
  <si>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</si>
  <si>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</si>
  <si>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</si>
  <si>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</si>
  <si>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</si>
  <si>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</si>
  <si>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</si>
  <si>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</si>
  <si>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</si>
  <si>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</si>
  <si>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</si>
  <si>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</si>
  <si>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</si>
  <si>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</si>
  <si>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</si>
  <si>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</si>
  <si>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</si>
  <si>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</si>
  <si>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</si>
  <si>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</si>
  <si>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</si>
  <si>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</si>
  <si>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</si>
  <si>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</si>
  <si>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</si>
  <si>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</si>
  <si>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</si>
  <si>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</si>
  <si>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</si>
  <si>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</si>
  <si>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</si>
  <si>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</si>
  <si>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</si>
  <si>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</si>
  <si>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</si>
  <si>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</si>
  <si>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</si>
  <si>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</si>
  <si>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</si>
  <si>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</si>
  <si>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</si>
  <si>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</si>
  <si>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</si>
  <si>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</si>
  <si>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</si>
  <si>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</si>
  <si>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</si>
  <si>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</si>
  <si>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</si>
  <si>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</si>
  <si>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</si>
  <si>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</si>
  <si>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</si>
  <si>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</si>
  <si>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</si>
  <si>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</si>
  <si>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</si>
  <si>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</si>
  <si>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</si>
  <si>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</si>
  <si>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</si>
  <si>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</si>
  <si>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</si>
  <si>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</si>
  <si>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</si>
  <si>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</si>
  <si>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</si>
  <si>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</si>
  <si>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</si>
  <si>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</si>
  <si>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</si>
  <si>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</si>
  <si>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</si>
  <si>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</si>
  <si>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</si>
  <si>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</si>
  <si>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</si>
  <si>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</si>
  <si>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</si>
  <si>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</si>
  <si>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</si>
  <si>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</si>
  <si>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</si>
  <si>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</si>
  <si>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</si>
  <si>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</si>
  <si>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</si>
  <si>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</si>
  <si>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</si>
  <si>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</si>
  <si>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</si>
  <si>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</si>
  <si>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</si>
  <si>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</si>
  <si>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</si>
  <si>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</si>
  <si>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</si>
  <si>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</si>
  <si>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</si>
  <si>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</si>
  <si>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</si>
  <si>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</si>
  <si>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</si>
  <si>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</si>
  <si>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</si>
  <si>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</si>
  <si>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</si>
  <si>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</si>
  <si>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</si>
  <si>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</si>
  <si>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</si>
  <si>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</si>
  <si>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</si>
  <si>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</si>
  <si>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</si>
  <si>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</si>
  <si>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</si>
  <si>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</si>
  <si>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</si>
  <si>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</si>
  <si>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</si>
  <si>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</si>
  <si>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</si>
  <si>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</si>
  <si>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</si>
  <si>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</si>
  <si>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</si>
  <si>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</si>
  <si>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</si>
  <si>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</si>
  <si>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</si>
  <si>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</si>
  <si>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</si>
  <si>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</si>
  <si>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</si>
  <si>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</si>
  <si>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</si>
  <si>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</si>
  <si>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</si>
  <si>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</si>
  <si>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</si>
  <si>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</si>
  <si>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</si>
  <si>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</si>
  <si>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</si>
  <si>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</si>
  <si>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</si>
  <si>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</si>
  <si>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</si>
  <si>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</si>
  <si>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</si>
  <si>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</si>
  <si>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</si>
  <si>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</si>
  <si>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</si>
  <si>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</si>
  <si>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</si>
  <si>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</si>
  <si>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</si>
  <si>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</si>
  <si>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</si>
  <si>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</si>
  <si>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</si>
  <si>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</si>
  <si>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</si>
  <si>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</si>
  <si>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</si>
  <si>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</si>
  <si>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</si>
  <si>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</si>
  <si>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</si>
  <si>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</si>
  <si>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</si>
  <si>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</si>
  <si>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</si>
  <si>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</si>
  <si>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</si>
  <si>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</si>
  <si>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</si>
  <si>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</si>
  <si>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</si>
  <si>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</si>
  <si>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</si>
  <si>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</si>
  <si>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</si>
  <si>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</si>
  <si>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</si>
  <si>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</si>
  <si>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</si>
  <si>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</si>
  <si>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</si>
  <si>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</si>
  <si>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</si>
  <si>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</si>
  <si>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</si>
  <si>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</si>
  <si>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</si>
  <si>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</si>
  <si>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</si>
  <si>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</si>
  <si>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</si>
  <si>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</si>
  <si>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</si>
  <si>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</si>
  <si>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</si>
  <si>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</si>
  <si>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</si>
  <si>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</si>
  <si>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</si>
  <si>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</si>
  <si>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</si>
  <si>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</si>
  <si>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</si>
  <si>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</si>
  <si>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</si>
  <si>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</si>
  <si>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</si>
  <si>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</si>
  <si>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</si>
  <si>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</si>
  <si>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</si>
  <si>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</si>
  <si>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</si>
  <si>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</si>
  <si>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</si>
  <si>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</si>
  <si>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</si>
  <si>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</si>
  <si>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</si>
  <si>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</si>
  <si>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</si>
  <si>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</si>
  <si>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</si>
  <si>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</si>
  <si>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</si>
  <si>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</si>
  <si>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</si>
  <si>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</si>
  <si>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</si>
  <si>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</si>
  <si>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</si>
  <si>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</si>
  <si>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</si>
  <si>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</si>
  <si>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</si>
  <si>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</si>
  <si>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</si>
  <si>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</si>
  <si>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</si>
  <si>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</si>
  <si>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</si>
  <si>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</si>
  <si>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</si>
  <si>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</si>
  <si>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</si>
  <si>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</si>
  <si>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</si>
  <si>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</si>
  <si>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</si>
  <si>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</si>
  <si>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</si>
  <si>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</si>
  <si>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</si>
  <si>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</si>
  <si>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</si>
  <si>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</si>
  <si>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</si>
  <si>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</si>
  <si>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</si>
  <si>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</si>
  <si>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</si>
  <si>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</si>
  <si>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</si>
  <si>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</si>
  <si>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</si>
  <si>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</si>
  <si>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</si>
  <si>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</si>
  <si>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</si>
  <si>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</si>
  <si>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</si>
  <si>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</si>
  <si>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</si>
  <si>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</si>
  <si>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</si>
  <si>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</si>
  <si>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</si>
  <si>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</si>
  <si>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</si>
  <si>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</si>
  <si>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</si>
  <si>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</si>
  <si>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</si>
  <si>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</si>
  <si>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</si>
  <si>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</si>
  <si>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</si>
  <si>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</si>
  <si>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</si>
  <si>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</si>
  <si>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</si>
  <si>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</si>
  <si>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</si>
  <si>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</si>
  <si>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</si>
  <si>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</si>
  <si>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</si>
  <si>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</si>
  <si>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</si>
  <si>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</si>
  <si>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</si>
  <si>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</si>
  <si>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</si>
  <si>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</si>
  <si>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</si>
  <si>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</si>
  <si>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</si>
  <si>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</si>
  <si>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</si>
  <si>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</si>
  <si>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</si>
  <si>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</si>
  <si>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</si>
  <si>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</si>
  <si>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</si>
  <si>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</si>
  <si>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</si>
  <si>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</si>
  <si>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</si>
  <si>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</si>
  <si>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</si>
  <si>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</si>
  <si>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</si>
  <si>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</si>
  <si>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</si>
  <si>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</si>
  <si>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</si>
  <si>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</si>
  <si>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</si>
  <si>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</si>
  <si>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</si>
  <si>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</si>
  <si>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</si>
  <si>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</si>
  <si>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</si>
  <si>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</si>
  <si>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</si>
  <si>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</si>
  <si>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</si>
  <si>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</si>
  <si>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</si>
  <si>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</si>
  <si>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</si>
  <si>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</si>
  <si>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</si>
  <si>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</si>
  <si>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</si>
  <si>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</si>
  <si>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</si>
  <si>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</si>
  <si>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</si>
  <si>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</si>
  <si>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</si>
  <si>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</si>
  <si>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</si>
  <si>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</si>
  <si>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</si>
  <si>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</si>
  <si>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</si>
  <si>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</si>
  <si>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</si>
  <si>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</si>
  <si>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</si>
  <si>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</si>
  <si>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</si>
  <si>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</si>
  <si>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</si>
  <si>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</si>
  <si>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</si>
  <si>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</si>
  <si>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</si>
  <si>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</si>
  <si>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</si>
  <si>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</si>
  <si>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</si>
  <si>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</si>
  <si>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</si>
  <si>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</si>
  <si>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</si>
  <si>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</si>
  <si>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</si>
  <si>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</si>
  <si>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</si>
  <si>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</si>
  <si>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</si>
  <si>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</si>
  <si>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</si>
  <si>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</si>
  <si>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</si>
  <si>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</si>
  <si>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</si>
  <si>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</si>
  <si>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</si>
  <si>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</si>
  <si>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</si>
  <si>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</si>
  <si>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</si>
  <si>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</si>
  <si>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</si>
  <si>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</si>
  <si>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</si>
  <si>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</si>
  <si>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</si>
  <si>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</si>
  <si>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</si>
  <si>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</si>
  <si>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</si>
  <si>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</si>
  <si>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</si>
  <si>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</si>
  <si>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</si>
  <si>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</si>
  <si>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</si>
  <si>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</si>
  <si>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</si>
  <si>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</si>
  <si>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</si>
  <si>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</si>
  <si>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</si>
  <si>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</si>
  <si>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</si>
  <si>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</si>
  <si>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</si>
  <si>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</si>
  <si>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</si>
  <si>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</si>
  <si>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</si>
  <si>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</si>
  <si>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</si>
  <si>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</si>
  <si>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</si>
  <si>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</si>
  <si>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</si>
  <si>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</si>
  <si>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</si>
  <si>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</si>
  <si>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</si>
  <si>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</si>
  <si>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</si>
  <si>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</si>
  <si>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</si>
  <si>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</si>
  <si>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</si>
  <si>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</si>
  <si>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</si>
  <si>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</si>
  <si>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</si>
  <si>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</si>
  <si>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</si>
  <si>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</si>
  <si>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</si>
  <si>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</si>
  <si>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</si>
  <si>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</si>
  <si>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</si>
  <si>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</si>
  <si>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</si>
  <si>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</si>
  <si>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</si>
  <si>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</si>
  <si>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</si>
  <si>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</si>
  <si>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</si>
  <si>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</si>
  <si>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</si>
  <si>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</si>
  <si>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</si>
  <si>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</si>
  <si>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</si>
  <si>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</si>
  <si>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</si>
  <si>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</si>
  <si>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</si>
  <si>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</si>
  <si>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</si>
  <si>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</si>
  <si>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</si>
  <si>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</si>
  <si>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</si>
  <si>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</si>
  <si>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</si>
  <si>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</si>
  <si>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</si>
  <si>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</si>
  <si>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</si>
  <si>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</si>
  <si>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</si>
  <si>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</si>
  <si>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</si>
  <si>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</si>
  <si>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</si>
  <si>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</si>
  <si>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</si>
  <si>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</si>
  <si>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</si>
  <si>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</si>
  <si>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</si>
  <si>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</si>
  <si>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</si>
  <si>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</si>
  <si>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</si>
  <si>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</si>
  <si>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</si>
  <si>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</si>
  <si>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</si>
  <si>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</si>
  <si>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</si>
  <si>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</si>
  <si>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</si>
  <si>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</si>
  <si>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</si>
  <si>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</si>
  <si>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</si>
  <si>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</si>
  <si>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</si>
  <si>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</si>
  <si>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</si>
  <si>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</si>
  <si>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</si>
  <si>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</si>
  <si>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</si>
  <si>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</si>
  <si>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</si>
  <si>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</si>
  <si>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</si>
  <si>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</si>
  <si>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</si>
  <si>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</si>
  <si>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</si>
  <si>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</si>
  <si>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</si>
  <si>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</si>
  <si>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</si>
  <si>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</si>
  <si>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</si>
  <si>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</si>
  <si>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</si>
  <si>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</si>
  <si>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</si>
  <si>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</si>
  <si>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</si>
  <si>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</si>
  <si>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</si>
  <si>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</si>
  <si>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</si>
  <si>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</si>
  <si>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</si>
  <si>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</si>
  <si>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</si>
  <si>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</si>
  <si>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</si>
  <si>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</si>
  <si>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</si>
  <si>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</si>
  <si>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</si>
  <si>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</si>
  <si>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</si>
  <si>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</si>
  <si>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</si>
  <si>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</si>
  <si>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</si>
  <si>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</si>
  <si>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</si>
  <si>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</si>
  <si>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</si>
  <si>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</si>
  <si>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</si>
  <si>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</si>
  <si>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</si>
  <si>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</si>
  <si>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</si>
  <si>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</si>
  <si>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</si>
  <si>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</si>
  <si>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</si>
  <si>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</si>
  <si>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</si>
  <si>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</si>
  <si>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</si>
  <si>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</si>
  <si>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</si>
  <si>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</si>
  <si>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</si>
  <si>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</si>
  <si>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</si>
  <si>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</si>
  <si>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</si>
  <si>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</si>
  <si>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</si>
  <si>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</si>
  <si>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</si>
  <si>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</si>
  <si>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</si>
  <si>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</si>
  <si>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</si>
  <si>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</si>
  <si>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</si>
  <si>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</si>
  <si>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</si>
  <si>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</si>
  <si>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</si>
  <si>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</si>
  <si>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</si>
  <si>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</si>
  <si>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</si>
  <si>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</si>
  <si>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</si>
  <si>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</si>
  <si>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</si>
  <si>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</si>
  <si>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</si>
  <si>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</si>
  <si>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</si>
  <si>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</si>
  <si>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</si>
  <si>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</si>
  <si>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</si>
  <si>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</si>
  <si>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</si>
  <si>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</si>
  <si>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</si>
  <si>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</si>
  <si>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</si>
  <si>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</si>
  <si>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</si>
  <si>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</si>
  <si>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</si>
  <si>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</si>
  <si>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</si>
  <si>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</si>
  <si>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</si>
  <si>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</si>
  <si>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</si>
  <si>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</si>
  <si>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</si>
  <si>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</si>
  <si>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</si>
  <si>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</si>
  <si>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</si>
  <si>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</si>
  <si>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</si>
  <si>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</si>
  <si>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</si>
  <si>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</si>
  <si>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</si>
  <si>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</si>
  <si>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</si>
  <si>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</si>
  <si>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</si>
  <si>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</si>
  <si>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</si>
  <si>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</si>
  <si>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</si>
  <si>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</si>
  <si>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</si>
  <si>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</si>
  <si>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</si>
  <si>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</si>
  <si>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</si>
  <si>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</si>
  <si>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</si>
  <si>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</si>
  <si>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</si>
  <si>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</si>
  <si>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</si>
  <si>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</si>
  <si>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</si>
  <si>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</si>
  <si>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</si>
  <si>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</si>
  <si>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</si>
  <si>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</si>
  <si>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</si>
  <si>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</si>
  <si>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</si>
  <si>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</si>
  <si>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</si>
  <si>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</si>
  <si>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</si>
  <si>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</si>
  <si>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</si>
  <si>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</si>
  <si>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</si>
  <si>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</si>
  <si>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</si>
  <si>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</si>
  <si>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</si>
  <si>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</si>
  <si>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</si>
  <si>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</si>
  <si>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</si>
  <si>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</si>
  <si>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</si>
  <si>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</si>
  <si>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</si>
  <si>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</si>
  <si>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</si>
  <si>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</si>
  <si>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</si>
  <si>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</si>
  <si>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</si>
  <si>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</si>
  <si>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</si>
  <si>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</si>
  <si>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</si>
  <si>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</si>
  <si>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</si>
  <si>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</si>
  <si>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</si>
  <si>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</si>
  <si>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</si>
  <si>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</si>
  <si>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</si>
  <si>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</si>
  <si>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</si>
  <si>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</si>
  <si>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</si>
  <si>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</si>
  <si>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</si>
  <si>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</si>
  <si>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</si>
  <si>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</si>
  <si>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</si>
  <si>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</si>
  <si>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</si>
  <si>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</si>
  <si>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</si>
  <si>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</si>
  <si>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</si>
  <si>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</si>
  <si>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</si>
  <si>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</si>
  <si>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</si>
  <si>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</si>
  <si>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</si>
  <si>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</si>
  <si>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</si>
  <si>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</si>
  <si>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</si>
  <si>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</si>
  <si>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</si>
  <si>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</si>
  <si>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</si>
  <si>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</si>
  <si>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</si>
  <si>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</si>
  <si>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</si>
  <si>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</si>
  <si>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</si>
  <si>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</si>
  <si>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</si>
  <si>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</si>
  <si>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</si>
  <si>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</si>
  <si>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</si>
  <si>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</si>
  <si>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</si>
  <si>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</si>
  <si>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</si>
  <si>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</si>
  <si>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</si>
  <si>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</si>
  <si>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</si>
  <si>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</si>
  <si>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</si>
  <si>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</si>
  <si>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</si>
  <si>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</si>
  <si>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</si>
  <si>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</si>
  <si>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</si>
  <si>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</si>
  <si>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</si>
  <si>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</si>
  <si>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</si>
  <si>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</si>
  <si>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</si>
  <si>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</si>
  <si>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</si>
  <si>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</si>
  <si>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</si>
  <si>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</si>
  <si>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</si>
  <si>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</si>
  <si>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</si>
  <si>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</si>
  <si>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</si>
  <si>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</si>
  <si>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</si>
  <si>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</si>
  <si>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</si>
  <si>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</si>
  <si>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</si>
  <si>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</si>
  <si>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</si>
  <si>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</si>
  <si>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</si>
  <si>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</si>
  <si>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</si>
  <si>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</si>
  <si>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</si>
  <si>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</si>
  <si>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</si>
  <si>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</si>
  <si>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</si>
  <si>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</si>
  <si>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</si>
  <si>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</si>
  <si>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</si>
  <si>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</si>
  <si>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</si>
  <si>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</si>
  <si>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</si>
  <si>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</si>
  <si>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</si>
  <si>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</si>
  <si>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</si>
  <si>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</si>
  <si>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</si>
  <si>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</si>
  <si>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</si>
  <si>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</si>
  <si>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</si>
  <si>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</si>
  <si>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</si>
  <si>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</si>
  <si>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</si>
  <si>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</si>
  <si>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</si>
  <si>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</si>
  <si>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</si>
  <si>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</si>
  <si>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</si>
  <si>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</si>
  <si>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</si>
  <si>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</si>
  <si>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</si>
  <si>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</si>
  <si>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</si>
  <si>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</si>
  <si>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</si>
  <si>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</si>
  <si>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</si>
  <si>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</si>
  <si>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</si>
  <si>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</si>
  <si>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</si>
  <si>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</si>
  <si>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</si>
  <si>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</si>
  <si>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</si>
  <si>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</si>
  <si>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</si>
  <si>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</si>
  <si>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</si>
  <si>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</si>
  <si>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</si>
  <si>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</si>
  <si>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</si>
  <si>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</si>
  <si>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</si>
  <si>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</si>
  <si>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</si>
  <si>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</si>
  <si>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</si>
  <si>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</si>
  <si>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</si>
  <si>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</si>
  <si>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</si>
  <si>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</si>
  <si>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</si>
  <si>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</si>
  <si>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</si>
  <si>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</si>
  <si>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</si>
  <si>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</si>
  <si>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</si>
  <si>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</si>
  <si>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</si>
  <si>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</si>
  <si>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</si>
  <si>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</si>
  <si>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</si>
  <si>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</si>
  <si>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</si>
  <si>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</si>
  <si>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</si>
  <si>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</si>
  <si>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</si>
  <si>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</si>
  <si>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</si>
  <si>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</si>
  <si>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</si>
  <si>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</si>
  <si>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</si>
  <si>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</si>
  <si>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</si>
  <si>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</si>
  <si>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</si>
  <si>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</si>
  <si>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</si>
  <si>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</si>
  <si>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</si>
  <si>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</si>
  <si>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</si>
  <si>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</si>
  <si>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</si>
  <si>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</si>
  <si>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</si>
  <si>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</si>
  <si>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</si>
  <si>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</si>
  <si>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</si>
  <si>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</si>
  <si>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</si>
  <si>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</si>
  <si>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</si>
  <si>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</si>
  <si>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</si>
  <si>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</si>
  <si>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</si>
  <si>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</si>
  <si>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</si>
  <si>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</si>
  <si>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</si>
  <si>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</si>
  <si>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</si>
  <si>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</si>
  <si>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</si>
  <si>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</si>
  <si>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</si>
  <si>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</si>
  <si>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</si>
  <si>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</si>
  <si>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</si>
  <si>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</si>
  <si>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</si>
  <si>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</si>
  <si>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</si>
  <si>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</si>
  <si>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</si>
  <si>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</si>
  <si>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</si>
  <si>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</si>
  <si>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</si>
  <si>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</si>
  <si>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</si>
  <si>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</si>
  <si>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</si>
  <si>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</si>
  <si>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</si>
  <si>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</si>
  <si>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</si>
  <si>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</si>
  <si>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</si>
  <si>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</si>
  <si>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</si>
  <si>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</si>
  <si>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</si>
  <si>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</si>
  <si>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</si>
  <si>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</si>
  <si>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</si>
  <si>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</si>
  <si>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</si>
  <si>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</si>
  <si>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</si>
  <si>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</si>
  <si>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</si>
  <si>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</si>
  <si>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</si>
  <si>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</si>
  <si>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</si>
  <si>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</si>
  <si>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</si>
  <si>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</si>
  <si>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</si>
  <si>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</si>
  <si>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</si>
  <si>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</si>
  <si>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</si>
  <si>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</si>
  <si>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</si>
  <si>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</si>
  <si>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</si>
  <si>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</si>
  <si>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</si>
  <si>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</si>
  <si>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</si>
  <si>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</si>
  <si>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</si>
  <si>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</si>
  <si>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</si>
  <si>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</si>
  <si>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</si>
  <si>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</si>
  <si>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</si>
  <si>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</si>
  <si>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</si>
  <si>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</si>
  <si>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</si>
  <si>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</si>
  <si>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</si>
  <si>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</si>
  <si>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</si>
  <si>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</si>
  <si>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</si>
  <si>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</si>
  <si>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</si>
  <si>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</si>
  <si>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</si>
  <si>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</si>
  <si>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</si>
  <si>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</si>
  <si>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</si>
  <si>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</si>
  <si>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</si>
  <si>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</si>
  <si>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</si>
  <si>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</si>
  <si>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</si>
  <si>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</si>
  <si>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</si>
  <si>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</si>
  <si>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</si>
  <si>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</si>
  <si>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</si>
  <si>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</si>
  <si>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</si>
  <si>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</si>
  <si>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</si>
  <si>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</si>
  <si>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</si>
  <si>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</si>
  <si>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</si>
  <si>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</si>
  <si>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</si>
  <si>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</si>
  <si>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</si>
  <si>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</si>
  <si>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</si>
  <si>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</si>
  <si>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</si>
  <si>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</si>
  <si>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</si>
  <si>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</si>
  <si>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</si>
  <si>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</si>
  <si>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</si>
  <si>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</si>
  <si>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</si>
  <si>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</si>
  <si>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</si>
  <si>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</si>
  <si>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</si>
  <si>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</si>
  <si>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</si>
  <si>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</si>
  <si>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</si>
  <si>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</si>
  <si>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</si>
  <si>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</si>
  <si>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</si>
  <si>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</si>
  <si>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</si>
  <si>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</si>
  <si>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</si>
  <si>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</si>
  <si>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</si>
  <si>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</si>
  <si>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</si>
  <si>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</si>
  <si>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</si>
  <si>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</si>
  <si>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</si>
  <si>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</si>
  <si>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</si>
  <si>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</si>
  <si>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</si>
  <si>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</si>
  <si>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</si>
  <si>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</si>
  <si>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</si>
  <si>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</si>
  <si>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</si>
  <si>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</si>
  <si>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</si>
  <si>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</si>
  <si>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</si>
  <si>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</si>
  <si>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</si>
  <si>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</si>
  <si>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</si>
  <si>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</si>
  <si>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</si>
  <si>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</si>
  <si>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</si>
  <si>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</si>
  <si>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</si>
  <si>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</si>
  <si>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</si>
  <si>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</si>
  <si>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</si>
  <si>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</si>
  <si>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</si>
  <si>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</si>
  <si>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</si>
  <si>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</si>
  <si>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</si>
  <si>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</si>
  <si>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</si>
  <si>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</si>
  <si>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</si>
  <si>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</si>
  <si>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</si>
  <si>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</si>
  <si>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</si>
  <si>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</si>
  <si>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</si>
  <si>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</si>
  <si>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</si>
  <si>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</si>
  <si>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</si>
  <si>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</si>
  <si>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</si>
  <si>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</si>
  <si>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</si>
  <si>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</si>
  <si>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</si>
  <si>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</si>
  <si>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</si>
  <si>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</si>
  <si>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</si>
  <si>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</si>
  <si>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</si>
  <si>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</si>
  <si>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</si>
  <si>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</si>
  <si>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</si>
  <si>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</si>
  <si>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</si>
  <si>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</si>
  <si>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</si>
  <si>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</si>
  <si>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</si>
  <si>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</si>
  <si>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</si>
  <si>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</si>
  <si>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</si>
  <si>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</si>
  <si>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</si>
  <si>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</si>
  <si>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</si>
  <si>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</si>
  <si>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</si>
  <si>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</si>
  <si>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</si>
  <si>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</si>
  <si>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</si>
  <si>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</si>
  <si>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</si>
  <si>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</si>
  <si>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</si>
  <si>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</si>
  <si>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</si>
  <si>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</si>
  <si>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</si>
  <si>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</si>
  <si>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</si>
  <si>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</si>
  <si>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</si>
  <si>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</si>
  <si>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</si>
  <si>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</si>
  <si>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</si>
  <si>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</si>
  <si>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</si>
  <si>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</si>
  <si>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</si>
  <si>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</si>
  <si>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</si>
  <si>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</si>
  <si>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</si>
  <si>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</si>
  <si>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</si>
  <si>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</si>
  <si>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</si>
  <si>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</si>
  <si>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</si>
  <si>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</si>
  <si>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</si>
  <si>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</si>
  <si>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</si>
  <si>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</si>
  <si>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</si>
  <si>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</si>
  <si>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</si>
  <si>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</si>
  <si>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</si>
  <si>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</si>
  <si>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</si>
  <si>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</si>
  <si>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</si>
  <si>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</si>
  <si>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</si>
  <si>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</si>
  <si>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</si>
  <si>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</si>
  <si>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</si>
  <si>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</si>
  <si>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</si>
  <si>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</si>
  <si>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</si>
  <si>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</si>
  <si>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</si>
  <si>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</si>
  <si>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</si>
  <si>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</si>
  <si>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</si>
  <si>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</si>
  <si>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</si>
  <si>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</si>
  <si>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</si>
  <si>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</si>
  <si>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</si>
  <si>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</si>
  <si>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</si>
  <si>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</si>
  <si>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</si>
  <si>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</si>
  <si>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</si>
  <si>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</si>
  <si>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</si>
  <si>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</si>
  <si>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</si>
  <si>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</si>
  <si>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</si>
  <si>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</si>
  <si>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</si>
  <si>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</si>
  <si>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</si>
  <si>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</si>
  <si>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</si>
  <si>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</si>
  <si>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</si>
  <si>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</si>
  <si>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</si>
  <si>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</si>
  <si>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</si>
  <si>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</si>
  <si>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</si>
  <si>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</si>
  <si>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</si>
  <si>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</si>
  <si>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</si>
  <si>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</si>
  <si>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</si>
  <si>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</si>
  <si>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</si>
  <si>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</si>
  <si>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</si>
  <si>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</si>
  <si>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</si>
  <si>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</si>
  <si>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</si>
  <si>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</si>
  <si>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</si>
  <si>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</si>
  <si>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</si>
  <si>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</si>
  <si>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</si>
  <si>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</si>
  <si>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</si>
  <si>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</si>
  <si>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</si>
  <si>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</si>
  <si>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</si>
  <si>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</si>
  <si>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</si>
  <si>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</si>
  <si>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</si>
  <si>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</si>
  <si>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</si>
  <si>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</si>
  <si>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</si>
  <si>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</si>
  <si>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</si>
  <si>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</si>
  <si>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</si>
  <si>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</si>
  <si>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</si>
  <si>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</si>
  <si>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</si>
  <si>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</si>
  <si>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</si>
  <si>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</si>
  <si>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</si>
  <si>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</si>
  <si>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</si>
  <si>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</si>
  <si>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</si>
  <si>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</si>
  <si>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</si>
  <si>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</si>
  <si>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</si>
  <si>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</si>
  <si>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</si>
  <si>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</si>
  <si>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</si>
  <si>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</si>
  <si>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</si>
  <si>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</si>
  <si>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</si>
  <si>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</si>
  <si>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</si>
  <si>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</si>
  <si>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</si>
  <si>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</si>
  <si>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</si>
  <si>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</si>
  <si>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</si>
  <si>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</si>
  <si>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</si>
  <si>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</si>
  <si>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</si>
  <si>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</si>
  <si>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</si>
  <si>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</si>
  <si>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</si>
  <si>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</si>
  <si>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</si>
  <si>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</si>
  <si>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</si>
  <si>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</si>
  <si>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</si>
  <si>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</si>
  <si>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</si>
  <si>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</si>
  <si>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</si>
  <si>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</si>
  <si>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</si>
  <si>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</si>
  <si>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</si>
  <si>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</si>
  <si>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</si>
  <si>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</si>
  <si>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</si>
  <si>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</si>
  <si>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</si>
  <si>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</si>
  <si>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</si>
  <si>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</si>
  <si>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</si>
  <si>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</si>
  <si>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</si>
  <si>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</si>
  <si>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</si>
  <si>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</si>
  <si>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</si>
  <si>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</si>
  <si>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</si>
  <si>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</si>
  <si>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</si>
  <si>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</si>
  <si>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</si>
  <si>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</si>
  <si>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</si>
  <si>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</si>
  <si>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</si>
  <si>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</si>
  <si>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</si>
  <si>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</si>
  <si>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</si>
  <si>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</si>
  <si>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</si>
  <si>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</si>
  <si>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</si>
  <si>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</si>
  <si>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</si>
  <si>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</si>
  <si>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</si>
  <si>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</si>
  <si>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</si>
  <si>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</si>
  <si>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</si>
  <si>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</si>
  <si>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</si>
  <si>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</si>
  <si>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</si>
  <si>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</si>
  <si>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</si>
  <si>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</si>
  <si>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</si>
  <si>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</si>
  <si>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</si>
  <si>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</si>
  <si>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</si>
  <si>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</si>
  <si>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</si>
  <si>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</si>
  <si>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</si>
  <si>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</si>
  <si>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</si>
  <si>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</si>
  <si>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</si>
  <si>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</si>
  <si>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</si>
  <si>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</si>
  <si>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</si>
  <si>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</si>
  <si>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</si>
  <si>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</si>
  <si>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</si>
  <si>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</si>
  <si>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</si>
  <si>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</si>
  <si>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</si>
  <si>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</si>
  <si>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</si>
  <si>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</si>
  <si>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</si>
  <si>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</si>
  <si>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</si>
  <si>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</si>
  <si>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</si>
  <si>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</si>
  <si>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</si>
  <si>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</si>
  <si>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</si>
  <si>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</si>
  <si>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</si>
  <si>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</si>
  <si>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</si>
  <si>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</si>
  <si>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</si>
  <si>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</si>
  <si>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</si>
  <si>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</si>
  <si>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</si>
  <si>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</si>
  <si>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</si>
  <si>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</si>
  <si>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</si>
  <si>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</si>
  <si>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</si>
  <si>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</si>
  <si>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</si>
  <si>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</si>
  <si>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</si>
  <si>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</si>
  <si>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</si>
  <si>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</si>
  <si>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</si>
  <si>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</si>
  <si>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</si>
  <si>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</si>
  <si>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</si>
  <si>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</si>
  <si>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</si>
  <si>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</si>
  <si>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</si>
  <si>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</si>
  <si>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</si>
  <si>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</si>
  <si>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</si>
  <si>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</si>
  <si>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</si>
  <si>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</si>
  <si>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</si>
  <si>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</si>
  <si>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</si>
  <si>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</si>
  <si>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</si>
  <si>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</si>
  <si>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</si>
  <si>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</si>
  <si>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</si>
  <si>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</si>
  <si>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</si>
  <si>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</si>
  <si>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</si>
  <si>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</si>
  <si>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</si>
  <si>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</si>
  <si>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</si>
  <si>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</si>
  <si>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</si>
  <si>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</si>
  <si>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</si>
  <si>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</si>
  <si>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</si>
  <si>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</si>
  <si>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</si>
  <si>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</si>
  <si>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</si>
  <si>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</si>
  <si>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</si>
  <si>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</si>
  <si>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</si>
  <si>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</si>
  <si>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</si>
  <si>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</si>
  <si>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</si>
  <si>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</si>
  <si>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</si>
  <si>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</si>
  <si>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</si>
  <si>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</si>
  <si>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</si>
  <si>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</si>
  <si>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</si>
  <si>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</si>
  <si>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</si>
  <si>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</si>
  <si>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</si>
  <si>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</si>
  <si>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</si>
  <si>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</si>
  <si>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</si>
  <si>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</si>
  <si>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</si>
  <si>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</si>
  <si>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</si>
  <si>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</si>
  <si>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</si>
  <si>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</si>
  <si>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</si>
  <si>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</si>
  <si>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</si>
  <si>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</si>
  <si>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</si>
  <si>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</si>
  <si>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</si>
  <si>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</si>
  <si>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</si>
  <si>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</si>
  <si>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</si>
  <si>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</si>
  <si>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</si>
  <si>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</si>
  <si>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</si>
  <si>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</si>
  <si>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</si>
  <si>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</si>
  <si>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</si>
  <si>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</si>
  <si>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</si>
  <si>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</si>
  <si>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</si>
  <si>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</si>
  <si>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</si>
  <si>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</si>
  <si>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</si>
  <si>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</si>
  <si>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</si>
  <si>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</si>
  <si>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</si>
  <si>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</si>
  <si>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</si>
  <si>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</si>
  <si>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</si>
  <si>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</si>
  <si>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</si>
  <si>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</si>
  <si>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</si>
  <si>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</si>
  <si>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</si>
  <si>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</si>
  <si>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</si>
  <si>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</si>
  <si>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</si>
  <si>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</si>
  <si>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</si>
  <si>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</si>
  <si>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</si>
  <si>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</si>
  <si>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</si>
  <si>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</si>
  <si>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</si>
  <si>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</si>
  <si>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</si>
  <si>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</si>
  <si>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</si>
  <si>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</si>
  <si>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</si>
  <si>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</si>
  <si>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</si>
  <si>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</si>
  <si>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</si>
  <si>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</si>
  <si>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</si>
  <si>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</si>
  <si>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</si>
  <si>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</si>
  <si>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</si>
  <si>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</si>
  <si>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</si>
  <si>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</si>
  <si>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</si>
  <si>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</si>
  <si>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</si>
  <si>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</si>
  <si>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</si>
  <si>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</si>
  <si>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</si>
  <si>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</si>
  <si>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</si>
  <si>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</si>
  <si>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</si>
  <si>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</si>
  <si>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</si>
  <si>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</si>
  <si>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</si>
  <si>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</si>
  <si>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</si>
  <si>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</si>
  <si>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</si>
  <si>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</si>
  <si>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</si>
  <si>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</si>
  <si>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</si>
  <si>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</si>
  <si>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</si>
  <si>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</si>
  <si>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</si>
  <si>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</si>
  <si>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</si>
  <si>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</si>
  <si>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</si>
  <si>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</si>
  <si>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</si>
  <si>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</si>
  <si>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</si>
  <si>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</si>
  <si>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</si>
  <si>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</si>
  <si>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</si>
  <si>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</si>
  <si>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</si>
  <si>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</si>
  <si>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</si>
  <si>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</si>
  <si>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</si>
  <si>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</si>
  <si>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</si>
  <si>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</si>
  <si>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</si>
  <si>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</si>
  <si>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</si>
  <si>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</si>
  <si>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</si>
  <si>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</si>
  <si>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</si>
  <si>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</si>
  <si>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</si>
  <si>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</si>
  <si>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</si>
  <si>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</si>
  <si>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</si>
  <si>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</si>
  <si>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</si>
  <si>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</si>
  <si>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</si>
  <si>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</si>
  <si>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</si>
  <si>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</si>
  <si>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</si>
  <si>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</si>
  <si>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</si>
  <si>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</si>
  <si>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</si>
  <si>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</si>
  <si>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</si>
  <si>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</si>
  <si>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</si>
  <si>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</si>
  <si>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</si>
  <si>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</si>
  <si>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</si>
  <si>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</si>
  <si>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</si>
  <si>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</si>
  <si>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</si>
  <si>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</si>
  <si>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</si>
  <si>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</si>
  <si>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</si>
  <si>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</si>
  <si>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</si>
  <si>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</si>
  <si>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</si>
  <si>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</si>
  <si>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</si>
  <si>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</si>
  <si>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</si>
  <si>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</si>
  <si>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</si>
  <si>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</si>
  <si>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</si>
  <si>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</si>
  <si>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</si>
  <si>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</si>
  <si>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</si>
  <si>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</si>
  <si>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</si>
  <si>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</si>
  <si>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</si>
  <si>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</si>
  <si>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</si>
  <si>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</si>
  <si>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</si>
  <si>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</si>
  <si>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</si>
  <si>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</si>
  <si>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</si>
  <si>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</si>
  <si>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</si>
  <si>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</si>
  <si>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</si>
  <si>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</si>
  <si>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</si>
  <si>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</si>
  <si>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</si>
  <si>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</si>
  <si>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</si>
  <si>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</si>
  <si>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</si>
  <si>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</si>
  <si>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</si>
  <si>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</si>
  <si>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</si>
  <si>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</si>
  <si>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</si>
  <si>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</si>
  <si>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</si>
  <si>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</si>
  <si>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</si>
  <si>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</si>
  <si>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</si>
  <si>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</si>
  <si>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</si>
  <si>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</si>
  <si>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</si>
  <si>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</si>
  <si>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</si>
  <si>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</si>
  <si>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</si>
  <si>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</si>
  <si>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</si>
  <si>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</si>
  <si>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</si>
  <si>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</si>
  <si>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</si>
  <si>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</si>
  <si>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</si>
  <si>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</si>
  <si>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</si>
  <si>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</si>
  <si>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</si>
  <si>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</si>
  <si>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</si>
  <si>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</si>
  <si>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</si>
  <si>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</si>
  <si>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</si>
  <si>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</si>
  <si>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</si>
  <si>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</si>
  <si>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</si>
  <si>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</si>
  <si>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</si>
  <si>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</si>
  <si>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</si>
  <si>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</si>
  <si>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</si>
  <si>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</si>
  <si>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</si>
  <si>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</si>
  <si>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</si>
  <si>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</si>
  <si>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</si>
  <si>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</si>
  <si>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</si>
  <si>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</si>
  <si>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</si>
  <si>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</si>
  <si>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</si>
  <si>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</si>
  <si>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</si>
  <si>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</si>
  <si>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</si>
  <si>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</si>
  <si>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</si>
  <si>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</si>
  <si>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</si>
  <si>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</si>
  <si>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</si>
  <si>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</si>
  <si>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</si>
  <si>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</si>
  <si>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</si>
  <si>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</si>
  <si>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</si>
  <si>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</si>
  <si>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</si>
  <si>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</si>
  <si>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</si>
  <si>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</si>
  <si>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</si>
  <si>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</si>
  <si>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</si>
  <si>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</si>
  <si>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</si>
  <si>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</si>
  <si>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</si>
  <si>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</si>
  <si>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</si>
  <si>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</si>
  <si>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</si>
  <si>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</si>
  <si>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</si>
  <si>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</si>
  <si>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</si>
  <si>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</si>
  <si>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</si>
  <si>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</si>
  <si>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</si>
  <si>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</si>
  <si>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</si>
  <si>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</si>
  <si>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</si>
  <si>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</si>
  <si>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</si>
  <si>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</si>
  <si>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</si>
  <si>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</si>
  <si>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</si>
  <si>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</si>
  <si>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</si>
  <si>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</si>
  <si>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</si>
  <si>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</si>
  <si>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</si>
  <si>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</si>
  <si>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</si>
  <si>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</si>
  <si>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</si>
  <si>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</si>
  <si>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</si>
  <si>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</si>
  <si>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</si>
  <si>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</si>
  <si>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</si>
  <si>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</si>
  <si>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</si>
  <si>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</si>
  <si>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</si>
  <si>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</si>
  <si>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</si>
  <si>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</si>
  <si>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</si>
  <si>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</si>
  <si>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</si>
  <si>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</si>
  <si>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</si>
  <si>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</si>
  <si>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</si>
  <si>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</si>
  <si>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</si>
  <si>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</si>
  <si>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</si>
  <si>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</si>
  <si>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</si>
  <si>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</si>
  <si>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</si>
  <si>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</si>
  <si>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</si>
  <si>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</si>
  <si>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</si>
  <si>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</si>
  <si>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</si>
  <si>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</si>
  <si>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</si>
  <si>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</si>
  <si>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</si>
  <si>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</si>
  <si>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</si>
  <si>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</si>
  <si>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</si>
  <si>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</si>
  <si>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</si>
  <si>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</si>
  <si>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</si>
  <si>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</si>
  <si>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</si>
  <si>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</si>
  <si>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</si>
  <si>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</si>
  <si>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</si>
  <si>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</si>
  <si>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</si>
  <si>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</si>
  <si>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</si>
  <si>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</si>
  <si>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</si>
  <si>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</si>
  <si>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</si>
  <si>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</si>
  <si>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</si>
  <si>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</si>
  <si>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</si>
  <si>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</si>
  <si>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</si>
  <si>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</si>
  <si>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</si>
  <si>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</si>
  <si>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</si>
  <si>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</si>
  <si>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</si>
  <si>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</si>
  <si>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</si>
  <si>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</si>
  <si>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</si>
  <si>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</si>
  <si>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</si>
  <si>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</si>
  <si>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</si>
  <si>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</si>
  <si>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</si>
  <si>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</si>
  <si>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</si>
  <si>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</si>
  <si>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</si>
  <si>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</si>
  <si>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</si>
  <si>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</si>
  <si>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</si>
  <si>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</si>
  <si>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</si>
  <si>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</si>
  <si>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</si>
  <si>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</si>
  <si>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</si>
  <si>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</si>
  <si>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</si>
  <si>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</si>
  <si>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</si>
  <si>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</si>
  <si>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</si>
  <si>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</si>
  <si>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</si>
  <si>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</si>
  <si>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</si>
  <si>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</si>
  <si>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</si>
  <si>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</si>
  <si>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</si>
  <si>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</si>
  <si>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</si>
  <si>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</si>
  <si>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</si>
  <si>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</si>
  <si>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</si>
  <si>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</si>
  <si>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</si>
  <si>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</si>
  <si>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</si>
  <si>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</si>
  <si>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</si>
  <si>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</si>
  <si>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</si>
  <si>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</si>
  <si>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</si>
  <si>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</si>
  <si>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</si>
  <si>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</si>
  <si>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</si>
  <si>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</si>
  <si>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</si>
  <si>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</si>
  <si>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</si>
  <si>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</si>
  <si>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</si>
  <si>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</si>
  <si>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</si>
  <si>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</si>
  <si>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</si>
  <si>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</si>
  <si>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</si>
  <si>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</si>
  <si>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</si>
  <si>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</si>
  <si>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</si>
  <si>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</si>
  <si>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</si>
  <si>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</si>
  <si>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</si>
  <si>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</si>
  <si>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</si>
  <si>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</si>
  <si>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</si>
  <si>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</si>
  <si>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</si>
  <si>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</si>
  <si>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</si>
  <si>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</si>
  <si>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</si>
  <si>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</si>
  <si>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</si>
  <si>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</si>
  <si>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</si>
  <si>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</si>
  <si>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</si>
  <si>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</si>
  <si>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</si>
  <si>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</si>
  <si>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</si>
  <si>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</si>
  <si>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</si>
  <si>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</si>
  <si>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</si>
  <si>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</si>
  <si>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</si>
  <si>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</si>
  <si>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</si>
  <si>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</si>
  <si>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</si>
  <si>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</si>
  <si>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</si>
  <si>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</si>
  <si>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</si>
  <si>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</si>
  <si>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</si>
  <si>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</si>
  <si>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</si>
  <si>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</si>
  <si>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</si>
  <si>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</si>
  <si>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</si>
  <si>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</si>
  <si>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</si>
  <si>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</si>
  <si>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</si>
  <si>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</si>
  <si>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</si>
  <si>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</si>
  <si>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</si>
  <si>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</si>
  <si>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</si>
  <si>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</si>
  <si>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</si>
  <si>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</si>
  <si>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</si>
  <si>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</si>
  <si>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</si>
  <si>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</si>
  <si>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</si>
  <si>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</si>
  <si>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</si>
  <si>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</si>
  <si>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</si>
  <si>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</si>
  <si>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</si>
  <si>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</si>
  <si>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</si>
  <si>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</si>
  <si>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</si>
  <si>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</si>
  <si>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</si>
  <si>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</si>
  <si>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</si>
  <si>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</si>
  <si>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</si>
  <si>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</si>
  <si>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</si>
  <si>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</si>
  <si>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</si>
  <si>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</si>
  <si>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</si>
  <si>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</si>
  <si>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</si>
  <si>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</si>
  <si>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</si>
  <si>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</si>
  <si>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</si>
  <si>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</si>
  <si>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</si>
  <si>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</si>
  <si>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</si>
  <si>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</si>
  <si>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</si>
  <si>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</si>
  <si>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</si>
  <si>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</si>
  <si>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</si>
  <si>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</si>
  <si>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</si>
  <si>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</si>
  <si>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</si>
  <si>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</si>
  <si>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</si>
  <si>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</si>
  <si>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</si>
  <si>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</si>
  <si>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</si>
  <si>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</si>
  <si>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</si>
  <si>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</si>
  <si>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</si>
  <si>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</si>
  <si>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</si>
  <si>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</si>
  <si>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</si>
  <si>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</si>
  <si>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</si>
  <si>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</si>
  <si>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</si>
  <si>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</si>
  <si>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</si>
  <si>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</si>
  <si>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</si>
  <si>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</si>
  <si>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</si>
  <si>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</si>
  <si>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</si>
  <si>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</si>
  <si>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</si>
  <si>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</si>
  <si>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</si>
  <si>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</si>
  <si>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</si>
  <si>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</si>
  <si>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</si>
  <si>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</si>
  <si>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</si>
  <si>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</si>
  <si>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</si>
  <si>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</si>
  <si>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</si>
  <si>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</si>
  <si>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</si>
  <si>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</si>
  <si>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</si>
  <si>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</si>
  <si>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</si>
  <si>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</si>
  <si>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</si>
  <si>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</si>
  <si>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</si>
  <si>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</si>
  <si>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</si>
  <si>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</si>
  <si>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</si>
  <si>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</si>
  <si>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</si>
  <si>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</si>
  <si>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</si>
  <si>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</si>
  <si>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</si>
  <si>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</si>
  <si>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</si>
  <si>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</si>
  <si>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</si>
  <si>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</si>
  <si>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</si>
  <si>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</si>
  <si>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</si>
  <si>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</si>
  <si>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</si>
  <si>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</si>
  <si>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</si>
  <si>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</si>
  <si>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</si>
  <si>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</si>
  <si>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</si>
  <si>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</si>
  <si>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</si>
  <si>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</si>
  <si>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</si>
  <si>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</si>
  <si>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</si>
  <si>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</si>
  <si>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</si>
  <si>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</si>
  <si>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</si>
  <si>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</si>
  <si>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</si>
  <si>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</si>
  <si>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</si>
  <si>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</si>
  <si>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</si>
  <si>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</si>
  <si>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</si>
  <si>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</si>
  <si>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</si>
  <si>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</si>
  <si>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</si>
  <si>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</si>
  <si>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</si>
  <si>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</si>
  <si>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</si>
  <si>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</si>
  <si>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</si>
  <si>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</si>
  <si>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</si>
  <si>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</si>
  <si>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</si>
  <si>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</si>
  <si>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</si>
  <si>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</si>
  <si>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</si>
  <si>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</si>
  <si>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</si>
  <si>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</si>
  <si>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</si>
  <si>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</si>
  <si>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</si>
  <si>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</si>
  <si>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</si>
  <si>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</si>
  <si>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</si>
  <si>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</si>
  <si>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</si>
  <si>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</si>
  <si>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</si>
  <si>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</si>
  <si>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</si>
  <si>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</si>
  <si>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</si>
  <si>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</si>
  <si>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</si>
  <si>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</si>
  <si>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</si>
  <si>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</si>
  <si>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</si>
  <si>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</si>
  <si>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</si>
  <si>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</si>
  <si>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</si>
  <si>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</si>
  <si>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</si>
  <si>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</si>
  <si>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</si>
  <si>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</si>
  <si>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</si>
  <si>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</si>
  <si>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</si>
  <si>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</si>
  <si>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</si>
  <si>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</si>
  <si>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</si>
  <si>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</si>
  <si>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</si>
  <si>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</si>
  <si>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</si>
  <si>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</si>
  <si>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</si>
  <si>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</si>
  <si>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</si>
  <si>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</si>
  <si>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</si>
  <si>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</si>
  <si>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</si>
  <si>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</si>
  <si>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</si>
  <si>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</si>
  <si>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</si>
  <si>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</si>
  <si>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</si>
  <si>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</si>
  <si>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</si>
  <si>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</si>
  <si>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</si>
  <si>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</si>
  <si>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</si>
  <si>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</si>
  <si>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</si>
  <si>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</si>
  <si>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</si>
  <si>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</si>
  <si>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</si>
  <si>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</si>
  <si>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</si>
  <si>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</si>
  <si>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</si>
  <si>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</si>
  <si>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</si>
  <si>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</si>
  <si>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</si>
  <si>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</si>
  <si>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</si>
  <si>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</si>
  <si>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</si>
  <si>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</si>
  <si>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</si>
  <si>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</si>
  <si>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</si>
  <si>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</si>
  <si>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</si>
  <si>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</si>
  <si>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</si>
  <si>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</si>
  <si>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</si>
  <si>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</si>
  <si>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</si>
  <si>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</si>
  <si>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</si>
  <si>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</si>
  <si>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</si>
  <si>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</si>
  <si>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</si>
  <si>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</si>
  <si>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</si>
  <si>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</si>
  <si>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</si>
  <si>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</si>
  <si>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</si>
  <si>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</si>
  <si>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</si>
  <si>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</si>
  <si>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</si>
  <si>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</si>
  <si>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</si>
  <si>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</si>
  <si>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</si>
  <si>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</si>
  <si>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</si>
  <si>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</si>
  <si>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</si>
  <si>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</si>
  <si>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</si>
  <si>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</si>
  <si>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</si>
  <si>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</si>
  <si>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</si>
  <si>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</si>
  <si>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</si>
  <si>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</si>
  <si>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</si>
  <si>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</si>
  <si>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</si>
  <si>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</si>
  <si>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</si>
  <si>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</si>
  <si>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</si>
  <si>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</si>
  <si>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</si>
  <si>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</si>
  <si>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</si>
  <si>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</si>
  <si>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</si>
  <si>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</si>
  <si>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</si>
  <si>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</si>
  <si>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</si>
  <si>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</si>
  <si>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</si>
  <si>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</si>
  <si>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</si>
  <si>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</si>
  <si>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</si>
  <si>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</si>
  <si>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</si>
  <si>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</si>
  <si>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</si>
  <si>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</si>
  <si>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</si>
  <si>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</si>
  <si>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</si>
  <si>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</si>
  <si>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</si>
  <si>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</si>
  <si>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</si>
  <si>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</si>
  <si>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</si>
  <si>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</si>
  <si>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</si>
  <si>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</si>
  <si>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</si>
  <si>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</si>
  <si>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</si>
  <si>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</si>
  <si>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</si>
  <si>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</si>
  <si>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</si>
  <si>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</si>
  <si>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</si>
  <si>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</si>
  <si>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</si>
  <si>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</si>
  <si>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</si>
  <si>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</si>
  <si>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</si>
  <si>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</si>
  <si>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</si>
  <si>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</si>
  <si>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</si>
  <si>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</si>
  <si>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</si>
  <si>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</si>
  <si>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</si>
  <si>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</si>
  <si>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</si>
  <si>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</si>
  <si>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</si>
  <si>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</si>
  <si>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</si>
  <si>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</si>
  <si>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</si>
  <si>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</si>
  <si>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</si>
  <si>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</si>
  <si>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</si>
  <si>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</si>
  <si>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</si>
  <si>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</si>
  <si>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</si>
  <si>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</si>
  <si>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</si>
  <si>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</si>
  <si>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</si>
  <si>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</si>
  <si>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</si>
  <si>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</si>
  <si>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</si>
  <si>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</si>
  <si>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</si>
  <si>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</si>
  <si>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</si>
  <si>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</si>
  <si>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</si>
  <si>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</si>
  <si>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</si>
  <si>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</si>
  <si>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</si>
  <si>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</si>
  <si>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</si>
  <si>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</si>
  <si>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</si>
  <si>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</si>
  <si>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</si>
  <si>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</si>
  <si>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</si>
  <si>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</si>
  <si>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</si>
  <si>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</si>
  <si>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</si>
  <si>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</si>
  <si>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</si>
  <si>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</si>
  <si>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</si>
  <si>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</si>
  <si>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</si>
  <si>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</si>
  <si>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</si>
  <si>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</si>
  <si>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</si>
  <si>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</si>
  <si>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</si>
  <si>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</si>
  <si>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</si>
  <si>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</si>
  <si>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</si>
  <si>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</si>
  <si>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</si>
  <si>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</si>
  <si>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</si>
  <si>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</si>
  <si>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</si>
  <si>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</si>
  <si>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</si>
  <si>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</si>
  <si>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</si>
  <si>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</si>
  <si>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</si>
  <si>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</si>
  <si>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</si>
  <si>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</si>
  <si>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</si>
  <si>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</si>
  <si>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</si>
  <si>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</si>
  <si>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</si>
  <si>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</si>
  <si>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</si>
  <si>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</si>
  <si>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</si>
  <si>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</si>
  <si>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</si>
  <si>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</si>
  <si>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</si>
  <si>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</si>
  <si>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</si>
  <si>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</si>
  <si>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</si>
  <si>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</si>
  <si>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</si>
  <si>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</si>
  <si>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</si>
  <si>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</si>
  <si>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</si>
  <si>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</si>
  <si>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</si>
  <si>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</si>
  <si>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</si>
  <si>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</si>
  <si>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</si>
  <si>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</si>
  <si>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</si>
  <si>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</si>
  <si>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</si>
  <si>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</si>
  <si>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</si>
  <si>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</si>
  <si>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</si>
  <si>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</si>
  <si>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</si>
  <si>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</si>
  <si>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</si>
  <si>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</si>
  <si>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</si>
  <si>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</si>
  <si>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</si>
  <si>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</si>
  <si>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</si>
  <si>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</si>
  <si>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</si>
  <si>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</si>
  <si>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</si>
  <si>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</si>
  <si>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</si>
  <si>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</si>
  <si>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</si>
  <si>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</si>
  <si>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</si>
  <si>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</si>
  <si>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</si>
  <si>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</si>
  <si>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</si>
  <si>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</si>
  <si>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</si>
  <si>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</si>
  <si>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</si>
  <si>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</si>
  <si>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</si>
  <si>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</si>
  <si>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</si>
  <si>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</si>
  <si>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</si>
  <si>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</si>
  <si>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</si>
  <si>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</si>
  <si>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</si>
  <si>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</si>
  <si>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</si>
  <si>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</si>
  <si>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</si>
  <si>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</si>
  <si>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</si>
  <si>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</si>
  <si>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</si>
  <si>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</si>
  <si>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</si>
  <si>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</si>
  <si>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</si>
  <si>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</si>
  <si>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</si>
  <si>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</si>
  <si>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</si>
  <si>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</si>
  <si>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</si>
  <si>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</si>
  <si>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</si>
  <si>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</si>
  <si>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</si>
  <si>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</si>
  <si>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</si>
  <si>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</si>
  <si>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</si>
  <si>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</si>
  <si>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</si>
  <si>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</si>
  <si>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</si>
  <si>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</si>
  <si>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</si>
  <si>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</si>
  <si>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</si>
  <si>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</si>
  <si>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</si>
  <si>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</si>
  <si>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</si>
  <si>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</si>
  <si>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</si>
  <si>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</si>
  <si>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</si>
  <si>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</si>
  <si>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</si>
  <si>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</si>
  <si>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</si>
  <si>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</si>
  <si>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</si>
  <si>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</si>
  <si>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</si>
  <si>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</si>
  <si>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</si>
  <si>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</si>
  <si>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</si>
  <si>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</si>
  <si>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</si>
  <si>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</si>
  <si>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</si>
  <si>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</si>
  <si>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</si>
  <si>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</si>
  <si>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</si>
  <si>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</si>
  <si>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</si>
  <si>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</si>
  <si>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</si>
  <si>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</si>
  <si>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</si>
  <si>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</si>
  <si>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</si>
  <si>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</si>
  <si>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</si>
  <si>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</si>
  <si>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</si>
  <si>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</si>
  <si>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</si>
  <si>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</si>
  <si>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</si>
  <si>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</si>
  <si>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</si>
  <si>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</si>
  <si>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</si>
  <si>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</si>
  <si>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</si>
  <si>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</si>
  <si>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</si>
  <si>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</si>
  <si>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</si>
  <si>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</si>
  <si>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</si>
  <si>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</si>
  <si>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</si>
  <si>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</si>
  <si>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</si>
  <si>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</si>
  <si>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</si>
  <si>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</si>
  <si>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</si>
  <si>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</si>
  <si>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</si>
  <si>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</si>
  <si>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</si>
  <si>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</si>
  <si>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</si>
  <si>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</si>
  <si>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</si>
  <si>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</si>
  <si>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</si>
  <si>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</si>
  <si>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</si>
  <si>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</si>
  <si>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</si>
  <si>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</si>
  <si>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</si>
  <si>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</si>
  <si>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</si>
  <si>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</si>
  <si>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</si>
  <si>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</si>
  <si>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</si>
  <si>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</si>
  <si>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</si>
  <si>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</si>
  <si>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</si>
  <si>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</si>
  <si>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</si>
  <si>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</si>
  <si>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</si>
  <si>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</si>
  <si>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</si>
  <si>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</si>
  <si>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</si>
  <si>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</si>
  <si>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</si>
  <si>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</si>
  <si>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</si>
  <si>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</si>
  <si>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</si>
  <si>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</si>
  <si>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</si>
  <si>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</si>
  <si>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</si>
  <si>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</si>
  <si>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</si>
  <si>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</si>
  <si>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</si>
  <si>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</si>
  <si>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</si>
  <si>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</si>
  <si>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</si>
  <si>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</si>
  <si>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</si>
  <si>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</si>
  <si>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</si>
  <si>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</si>
  <si>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</si>
  <si>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</si>
  <si>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</si>
  <si>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</si>
  <si>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</si>
  <si>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</si>
  <si>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</si>
  <si>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</si>
  <si>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</si>
  <si>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</si>
  <si>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</si>
  <si>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</si>
  <si>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</si>
  <si>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</si>
  <si>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</si>
  <si>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</si>
  <si>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</si>
  <si>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</si>
  <si>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</si>
  <si>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</si>
  <si>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</si>
  <si>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</si>
  <si>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</si>
  <si>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</si>
  <si>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</si>
  <si>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</si>
  <si>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</si>
  <si>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</si>
  <si>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</si>
  <si>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</si>
  <si>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</si>
  <si>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</si>
  <si>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</si>
  <si>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</si>
  <si>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</si>
  <si>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</si>
  <si>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</si>
  <si>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</si>
  <si>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</si>
  <si>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</si>
  <si>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</si>
  <si>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</si>
  <si>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</si>
  <si>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</si>
  <si>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</si>
  <si>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</si>
  <si>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</si>
  <si>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</si>
  <si>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</si>
  <si>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</si>
  <si>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</si>
  <si>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</si>
  <si>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</si>
  <si>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</si>
  <si>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</si>
  <si>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</si>
  <si>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</si>
  <si>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</si>
  <si>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</si>
  <si>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</si>
  <si>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</si>
  <si>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</si>
  <si>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</si>
  <si>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</si>
  <si>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</si>
  <si>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</si>
  <si>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</si>
  <si>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</si>
  <si>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</si>
  <si>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</si>
  <si>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</si>
  <si>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</si>
  <si>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</si>
  <si>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</si>
  <si>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</si>
  <si>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</si>
  <si>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</si>
  <si>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</si>
  <si>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</si>
  <si>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</si>
  <si>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</si>
  <si>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</si>
  <si>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</si>
  <si>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</si>
  <si>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</si>
  <si>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</si>
  <si>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</si>
  <si>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</si>
  <si>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</si>
  <si>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</si>
  <si>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</si>
  <si>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</si>
  <si>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</si>
  <si>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</si>
  <si>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</si>
  <si>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</si>
  <si>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</si>
  <si>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</si>
  <si>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</si>
  <si>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</si>
  <si>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</si>
  <si>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</si>
  <si>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</si>
  <si>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</si>
  <si>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</si>
  <si>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</si>
  <si>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</si>
  <si>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</si>
  <si>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</si>
  <si>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</si>
  <si>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</si>
  <si>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</si>
  <si>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</si>
  <si>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</si>
  <si>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</si>
  <si>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</si>
  <si>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</si>
  <si>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</si>
  <si>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</si>
  <si>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</si>
  <si>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</si>
  <si>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</si>
  <si>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</si>
  <si>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</si>
  <si>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</si>
  <si>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</si>
  <si>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</si>
  <si>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</si>
  <si>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</si>
  <si>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</si>
  <si>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</si>
  <si>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</si>
  <si>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</si>
  <si>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</si>
  <si>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</si>
  <si>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</si>
  <si>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</si>
  <si>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</si>
  <si>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</si>
  <si>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</si>
  <si>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</si>
  <si>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</si>
  <si>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</si>
  <si>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</si>
  <si>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</si>
  <si>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</si>
  <si>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</si>
  <si>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</si>
  <si>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</si>
  <si>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</si>
  <si>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</si>
  <si>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</si>
  <si>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</si>
  <si>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</si>
  <si>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</si>
  <si>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</si>
  <si>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</si>
  <si>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</si>
  <si>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</si>
  <si>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</si>
  <si>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</si>
  <si>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</si>
  <si>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</si>
  <si>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</si>
  <si>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</si>
  <si>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</si>
  <si>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</si>
  <si>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</si>
  <si>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</si>
  <si>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</si>
  <si>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</si>
  <si>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</si>
  <si>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</si>
  <si>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</si>
  <si>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</si>
  <si>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</si>
  <si>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</si>
  <si>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</si>
  <si>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</si>
  <si>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</si>
  <si>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</si>
  <si>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</si>
  <si>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</si>
  <si>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</si>
  <si>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</si>
  <si>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</si>
  <si>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</si>
  <si>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</si>
  <si>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</si>
  <si>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</si>
  <si>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</si>
  <si>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</si>
  <si>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</si>
  <si>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</si>
  <si>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</si>
  <si>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</si>
  <si>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</si>
  <si>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</si>
  <si>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</si>
  <si>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</si>
  <si>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</si>
  <si>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</si>
  <si>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</si>
  <si>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</si>
  <si>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</si>
  <si>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</si>
  <si>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</si>
  <si>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</si>
  <si>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</si>
  <si>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</si>
  <si>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</si>
  <si>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</si>
  <si>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</si>
  <si>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</si>
  <si>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</si>
  <si>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</si>
  <si>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</si>
  <si>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</si>
  <si>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</si>
  <si>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</si>
  <si>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</si>
  <si>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</si>
  <si>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</si>
  <si>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</si>
  <si>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</si>
  <si>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</si>
  <si>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</si>
  <si>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</si>
  <si>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</si>
  <si>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</si>
  <si>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</si>
  <si>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</si>
  <si>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</si>
  <si>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</si>
  <si>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</si>
  <si>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</si>
  <si>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Subcategory</t>
  </si>
  <si>
    <t>(All)</t>
  </si>
  <si>
    <t>Date Created Conversion</t>
  </si>
  <si>
    <t>Date Ended Conversion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</si>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</sst>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44" fontId="0" fillId="0" borderId="0" xfId="1" applyFont="1"/>
    <xf numFmtId="165" fontId="0" fillId="0" borderId="0" xfId="0" applyNumberFormat="1"/>
    <xf numFmtId="165" fontId="0" fillId="0" borderId="0" xfId="1" applyNumberFormat="1" applyFont="1"/>
    <xf numFmtId="14" fontId="0" fillId="0" borderId="0" xfId="0" applyNumberFormat="1" applyAlignment="1">
      <alignment horizontal="left"/>
    </xf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9-6D4D-B4AC-F8D5788075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9-6D4D-B4AC-F8D5788075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9-6D4D-B4AC-F8D578807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482511"/>
        <c:axId val="839513551"/>
      </c:lineChart>
      <c:catAx>
        <c:axId val="8394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513551"/>
        <c:crosses val="autoZero"/>
        <c:auto val="1"/>
        <c:lblAlgn val="ctr"/>
        <c:lblOffset val="100"/>
        <c:noMultiLvlLbl val="0"/>
      </c:catAx>
      <c:valAx>
        <c:axId val="8395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9-6D4D-B4AC-F8D5788075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9-6D4D-B4AC-F8D5788075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9-6D4D-B4AC-F8D578807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482511"/>
        <c:axId val="839513551"/>
      </c:lineChart>
      <c:catAx>
        <c:axId val="83948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513551"/>
        <c:crosses val="autoZero"/>
        <c:auto val="1"/>
        <c:lblAlgn val="ctr"/>
        <c:lblOffset val="100"/>
        <c:noMultiLvlLbl val="0"/>
      </c:catAx>
      <c:valAx>
        <c:axId val="8395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48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4759584824624192"/>
          <c:y val="1.06761565836298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85153901216896"/>
          <c:y val="0.11129935270546698"/>
          <c:w val="0.71430350751610594"/>
          <c:h val="0.8039434527979376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9B41-965B-9A197AC23B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78-9B41-965B-9A197AC23B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78-9B41-965B-9A197AC23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027647"/>
        <c:axId val="795029295"/>
      </c:lineChart>
      <c:catAx>
        <c:axId val="79502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29295"/>
        <c:crosses val="autoZero"/>
        <c:auto val="1"/>
        <c:lblAlgn val="ctr"/>
        <c:lblOffset val="100"/>
        <c:noMultiLvlLbl val="0"/>
      </c:catAx>
      <c:valAx>
        <c:axId val="79502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2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Header>&amp;A</c:oddHeader>
    </c:headerFooter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5-3746-A131-FAF84C71C5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C5-3746-A131-FAF84C71C5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C5-3746-A131-FAF84C71C5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C5-3746-A131-FAF84C71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2482127"/>
        <c:axId val="1122026271"/>
      </c:barChart>
      <c:catAx>
        <c:axId val="112248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26271"/>
        <c:crosses val="autoZero"/>
        <c:auto val="1"/>
        <c:lblAlgn val="ctr"/>
        <c:lblOffset val="100"/>
        <c:noMultiLvlLbl val="0"/>
      </c:catAx>
      <c:valAx>
        <c:axId val="112202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48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0-734C-A481-B36B131534A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780-734C-A481-B36B131534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780-734C-A481-B36B13153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322223"/>
        <c:axId val="1174323871"/>
      </c:barChart>
      <c:catAx>
        <c:axId val="117432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23871"/>
        <c:crosses val="autoZero"/>
        <c:auto val="1"/>
        <c:lblAlgn val="ctr"/>
        <c:lblOffset val="100"/>
        <c:noMultiLvlLbl val="0"/>
      </c:catAx>
      <c:valAx>
        <c:axId val="11743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2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09133829487872E-2"/>
          <c:y val="4.0562517479111403E-2"/>
          <c:w val="0.73892334356419798"/>
          <c:h val="0.8235997597389466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Date'!$B$6:$B$30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6-2842-9BA0-A319628155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Date'!$C$6:$C$30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6-2842-9BA0-A319628155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Date'!$D$6:$D$30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26-2842-9BA0-A31962815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05375"/>
        <c:axId val="1181282671"/>
      </c:lineChart>
      <c:catAx>
        <c:axId val="11620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82671"/>
        <c:crosses val="autoZero"/>
        <c:auto val="1"/>
        <c:lblAlgn val="ctr"/>
        <c:lblOffset val="100"/>
        <c:noMultiLvlLbl val="0"/>
      </c:catAx>
      <c:valAx>
        <c:axId val="11812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0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2</xdr:row>
      <xdr:rowOff>158750</xdr:rowOff>
    </xdr:from>
    <xdr:to>
      <xdr:col>15</xdr:col>
      <xdr:colOff>508000</xdr:colOff>
      <xdr:row>26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92774-82AE-F546-BE6B-B0195B18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546100</xdr:colOff>
      <xdr:row>0</xdr:row>
      <xdr:rowOff>6350</xdr:rowOff>
    </xdr:from>
    <xdr:to>
      <xdr:col>15</xdr:col>
      <xdr:colOff>139700</xdr:colOff>
      <xdr:row>23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74FFB3-05CE-C04B-AE54-68BD9049D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139700</xdr:rowOff>
    </xdr:from>
    <xdr:to>
      <xdr:col>14</xdr:col>
      <xdr:colOff>596900</xdr:colOff>
      <xdr:row>19</xdr:row>
      <xdr:rowOff>88900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D64EC786-8CFD-AB45-ADAA-BA4BB2A20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0</xdr:row>
      <xdr:rowOff>0</xdr:rowOff>
    </xdr:from>
    <xdr:to>
      <xdr:col>10</xdr:col>
      <xdr:colOff>215900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FC8FB-32C4-8740-B59D-B6BD9D0CD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2</xdr:row>
      <xdr:rowOff>146050</xdr:rowOff>
    </xdr:from>
    <xdr:to>
      <xdr:col>15</xdr:col>
      <xdr:colOff>368300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948AC-F89F-7047-B067-DC916D968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117894</xdr:colOff>
      <xdr:row>10</xdr:row>
      <xdr:rowOff>185149</xdr:rowOff>
    </xdr:from>
    <xdr:to>
      <xdr:col>14</xdr:col>
      <xdr:colOff>724699</xdr:colOff>
      <xdr:row>37</xdr:row>
      <xdr:rowOff>18851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F4C29-B895-5540-BE1F-A0CB73CF2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ARTHUR BOWMAN" refreshedDate="44565.488588888889" createdVersion="7" refreshedVersion="7" minRefreshableVersion="3" recordCount="4116" xr:uid="{7D095F34-A180-CA4A-921E-CF1379A7DF38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ARTHUR BOWMAN" refreshedDate="44565.48858946759" createdVersion="7" refreshedVersion="7" minRefreshableVersion="3" recordCount="4117" xr:uid="{22A915EB-95D3-D84B-9285-A62BE45E373C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0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ARTHUR BOWMAN" refreshedDate="44565.583152662039" createdVersion="7" refreshedVersion="7" minRefreshableVersion="3" recordCount="4064" xr:uid="{EE140E8A-4898-B74E-8EB6-3967AE6EE8B8}">
  <cacheSource type="worksheet">
    <worksheetSource ref="A1:U4065" sheet="Kickstarter-Filtered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06T18:01:3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17"/>
        </groupItems>
      </fieldGroup>
    </cacheField>
    <cacheField name="Date Ended Conversion" numFmtId="14">
      <sharedItems containsSemiMixedTypes="0" containsNonDate="0" containsDate="1" containsString="0" minDate="2009-08-10T19:26:00" maxDate="2017-04-15T15:42:27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06T18:01:30"/>
        <groupItems count="6">
          <s v="&lt;5/17/09"/>
          <s v="Qtr1"/>
          <s v="Qtr2"/>
          <s v="Qtr3"/>
          <s v="Qtr4"/>
          <s v="&gt;3/6/17"/>
        </groupItems>
      </fieldGroup>
    </cacheField>
    <cacheField name="Years2" numFmtId="0" databaseField="0">
      <fieldGroup base="18">
        <rangePr groupBy="years" startDate="2009-05-17T03:55:13" endDate="2017-03-06T18:01:3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6/17"/>
        </groupItems>
      </fieldGroup>
    </cacheField>
  </cacheFields>
  <extLst>
    <ext xmlns:x14="http://schemas.microsoft.com/office/spreadsheetml/2009/9/main" uri="{725AE2AE-9491-48be-B2B4-4EB974FC3084}">
      <x14:pivotCacheDefinition pivotCacheId="17337657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e v="#DIV/0!"/>
    <n v="0"/>
    <x v="9"/>
    <m/>
    <x v="4114"/>
  </r>
  <r>
    <m/>
    <m/>
    <m/>
    <m/>
    <m/>
    <x v="4"/>
    <m/>
    <m/>
    <m/>
    <m/>
    <m/>
    <m/>
    <m/>
    <m/>
    <e v="#DIV/0!"/>
    <n v="0"/>
    <x v="9"/>
    <m/>
    <x v="4114"/>
  </r>
  <r>
    <m/>
    <m/>
    <m/>
    <m/>
    <m/>
    <x v="4"/>
    <m/>
    <m/>
    <m/>
    <m/>
    <m/>
    <m/>
    <m/>
    <m/>
    <m/>
    <m/>
    <x v="9"/>
    <m/>
    <x v="4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8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8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9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0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2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3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4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5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5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6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6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7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9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9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79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0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0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1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1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2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3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4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4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4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5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5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5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6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7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7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9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0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0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1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1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2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2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3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3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4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4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5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5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6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6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7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7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7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8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0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0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1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1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2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3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3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4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4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5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5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6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6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7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7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8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8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9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9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0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0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1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2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2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3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3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4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6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6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7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7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8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8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9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9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0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0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1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1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2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2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3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3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4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4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5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6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7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7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8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8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9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9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0"/>
    <d v="2014-04-02T18:36:4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01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3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5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7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9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10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11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12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3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4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16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8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20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21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24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8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32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4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35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6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41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43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4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49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51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8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60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61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62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64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69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71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73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74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5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7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9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80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82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386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7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9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391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393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4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7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9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01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3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4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5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07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4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7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8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20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21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4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5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7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8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9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30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31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32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3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4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5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6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7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9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40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41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42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3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4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5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6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7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8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9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50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51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52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3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5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6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7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8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9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60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61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62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3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4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5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6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7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8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9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71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3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4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6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77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78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82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4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4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487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8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490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492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3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494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6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7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8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9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00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01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3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7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9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10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11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12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3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4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5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6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7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8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20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21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22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3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5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6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7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9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30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31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3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6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38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40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42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4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5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47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48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49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51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3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6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9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3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64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5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6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8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9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70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71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3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4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5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6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7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8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9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80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82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3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4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5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6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7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9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91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6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7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8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9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02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4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6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7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8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10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11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12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16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7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8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9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22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4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6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9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30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31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32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5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41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4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5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7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8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9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50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51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4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5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6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8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60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3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7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8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70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72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7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4"/>
    <d v="2014-09-18T20:59:3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5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6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7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8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9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8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81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3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4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6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7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8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9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90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91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92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4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5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9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00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01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3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4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5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6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7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8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10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11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12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3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4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5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6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7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19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0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21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3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5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6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7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8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9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30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31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32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3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34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7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8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9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40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41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42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3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7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49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53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54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55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56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5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6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64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65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66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68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69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70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73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7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79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782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784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790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796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98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799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01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05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07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08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11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12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3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16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19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20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21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22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26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27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29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31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32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34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35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36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37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38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39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40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2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43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44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46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50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51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2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3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57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58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59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60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61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64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65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68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69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0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74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77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78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82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4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5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8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91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94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96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7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8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9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00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02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03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0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05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06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7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8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9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15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16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20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2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23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2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27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28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29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33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37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39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40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41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43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44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45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4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48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51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52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53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4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55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56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57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60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61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62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63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64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66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67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8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7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71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72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73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74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75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78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83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8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85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86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88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0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91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93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94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95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97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98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0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02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0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04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05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06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0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08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13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14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15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17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9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20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2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24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25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26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27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28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30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32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34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35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38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9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41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43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44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46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9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52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5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5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5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0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62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64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66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68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9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71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74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78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9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8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81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083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86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87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9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90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91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92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9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95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9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9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0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0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0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0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0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0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0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0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1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1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1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1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1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1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1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1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1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2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2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2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2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2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2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2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2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2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3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3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3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3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3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3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3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3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4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4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4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4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4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5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5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5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5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6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6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6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6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7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7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7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7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8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8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8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8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8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8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9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9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9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9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0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0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0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0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0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0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1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2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2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2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2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2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2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3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3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3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3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3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3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4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4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4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5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5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5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5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5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6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6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6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6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6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6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7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7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7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7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7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7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7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8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8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8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8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8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9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9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9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9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9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9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0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0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0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0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0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0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1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1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1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1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1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1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2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2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2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3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3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3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3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3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3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4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4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4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4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4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4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4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4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5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5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5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5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6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6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6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6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6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6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7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7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7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7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8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8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8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8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8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8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8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9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9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9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9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9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0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0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0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0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0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1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1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1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1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1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1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2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2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2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3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3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3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3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4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4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5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5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5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6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6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6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6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6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6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7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7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7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7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8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8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8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8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8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9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9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0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0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0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1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1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1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1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1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1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2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2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2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2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2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2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2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3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3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3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3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3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4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4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4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4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4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4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5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5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6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6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6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7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7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7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7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7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8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59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9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0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0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0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0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0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0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1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1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1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1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2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2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2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2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2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2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2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3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3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3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3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3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3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4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4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4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4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4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4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5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5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5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5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5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5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5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5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5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6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6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7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7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7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7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7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8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8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8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9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9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9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9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2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3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4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4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5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5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6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6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6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7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77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7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78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8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78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78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9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79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79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9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0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0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0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0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1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1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1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1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1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2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2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3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3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3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3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3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3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4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4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4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4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4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4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5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5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5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5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6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6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6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6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6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7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87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87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7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7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8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8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8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88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88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8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9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9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89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0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0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0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0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0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0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1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1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1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2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2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2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2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2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2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2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2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3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3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3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3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3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3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4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4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5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5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5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5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5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5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5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6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6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6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6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6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6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6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7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97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97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97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8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8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98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8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99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9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9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9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0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0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0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0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0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1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1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1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1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1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2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2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2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2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2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2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3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3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3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3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4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4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4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4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4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4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5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5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5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5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5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6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6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6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8EAE7-CE5A-BF4F-8016-187A5A6FE4C1}" name="PivotTable1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26C3C-43D5-4249-B3BA-B964E45AAC46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E14FF-BF17-CB46-B328-B3D1CAE3C8CC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EB383-0366-C24D-B5EB-755D75EE6C80}" name="PivotTable8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30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8"/>
    <field x="19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1" width="17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8363</v>
      </c>
      <c r="S1" s="9" t="s">
        <v>8365</v>
      </c>
      <c r="T1" s="9" t="s">
        <v>8366</v>
      </c>
      <c r="U1" s="9" t="s">
        <v>8400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 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 0)</f>
        <v>144</v>
      </c>
      <c r="P642">
        <f t="shared" si="47"/>
        <v>50.5</v>
      </c>
      <c r="Q642" s="11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 0)</f>
        <v>1</v>
      </c>
      <c r="P706">
        <f t="shared" si="52"/>
        <v>120.25</v>
      </c>
      <c r="Q706" s="11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 0)</f>
        <v>0</v>
      </c>
      <c r="P770">
        <f t="shared" si="57"/>
        <v>0</v>
      </c>
      <c r="Q770" s="11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 0)</f>
        <v>101</v>
      </c>
      <c r="P834">
        <f t="shared" si="62"/>
        <v>97.99</v>
      </c>
      <c r="Q834" s="11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 0)</f>
        <v>40</v>
      </c>
      <c r="P898">
        <f t="shared" si="67"/>
        <v>44.44</v>
      </c>
      <c r="Q898" s="11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6">
        <f t="shared" si="73"/>
        <v>41180.86241898148</v>
      </c>
      <c r="T930" s="16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6">
        <f t="shared" si="73"/>
        <v>41733.737083333333</v>
      </c>
      <c r="T936" s="16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 0)</f>
        <v>46</v>
      </c>
      <c r="P962">
        <f t="shared" si="72"/>
        <v>136.46</v>
      </c>
      <c r="Q962" s="11" t="s">
        <v>8317</v>
      </c>
      <c r="R962" t="s">
        <v>8319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 0)</f>
        <v>119</v>
      </c>
      <c r="P1026">
        <f t="shared" si="77"/>
        <v>388.98</v>
      </c>
      <c r="Q1026" s="11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 0)</f>
        <v>14</v>
      </c>
      <c r="P1090">
        <f t="shared" si="82"/>
        <v>43.42</v>
      </c>
      <c r="Q1090" s="11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 0)</f>
        <v>6</v>
      </c>
      <c r="P1154">
        <f t="shared" si="87"/>
        <v>60.73</v>
      </c>
      <c r="Q1154" s="11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 0)</f>
        <v>146</v>
      </c>
      <c r="P1218">
        <f t="shared" si="92"/>
        <v>91.88</v>
      </c>
      <c r="Q1218" s="11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 0)</f>
        <v>111</v>
      </c>
      <c r="P1282">
        <f t="shared" si="97"/>
        <v>127.98</v>
      </c>
      <c r="Q1282" s="11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 0)</f>
        <v>378</v>
      </c>
      <c r="P1346">
        <f t="shared" si="102"/>
        <v>40.76</v>
      </c>
      <c r="Q1346" s="11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 0)</f>
        <v>7</v>
      </c>
      <c r="P1410">
        <f t="shared" si="107"/>
        <v>12</v>
      </c>
      <c r="Q1410" s="11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 0)</f>
        <v>139</v>
      </c>
      <c r="P1474">
        <f t="shared" si="112"/>
        <v>103.2</v>
      </c>
      <c r="Q1474" s="11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 0)</f>
        <v>250</v>
      </c>
      <c r="P1538">
        <f t="shared" si="117"/>
        <v>66.02</v>
      </c>
      <c r="Q1538" s="11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 0)</f>
        <v>7</v>
      </c>
      <c r="P1602">
        <f t="shared" si="122"/>
        <v>40.78</v>
      </c>
      <c r="Q1602" s="11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 0)</f>
        <v>122</v>
      </c>
      <c r="P1666">
        <f t="shared" si="127"/>
        <v>34.380000000000003</v>
      </c>
      <c r="Q1666" s="11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682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ref="U1703:U1766" si="136">YEAR(S1703)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 0)</f>
        <v>68</v>
      </c>
      <c r="P1730">
        <f t="shared" si="132"/>
        <v>122.14</v>
      </c>
      <c r="Q1730" s="11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s="11" t="s">
        <v>8323</v>
      </c>
      <c r="R1731" t="s">
        <v>8345</v>
      </c>
      <c r="S1731" s="16">
        <f t="shared" ref="S1731:S1794" si="139">(((J1731/60)/60)/24)+DATE(1970,1,1)</f>
        <v>42471.052152777775</v>
      </c>
      <c r="T1731" s="16">
        <f t="shared" ref="T1731:T1794" si="140">(((I1731/60)/60)/24)+DATE(1970,1,1)</f>
        <v>42531.052152777775</v>
      </c>
      <c r="U1731">
        <f t="shared" si="136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1" t="s">
        <v>8323</v>
      </c>
      <c r="R1732" t="s">
        <v>8345</v>
      </c>
      <c r="S1732" s="16">
        <f t="shared" si="139"/>
        <v>42272.087766203709</v>
      </c>
      <c r="T1732" s="16">
        <f t="shared" si="140"/>
        <v>42302.087766203709</v>
      </c>
      <c r="U1732">
        <f t="shared" si="136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1" t="s">
        <v>8323</v>
      </c>
      <c r="R1733" t="s">
        <v>8345</v>
      </c>
      <c r="S1733" s="16">
        <f t="shared" si="139"/>
        <v>42152.906851851847</v>
      </c>
      <c r="T1733" s="16">
        <f t="shared" si="140"/>
        <v>42166.625</v>
      </c>
      <c r="U1733">
        <f t="shared" si="136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1" t="s">
        <v>8323</v>
      </c>
      <c r="R1734" t="s">
        <v>8345</v>
      </c>
      <c r="S1734" s="16">
        <f t="shared" si="139"/>
        <v>42325.683807870373</v>
      </c>
      <c r="T1734" s="16">
        <f t="shared" si="140"/>
        <v>42385.208333333328</v>
      </c>
      <c r="U1734">
        <f t="shared" si="136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1" t="s">
        <v>8323</v>
      </c>
      <c r="R1735" t="s">
        <v>8345</v>
      </c>
      <c r="S1735" s="16">
        <f t="shared" si="139"/>
        <v>42614.675625000003</v>
      </c>
      <c r="T1735" s="16">
        <f t="shared" si="140"/>
        <v>42626.895833333328</v>
      </c>
      <c r="U1735">
        <f t="shared" si="136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1" t="s">
        <v>8323</v>
      </c>
      <c r="R1736" t="s">
        <v>8345</v>
      </c>
      <c r="S1736" s="16">
        <f t="shared" si="139"/>
        <v>42102.036527777775</v>
      </c>
      <c r="T1736" s="16">
        <f t="shared" si="140"/>
        <v>42132.036527777775</v>
      </c>
      <c r="U1736">
        <f t="shared" si="136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1" t="s">
        <v>8323</v>
      </c>
      <c r="R1737" t="s">
        <v>8345</v>
      </c>
      <c r="S1737" s="16">
        <f t="shared" si="139"/>
        <v>42559.814178240747</v>
      </c>
      <c r="T1737" s="16">
        <f t="shared" si="140"/>
        <v>42589.814178240747</v>
      </c>
      <c r="U1737">
        <f t="shared" si="136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1" t="s">
        <v>8323</v>
      </c>
      <c r="R1738" t="s">
        <v>8345</v>
      </c>
      <c r="S1738" s="16">
        <f t="shared" si="139"/>
        <v>42286.861493055556</v>
      </c>
      <c r="T1738" s="16">
        <f t="shared" si="140"/>
        <v>42316.90315972222</v>
      </c>
      <c r="U1738">
        <f t="shared" si="136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1" t="s">
        <v>8323</v>
      </c>
      <c r="R1739" t="s">
        <v>8345</v>
      </c>
      <c r="S1739" s="16">
        <f t="shared" si="139"/>
        <v>42175.948981481488</v>
      </c>
      <c r="T1739" s="16">
        <f t="shared" si="140"/>
        <v>42205.948981481488</v>
      </c>
      <c r="U1739">
        <f t="shared" si="136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1" t="s">
        <v>8323</v>
      </c>
      <c r="R1740" t="s">
        <v>8345</v>
      </c>
      <c r="S1740" s="16">
        <f t="shared" si="139"/>
        <v>41884.874328703707</v>
      </c>
      <c r="T1740" s="16">
        <f t="shared" si="140"/>
        <v>41914.874328703707</v>
      </c>
      <c r="U1740">
        <f t="shared" si="136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1" t="s">
        <v>8323</v>
      </c>
      <c r="R1741" t="s">
        <v>8345</v>
      </c>
      <c r="S1741" s="16">
        <f t="shared" si="139"/>
        <v>42435.874212962968</v>
      </c>
      <c r="T1741" s="16">
        <f t="shared" si="140"/>
        <v>42494.832546296297</v>
      </c>
      <c r="U1741">
        <f t="shared" si="136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1" t="s">
        <v>8323</v>
      </c>
      <c r="R1742" t="s">
        <v>8345</v>
      </c>
      <c r="S1742" s="16">
        <f t="shared" si="139"/>
        <v>42171.817384259266</v>
      </c>
      <c r="T1742" s="16">
        <f t="shared" si="140"/>
        <v>42201.817384259266</v>
      </c>
      <c r="U1742">
        <f t="shared" si="136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1" t="s">
        <v>8336</v>
      </c>
      <c r="R1743" t="s">
        <v>8337</v>
      </c>
      <c r="S1743" s="16">
        <f t="shared" si="139"/>
        <v>42120.628136574072</v>
      </c>
      <c r="T1743" s="16">
        <f t="shared" si="140"/>
        <v>42165.628136574072</v>
      </c>
      <c r="U1743">
        <f t="shared" si="136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1" t="s">
        <v>8336</v>
      </c>
      <c r="R1744" t="s">
        <v>8337</v>
      </c>
      <c r="S1744" s="16">
        <f t="shared" si="139"/>
        <v>42710.876967592587</v>
      </c>
      <c r="T1744" s="16">
        <f t="shared" si="140"/>
        <v>42742.875</v>
      </c>
      <c r="U1744">
        <f t="shared" si="136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1" t="s">
        <v>8336</v>
      </c>
      <c r="R1745" t="s">
        <v>8337</v>
      </c>
      <c r="S1745" s="16">
        <f t="shared" si="139"/>
        <v>42586.925636574073</v>
      </c>
      <c r="T1745" s="16">
        <f t="shared" si="140"/>
        <v>42609.165972222225</v>
      </c>
      <c r="U1745">
        <f t="shared" si="136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1" t="s">
        <v>8336</v>
      </c>
      <c r="R1746" t="s">
        <v>8337</v>
      </c>
      <c r="S1746" s="16">
        <f t="shared" si="139"/>
        <v>42026.605057870373</v>
      </c>
      <c r="T1746" s="16">
        <f t="shared" si="140"/>
        <v>42071.563391203701</v>
      </c>
      <c r="U1746">
        <f t="shared" si="136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1" t="s">
        <v>8336</v>
      </c>
      <c r="R1747" t="s">
        <v>8337</v>
      </c>
      <c r="S1747" s="16">
        <f t="shared" si="139"/>
        <v>42690.259699074071</v>
      </c>
      <c r="T1747" s="16">
        <f t="shared" si="140"/>
        <v>42726.083333333328</v>
      </c>
      <c r="U1747">
        <f t="shared" si="136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1" t="s">
        <v>8336</v>
      </c>
      <c r="R1748" t="s">
        <v>8337</v>
      </c>
      <c r="S1748" s="16">
        <f t="shared" si="139"/>
        <v>42668.176701388889</v>
      </c>
      <c r="T1748" s="16">
        <f t="shared" si="140"/>
        <v>42698.083333333328</v>
      </c>
      <c r="U1748">
        <f t="shared" si="136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1" t="s">
        <v>8336</v>
      </c>
      <c r="R1749" t="s">
        <v>8337</v>
      </c>
      <c r="S1749" s="16">
        <f t="shared" si="139"/>
        <v>42292.435532407413</v>
      </c>
      <c r="T1749" s="16">
        <f t="shared" si="140"/>
        <v>42321.625</v>
      </c>
      <c r="U1749">
        <f t="shared" si="136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1" t="s">
        <v>8336</v>
      </c>
      <c r="R1750" t="s">
        <v>8337</v>
      </c>
      <c r="S1750" s="16">
        <f t="shared" si="139"/>
        <v>42219.950729166667</v>
      </c>
      <c r="T1750" s="16">
        <f t="shared" si="140"/>
        <v>42249.950729166667</v>
      </c>
      <c r="U1750">
        <f t="shared" si="136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1" t="s">
        <v>8336</v>
      </c>
      <c r="R1751" t="s">
        <v>8337</v>
      </c>
      <c r="S1751" s="16">
        <f t="shared" si="139"/>
        <v>42758.975937499999</v>
      </c>
      <c r="T1751" s="16">
        <f t="shared" si="140"/>
        <v>42795.791666666672</v>
      </c>
      <c r="U1751">
        <f t="shared" si="136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1" t="s">
        <v>8336</v>
      </c>
      <c r="R1752" t="s">
        <v>8337</v>
      </c>
      <c r="S1752" s="16">
        <f t="shared" si="139"/>
        <v>42454.836851851855</v>
      </c>
      <c r="T1752" s="16">
        <f t="shared" si="140"/>
        <v>42479.836851851855</v>
      </c>
      <c r="U1752">
        <f t="shared" si="136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1" t="s">
        <v>8336</v>
      </c>
      <c r="R1753" t="s">
        <v>8337</v>
      </c>
      <c r="S1753" s="16">
        <f t="shared" si="139"/>
        <v>42052.7815162037</v>
      </c>
      <c r="T1753" s="16">
        <f t="shared" si="140"/>
        <v>42082.739849537036</v>
      </c>
      <c r="U1753">
        <f t="shared" si="136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1" t="s">
        <v>8336</v>
      </c>
      <c r="R1754" t="s">
        <v>8337</v>
      </c>
      <c r="S1754" s="16">
        <f t="shared" si="139"/>
        <v>42627.253263888888</v>
      </c>
      <c r="T1754" s="16">
        <f t="shared" si="140"/>
        <v>42657.253263888888</v>
      </c>
      <c r="U1754">
        <f t="shared" si="136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1" t="s">
        <v>8336</v>
      </c>
      <c r="R1755" t="s">
        <v>8337</v>
      </c>
      <c r="S1755" s="16">
        <f t="shared" si="139"/>
        <v>42420.74962962963</v>
      </c>
      <c r="T1755" s="16">
        <f t="shared" si="140"/>
        <v>42450.707962962959</v>
      </c>
      <c r="U1755">
        <f t="shared" si="136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1" t="s">
        <v>8336</v>
      </c>
      <c r="R1756" t="s">
        <v>8337</v>
      </c>
      <c r="S1756" s="16">
        <f t="shared" si="139"/>
        <v>42067.876770833333</v>
      </c>
      <c r="T1756" s="16">
        <f t="shared" si="140"/>
        <v>42097.835104166668</v>
      </c>
      <c r="U1756">
        <f t="shared" si="136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1" t="s">
        <v>8336</v>
      </c>
      <c r="R1757" t="s">
        <v>8337</v>
      </c>
      <c r="S1757" s="16">
        <f t="shared" si="139"/>
        <v>42252.788900462961</v>
      </c>
      <c r="T1757" s="16">
        <f t="shared" si="140"/>
        <v>42282.788900462961</v>
      </c>
      <c r="U1757">
        <f t="shared" si="136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1" t="s">
        <v>8336</v>
      </c>
      <c r="R1758" t="s">
        <v>8337</v>
      </c>
      <c r="S1758" s="16">
        <f t="shared" si="139"/>
        <v>42571.167465277773</v>
      </c>
      <c r="T1758" s="16">
        <f t="shared" si="140"/>
        <v>42611.167465277773</v>
      </c>
      <c r="U1758">
        <f t="shared" si="136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1" t="s">
        <v>8336</v>
      </c>
      <c r="R1759" t="s">
        <v>8337</v>
      </c>
      <c r="S1759" s="16">
        <f t="shared" si="139"/>
        <v>42733.827349537038</v>
      </c>
      <c r="T1759" s="16">
        <f t="shared" si="140"/>
        <v>42763.811805555553</v>
      </c>
      <c r="U1759">
        <f t="shared" si="136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1" t="s">
        <v>8336</v>
      </c>
      <c r="R1760" t="s">
        <v>8337</v>
      </c>
      <c r="S1760" s="16">
        <f t="shared" si="139"/>
        <v>42505.955925925926</v>
      </c>
      <c r="T1760" s="16">
        <f t="shared" si="140"/>
        <v>42565.955925925926</v>
      </c>
      <c r="U1760">
        <f t="shared" si="136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1" t="s">
        <v>8336</v>
      </c>
      <c r="R1761" t="s">
        <v>8337</v>
      </c>
      <c r="S1761" s="16">
        <f t="shared" si="139"/>
        <v>42068.829039351855</v>
      </c>
      <c r="T1761" s="16">
        <f t="shared" si="140"/>
        <v>42088.787372685183</v>
      </c>
      <c r="U1761">
        <f t="shared" si="136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1" t="s">
        <v>8336</v>
      </c>
      <c r="R1762" t="s">
        <v>8337</v>
      </c>
      <c r="S1762" s="16">
        <f t="shared" si="139"/>
        <v>42405.67260416667</v>
      </c>
      <c r="T1762" s="16">
        <f t="shared" si="140"/>
        <v>42425.67260416667</v>
      </c>
      <c r="U1762">
        <f t="shared" si="136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1" t="s">
        <v>8336</v>
      </c>
      <c r="R1763" t="s">
        <v>8337</v>
      </c>
      <c r="S1763" s="16">
        <f t="shared" si="139"/>
        <v>42209.567824074074</v>
      </c>
      <c r="T1763" s="16">
        <f t="shared" si="140"/>
        <v>42259.567824074074</v>
      </c>
      <c r="U1763">
        <f t="shared" si="136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1" t="s">
        <v>8336</v>
      </c>
      <c r="R1764" t="s">
        <v>8337</v>
      </c>
      <c r="S1764" s="16">
        <f t="shared" si="139"/>
        <v>42410.982002314813</v>
      </c>
      <c r="T1764" s="16">
        <f t="shared" si="140"/>
        <v>42440.982002314813</v>
      </c>
      <c r="U1764">
        <f t="shared" si="136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1" t="s">
        <v>8336</v>
      </c>
      <c r="R1765" t="s">
        <v>8337</v>
      </c>
      <c r="S1765" s="16">
        <f t="shared" si="139"/>
        <v>42636.868518518517</v>
      </c>
      <c r="T1765" s="16">
        <f t="shared" si="140"/>
        <v>42666.868518518517</v>
      </c>
      <c r="U1765">
        <f t="shared" si="136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1" t="s">
        <v>8336</v>
      </c>
      <c r="R1766" t="s">
        <v>8337</v>
      </c>
      <c r="S1766" s="16">
        <f t="shared" si="139"/>
        <v>41825.485868055555</v>
      </c>
      <c r="T1766" s="16">
        <f t="shared" si="140"/>
        <v>41854.485868055555</v>
      </c>
      <c r="U1766">
        <f t="shared" si="136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1" t="s">
        <v>8336</v>
      </c>
      <c r="R1767" t="s">
        <v>8337</v>
      </c>
      <c r="S1767" s="16">
        <f t="shared" si="139"/>
        <v>41834.980462962965</v>
      </c>
      <c r="T1767" s="16">
        <f t="shared" si="140"/>
        <v>41864.980462962965</v>
      </c>
      <c r="U1767">
        <f t="shared" ref="U1767:U1830" si="141"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1" t="s">
        <v>8336</v>
      </c>
      <c r="R1768" t="s">
        <v>8337</v>
      </c>
      <c r="S1768" s="16">
        <f t="shared" si="139"/>
        <v>41855.859814814816</v>
      </c>
      <c r="T1768" s="16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1" t="s">
        <v>8336</v>
      </c>
      <c r="R1769" t="s">
        <v>8337</v>
      </c>
      <c r="S1769" s="16">
        <f t="shared" si="139"/>
        <v>41824.658379629633</v>
      </c>
      <c r="T1769" s="16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1" t="s">
        <v>8336</v>
      </c>
      <c r="R1770" t="s">
        <v>8337</v>
      </c>
      <c r="S1770" s="16">
        <f t="shared" si="139"/>
        <v>41849.560694444444</v>
      </c>
      <c r="T1770" s="16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1" t="s">
        <v>8336</v>
      </c>
      <c r="R1771" t="s">
        <v>8337</v>
      </c>
      <c r="S1771" s="16">
        <f t="shared" si="139"/>
        <v>41987.818969907406</v>
      </c>
      <c r="T1771" s="16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1" t="s">
        <v>8336</v>
      </c>
      <c r="R1772" t="s">
        <v>8337</v>
      </c>
      <c r="S1772" s="16">
        <f t="shared" si="139"/>
        <v>41891.780023148152</v>
      </c>
      <c r="T1772" s="16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1" t="s">
        <v>8336</v>
      </c>
      <c r="R1773" t="s">
        <v>8337</v>
      </c>
      <c r="S1773" s="16">
        <f t="shared" si="139"/>
        <v>41905.979629629634</v>
      </c>
      <c r="T1773" s="16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1" t="s">
        <v>8336</v>
      </c>
      <c r="R1774" t="s">
        <v>8337</v>
      </c>
      <c r="S1774" s="16">
        <f t="shared" si="139"/>
        <v>41766.718009259261</v>
      </c>
      <c r="T1774" s="16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1" t="s">
        <v>8336</v>
      </c>
      <c r="R1775" t="s">
        <v>8337</v>
      </c>
      <c r="S1775" s="16">
        <f t="shared" si="139"/>
        <v>41978.760393518518</v>
      </c>
      <c r="T1775" s="16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1" t="s">
        <v>8336</v>
      </c>
      <c r="R1776" t="s">
        <v>8337</v>
      </c>
      <c r="S1776" s="16">
        <f t="shared" si="139"/>
        <v>41930.218657407408</v>
      </c>
      <c r="T1776" s="16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1" t="s">
        <v>8336</v>
      </c>
      <c r="R1777" t="s">
        <v>8337</v>
      </c>
      <c r="S1777" s="16">
        <f t="shared" si="139"/>
        <v>41891.976388888892</v>
      </c>
      <c r="T1777" s="16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1" t="s">
        <v>8336</v>
      </c>
      <c r="R1778" t="s">
        <v>8337</v>
      </c>
      <c r="S1778" s="16">
        <f t="shared" si="139"/>
        <v>41905.95684027778</v>
      </c>
      <c r="T1778" s="16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1" t="s">
        <v>8336</v>
      </c>
      <c r="R1779" t="s">
        <v>8337</v>
      </c>
      <c r="S1779" s="16">
        <f t="shared" si="139"/>
        <v>42025.357094907406</v>
      </c>
      <c r="T1779" s="16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1" t="s">
        <v>8336</v>
      </c>
      <c r="R1780" t="s">
        <v>8337</v>
      </c>
      <c r="S1780" s="16">
        <f t="shared" si="139"/>
        <v>42045.86336805555</v>
      </c>
      <c r="T1780" s="16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1" t="s">
        <v>8336</v>
      </c>
      <c r="R1781" t="s">
        <v>8337</v>
      </c>
      <c r="S1781" s="16">
        <f t="shared" si="139"/>
        <v>42585.691898148143</v>
      </c>
      <c r="T1781" s="16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1" t="s">
        <v>8336</v>
      </c>
      <c r="R1782" t="s">
        <v>8337</v>
      </c>
      <c r="S1782" s="16">
        <f t="shared" si="139"/>
        <v>42493.600810185191</v>
      </c>
      <c r="T1782" s="16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1" t="s">
        <v>8336</v>
      </c>
      <c r="R1783" t="s">
        <v>8337</v>
      </c>
      <c r="S1783" s="16">
        <f t="shared" si="139"/>
        <v>42597.617418981477</v>
      </c>
      <c r="T1783" s="16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1" t="s">
        <v>8336</v>
      </c>
      <c r="R1784" t="s">
        <v>8337</v>
      </c>
      <c r="S1784" s="16">
        <f t="shared" si="139"/>
        <v>42388.575104166666</v>
      </c>
      <c r="T1784" s="16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1" t="s">
        <v>8336</v>
      </c>
      <c r="R1785" t="s">
        <v>8337</v>
      </c>
      <c r="S1785" s="16">
        <f t="shared" si="139"/>
        <v>42115.949976851851</v>
      </c>
      <c r="T1785" s="16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1" t="s">
        <v>8336</v>
      </c>
      <c r="R1786" t="s">
        <v>8337</v>
      </c>
      <c r="S1786" s="16">
        <f t="shared" si="139"/>
        <v>42003.655555555553</v>
      </c>
      <c r="T1786" s="16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1" t="s">
        <v>8336</v>
      </c>
      <c r="R1787" t="s">
        <v>8337</v>
      </c>
      <c r="S1787" s="16">
        <f t="shared" si="139"/>
        <v>41897.134895833333</v>
      </c>
      <c r="T1787" s="16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1" t="s">
        <v>8336</v>
      </c>
      <c r="R1788" t="s">
        <v>8337</v>
      </c>
      <c r="S1788" s="16">
        <f t="shared" si="139"/>
        <v>41958.550659722227</v>
      </c>
      <c r="T1788" s="16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1" t="s">
        <v>8336</v>
      </c>
      <c r="R1789" t="s">
        <v>8337</v>
      </c>
      <c r="S1789" s="16">
        <f t="shared" si="139"/>
        <v>42068.65552083333</v>
      </c>
      <c r="T1789" s="16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1" t="s">
        <v>8336</v>
      </c>
      <c r="R1790" t="s">
        <v>8337</v>
      </c>
      <c r="S1790" s="16">
        <f t="shared" si="139"/>
        <v>41913.94840277778</v>
      </c>
      <c r="T1790" s="16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1" t="s">
        <v>8336</v>
      </c>
      <c r="R1791" t="s">
        <v>8337</v>
      </c>
      <c r="S1791" s="16">
        <f t="shared" si="139"/>
        <v>41956.250034722223</v>
      </c>
      <c r="T1791" s="16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1" t="s">
        <v>8336</v>
      </c>
      <c r="R1792" t="s">
        <v>8337</v>
      </c>
      <c r="S1792" s="16">
        <f t="shared" si="139"/>
        <v>42010.674513888895</v>
      </c>
      <c r="T1792" s="16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1" t="s">
        <v>8336</v>
      </c>
      <c r="R1793" t="s">
        <v>8337</v>
      </c>
      <c r="S1793" s="16">
        <f t="shared" si="139"/>
        <v>41973.740335648152</v>
      </c>
      <c r="T1793" s="16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 0)</f>
        <v>61</v>
      </c>
      <c r="P1794">
        <f t="shared" si="138"/>
        <v>109.94</v>
      </c>
      <c r="Q1794" s="11" t="s">
        <v>8336</v>
      </c>
      <c r="R1794" t="s">
        <v>8337</v>
      </c>
      <c r="S1794" s="16">
        <f t="shared" si="139"/>
        <v>42189.031041666662</v>
      </c>
      <c r="T1794" s="16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6">
        <f t="shared" ref="S1795:S1858" si="144">(((J1795/60)/60)/24)+DATE(1970,1,1)</f>
        <v>41940.89166666667</v>
      </c>
      <c r="T1795" s="16">
        <f t="shared" ref="T1795:T1858" si="145">(((I1795/60)/60)/24)+DATE(1970,1,1)</f>
        <v>41970.933333333334</v>
      </c>
      <c r="U1795">
        <f t="shared" si="141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6">
        <f t="shared" si="144"/>
        <v>42011.551180555558</v>
      </c>
      <c r="T1796" s="16">
        <f t="shared" si="145"/>
        <v>42046.551180555558</v>
      </c>
      <c r="U1796">
        <f t="shared" si="141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6">
        <f t="shared" si="144"/>
        <v>42628.288668981477</v>
      </c>
      <c r="T1797" s="16">
        <f t="shared" si="145"/>
        <v>42657.666666666672</v>
      </c>
      <c r="U1797">
        <f t="shared" si="141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6">
        <f t="shared" si="144"/>
        <v>42515.439421296294</v>
      </c>
      <c r="T1798" s="16">
        <f t="shared" si="145"/>
        <v>42575.439421296294</v>
      </c>
      <c r="U1798">
        <f t="shared" si="141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6">
        <f t="shared" si="144"/>
        <v>42689.56931712963</v>
      </c>
      <c r="T1799" s="16">
        <f t="shared" si="145"/>
        <v>42719.56931712963</v>
      </c>
      <c r="U1799">
        <f t="shared" si="141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6">
        <f t="shared" si="144"/>
        <v>42344.32677083333</v>
      </c>
      <c r="T1800" s="16">
        <f t="shared" si="145"/>
        <v>42404.32677083333</v>
      </c>
      <c r="U1800">
        <f t="shared" si="141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6">
        <f t="shared" si="144"/>
        <v>41934.842685185184</v>
      </c>
      <c r="T1801" s="16">
        <f t="shared" si="145"/>
        <v>41954.884351851855</v>
      </c>
      <c r="U1801">
        <f t="shared" si="141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6">
        <f t="shared" si="144"/>
        <v>42623.606134259258</v>
      </c>
      <c r="T1802" s="16">
        <f t="shared" si="145"/>
        <v>42653.606134259258</v>
      </c>
      <c r="U1802">
        <f t="shared" si="141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6">
        <f t="shared" si="144"/>
        <v>42321.660509259258</v>
      </c>
      <c r="T1803" s="16">
        <f t="shared" si="145"/>
        <v>42353.506944444445</v>
      </c>
      <c r="U1803">
        <f t="shared" si="141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6">
        <f t="shared" si="144"/>
        <v>42159.47256944445</v>
      </c>
      <c r="T1804" s="16">
        <f t="shared" si="145"/>
        <v>42182.915972222225</v>
      </c>
      <c r="U1804">
        <f t="shared" si="141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6">
        <f t="shared" si="144"/>
        <v>42018.071550925932</v>
      </c>
      <c r="T1805" s="16">
        <f t="shared" si="145"/>
        <v>42049.071550925932</v>
      </c>
      <c r="U1805">
        <f t="shared" si="141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6">
        <f t="shared" si="144"/>
        <v>42282.678287037037</v>
      </c>
      <c r="T1806" s="16">
        <f t="shared" si="145"/>
        <v>42322.719953703709</v>
      </c>
      <c r="U1806">
        <f t="shared" si="141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6">
        <f t="shared" si="144"/>
        <v>42247.803912037038</v>
      </c>
      <c r="T1807" s="16">
        <f t="shared" si="145"/>
        <v>42279.75</v>
      </c>
      <c r="U1807">
        <f t="shared" si="141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6">
        <f t="shared" si="144"/>
        <v>41877.638298611113</v>
      </c>
      <c r="T1808" s="16">
        <f t="shared" si="145"/>
        <v>41912.638298611113</v>
      </c>
      <c r="U1808">
        <f t="shared" si="141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6">
        <f t="shared" si="144"/>
        <v>41880.068437499998</v>
      </c>
      <c r="T1809" s="16">
        <f t="shared" si="145"/>
        <v>41910.068437499998</v>
      </c>
      <c r="U1809">
        <f t="shared" si="141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6">
        <f t="shared" si="144"/>
        <v>42742.680902777778</v>
      </c>
      <c r="T1810" s="16">
        <f t="shared" si="145"/>
        <v>42777.680902777778</v>
      </c>
      <c r="U1810">
        <f t="shared" si="141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6">
        <f t="shared" si="144"/>
        <v>42029.907858796301</v>
      </c>
      <c r="T1811" s="16">
        <f t="shared" si="145"/>
        <v>42064.907858796301</v>
      </c>
      <c r="U1811">
        <f t="shared" si="141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6">
        <f t="shared" si="144"/>
        <v>41860.91002314815</v>
      </c>
      <c r="T1812" s="16">
        <f t="shared" si="145"/>
        <v>41872.91002314815</v>
      </c>
      <c r="U1812">
        <f t="shared" si="141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6">
        <f t="shared" si="144"/>
        <v>41876.433680555558</v>
      </c>
      <c r="T1813" s="16">
        <f t="shared" si="145"/>
        <v>41936.166666666664</v>
      </c>
      <c r="U1813">
        <f t="shared" si="141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6">
        <f t="shared" si="144"/>
        <v>42524.318703703699</v>
      </c>
      <c r="T1814" s="16">
        <f t="shared" si="145"/>
        <v>42554.318703703699</v>
      </c>
      <c r="U1814">
        <f t="shared" si="141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1" t="s">
        <v>8336</v>
      </c>
      <c r="R1815" t="s">
        <v>8337</v>
      </c>
      <c r="S1815" s="16">
        <f t="shared" si="144"/>
        <v>41829.889027777775</v>
      </c>
      <c r="T1815" s="16">
        <f t="shared" si="145"/>
        <v>41859.889027777775</v>
      </c>
      <c r="U1815">
        <f t="shared" si="141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6">
        <f t="shared" si="144"/>
        <v>42033.314074074078</v>
      </c>
      <c r="T1816" s="16">
        <f t="shared" si="145"/>
        <v>42063.314074074078</v>
      </c>
      <c r="U1816">
        <f t="shared" si="141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1" t="s">
        <v>8336</v>
      </c>
      <c r="R1817" t="s">
        <v>8337</v>
      </c>
      <c r="S1817" s="16">
        <f t="shared" si="144"/>
        <v>42172.906678240746</v>
      </c>
      <c r="T1817" s="16">
        <f t="shared" si="145"/>
        <v>42186.906678240746</v>
      </c>
      <c r="U1817">
        <f t="shared" si="141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1" t="s">
        <v>8336</v>
      </c>
      <c r="R1818" t="s">
        <v>8337</v>
      </c>
      <c r="S1818" s="16">
        <f t="shared" si="144"/>
        <v>42548.876192129625</v>
      </c>
      <c r="T1818" s="16">
        <f t="shared" si="145"/>
        <v>42576.791666666672</v>
      </c>
      <c r="U1818">
        <f t="shared" si="141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1" t="s">
        <v>8336</v>
      </c>
      <c r="R1819" t="s">
        <v>8337</v>
      </c>
      <c r="S1819" s="16">
        <f t="shared" si="144"/>
        <v>42705.662118055552</v>
      </c>
      <c r="T1819" s="16">
        <f t="shared" si="145"/>
        <v>42765.290972222225</v>
      </c>
      <c r="U1819">
        <f t="shared" si="141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1" t="s">
        <v>8336</v>
      </c>
      <c r="R1820" t="s">
        <v>8337</v>
      </c>
      <c r="S1820" s="16">
        <f t="shared" si="144"/>
        <v>42067.234375</v>
      </c>
      <c r="T1820" s="16">
        <f t="shared" si="145"/>
        <v>42097.192708333328</v>
      </c>
      <c r="U1820">
        <f t="shared" si="141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1" t="s">
        <v>8336</v>
      </c>
      <c r="R1821" t="s">
        <v>8337</v>
      </c>
      <c r="S1821" s="16">
        <f t="shared" si="144"/>
        <v>41820.752268518518</v>
      </c>
      <c r="T1821" s="16">
        <f t="shared" si="145"/>
        <v>41850.752268518518</v>
      </c>
      <c r="U1821">
        <f t="shared" si="141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1" t="s">
        <v>8336</v>
      </c>
      <c r="R1822" t="s">
        <v>8337</v>
      </c>
      <c r="S1822" s="16">
        <f t="shared" si="144"/>
        <v>42065.084375000006</v>
      </c>
      <c r="T1822" s="16">
        <f t="shared" si="145"/>
        <v>42095.042708333334</v>
      </c>
      <c r="U1822">
        <f t="shared" si="141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1" t="s">
        <v>8323</v>
      </c>
      <c r="R1823" t="s">
        <v>8324</v>
      </c>
      <c r="S1823" s="16">
        <f t="shared" si="144"/>
        <v>40926.319062499999</v>
      </c>
      <c r="T1823" s="16">
        <f t="shared" si="145"/>
        <v>40971.319062499999</v>
      </c>
      <c r="U1823">
        <f t="shared" si="141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1" t="s">
        <v>8323</v>
      </c>
      <c r="R1824" t="s">
        <v>8324</v>
      </c>
      <c r="S1824" s="16">
        <f t="shared" si="144"/>
        <v>41634.797013888885</v>
      </c>
      <c r="T1824" s="16">
        <f t="shared" si="145"/>
        <v>41670.792361111111</v>
      </c>
      <c r="U1824">
        <f t="shared" si="141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1" t="s">
        <v>8323</v>
      </c>
      <c r="R1825" t="s">
        <v>8324</v>
      </c>
      <c r="S1825" s="16">
        <f t="shared" si="144"/>
        <v>41176.684907407405</v>
      </c>
      <c r="T1825" s="16">
        <f t="shared" si="145"/>
        <v>41206.684907407405</v>
      </c>
      <c r="U1825">
        <f t="shared" si="141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1" t="s">
        <v>8323</v>
      </c>
      <c r="R1826" t="s">
        <v>8324</v>
      </c>
      <c r="S1826" s="16">
        <f t="shared" si="144"/>
        <v>41626.916284722225</v>
      </c>
      <c r="T1826" s="16">
        <f t="shared" si="145"/>
        <v>41647.088888888888</v>
      </c>
      <c r="U1826">
        <f t="shared" si="141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1" t="s">
        <v>8323</v>
      </c>
      <c r="R1827" t="s">
        <v>8324</v>
      </c>
      <c r="S1827" s="16">
        <f t="shared" si="144"/>
        <v>41443.83452546296</v>
      </c>
      <c r="T1827" s="16">
        <f t="shared" si="145"/>
        <v>41466.83452546296</v>
      </c>
      <c r="U1827">
        <f t="shared" si="141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1" t="s">
        <v>8323</v>
      </c>
      <c r="R1828" t="s">
        <v>8324</v>
      </c>
      <c r="S1828" s="16">
        <f t="shared" si="144"/>
        <v>41657.923807870371</v>
      </c>
      <c r="T1828" s="16">
        <f t="shared" si="145"/>
        <v>41687.923807870371</v>
      </c>
      <c r="U1828">
        <f t="shared" si="141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1" t="s">
        <v>8323</v>
      </c>
      <c r="R1829" t="s">
        <v>8324</v>
      </c>
      <c r="S1829" s="16">
        <f t="shared" si="144"/>
        <v>40555.325937499998</v>
      </c>
      <c r="T1829" s="16">
        <f t="shared" si="145"/>
        <v>40605.325937499998</v>
      </c>
      <c r="U1829">
        <f t="shared" si="141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1" t="s">
        <v>8323</v>
      </c>
      <c r="R1830" t="s">
        <v>8324</v>
      </c>
      <c r="S1830" s="16">
        <f t="shared" si="144"/>
        <v>41736.899652777778</v>
      </c>
      <c r="T1830" s="16">
        <f t="shared" si="145"/>
        <v>41768.916666666664</v>
      </c>
      <c r="U1830">
        <f t="shared" si="141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1" t="s">
        <v>8323</v>
      </c>
      <c r="R1831" t="s">
        <v>8324</v>
      </c>
      <c r="S1831" s="16">
        <f t="shared" si="144"/>
        <v>40516.087627314817</v>
      </c>
      <c r="T1831" s="16">
        <f t="shared" si="145"/>
        <v>40564.916666666664</v>
      </c>
      <c r="U1831">
        <f t="shared" ref="U1831:U1894" si="146">YEAR(S1831)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1" t="s">
        <v>8323</v>
      </c>
      <c r="R1832" t="s">
        <v>8324</v>
      </c>
      <c r="S1832" s="16">
        <f t="shared" si="144"/>
        <v>41664.684108796297</v>
      </c>
      <c r="T1832" s="16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1" t="s">
        <v>8323</v>
      </c>
      <c r="R1833" t="s">
        <v>8324</v>
      </c>
      <c r="S1833" s="16">
        <f t="shared" si="144"/>
        <v>41026.996099537035</v>
      </c>
      <c r="T1833" s="16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1" t="s">
        <v>8323</v>
      </c>
      <c r="R1834" t="s">
        <v>8324</v>
      </c>
      <c r="S1834" s="16">
        <f t="shared" si="144"/>
        <v>40576.539664351854</v>
      </c>
      <c r="T1834" s="16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1" t="s">
        <v>8323</v>
      </c>
      <c r="R1835" t="s">
        <v>8324</v>
      </c>
      <c r="S1835" s="16">
        <f t="shared" si="144"/>
        <v>41303.044016203705</v>
      </c>
      <c r="T1835" s="16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1" t="s">
        <v>8323</v>
      </c>
      <c r="R1836" t="s">
        <v>8324</v>
      </c>
      <c r="S1836" s="16">
        <f t="shared" si="144"/>
        <v>41988.964062500003</v>
      </c>
      <c r="T1836" s="16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1" t="s">
        <v>8323</v>
      </c>
      <c r="R1837" t="s">
        <v>8324</v>
      </c>
      <c r="S1837" s="16">
        <f t="shared" si="144"/>
        <v>42430.702210648145</v>
      </c>
      <c r="T1837" s="16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1" t="s">
        <v>8323</v>
      </c>
      <c r="R1838" t="s">
        <v>8324</v>
      </c>
      <c r="S1838" s="16">
        <f t="shared" si="144"/>
        <v>41305.809363425928</v>
      </c>
      <c r="T1838" s="16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1" t="s">
        <v>8323</v>
      </c>
      <c r="R1839" t="s">
        <v>8324</v>
      </c>
      <c r="S1839" s="16">
        <f t="shared" si="144"/>
        <v>40926.047858796301</v>
      </c>
      <c r="T1839" s="16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1" t="s">
        <v>8323</v>
      </c>
      <c r="R1840" t="s">
        <v>8324</v>
      </c>
      <c r="S1840" s="16">
        <f t="shared" si="144"/>
        <v>40788.786539351851</v>
      </c>
      <c r="T1840" s="16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1" t="s">
        <v>8323</v>
      </c>
      <c r="R1841" t="s">
        <v>8324</v>
      </c>
      <c r="S1841" s="16">
        <f t="shared" si="144"/>
        <v>42614.722013888888</v>
      </c>
      <c r="T1841" s="16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1" t="s">
        <v>8323</v>
      </c>
      <c r="R1842" t="s">
        <v>8324</v>
      </c>
      <c r="S1842" s="16">
        <f t="shared" si="144"/>
        <v>41382.096180555556</v>
      </c>
      <c r="T1842" s="16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1" t="s">
        <v>8323</v>
      </c>
      <c r="R1843" t="s">
        <v>8324</v>
      </c>
      <c r="S1843" s="16">
        <f t="shared" si="144"/>
        <v>41745.84542824074</v>
      </c>
      <c r="T1843" s="16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1" t="s">
        <v>8323</v>
      </c>
      <c r="R1844" t="s">
        <v>8324</v>
      </c>
      <c r="S1844" s="16">
        <f t="shared" si="144"/>
        <v>42031.631724537037</v>
      </c>
      <c r="T1844" s="16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1" t="s">
        <v>8323</v>
      </c>
      <c r="R1845" t="s">
        <v>8324</v>
      </c>
      <c r="S1845" s="16">
        <f t="shared" si="144"/>
        <v>40564.994837962964</v>
      </c>
      <c r="T1845" s="16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1" t="s">
        <v>8323</v>
      </c>
      <c r="R1846" t="s">
        <v>8324</v>
      </c>
      <c r="S1846" s="16">
        <f t="shared" si="144"/>
        <v>40666.973541666666</v>
      </c>
      <c r="T1846" s="16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1" t="s">
        <v>8323</v>
      </c>
      <c r="R1847" t="s">
        <v>8324</v>
      </c>
      <c r="S1847" s="16">
        <f t="shared" si="144"/>
        <v>42523.333310185189</v>
      </c>
      <c r="T1847" s="16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1" t="s">
        <v>8323</v>
      </c>
      <c r="R1848" t="s">
        <v>8324</v>
      </c>
      <c r="S1848" s="16">
        <f t="shared" si="144"/>
        <v>41228.650196759263</v>
      </c>
      <c r="T1848" s="16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1" t="s">
        <v>8323</v>
      </c>
      <c r="R1849" t="s">
        <v>8324</v>
      </c>
      <c r="S1849" s="16">
        <f t="shared" si="144"/>
        <v>42094.236481481479</v>
      </c>
      <c r="T1849" s="16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1" t="s">
        <v>8323</v>
      </c>
      <c r="R1850" t="s">
        <v>8324</v>
      </c>
      <c r="S1850" s="16">
        <f t="shared" si="144"/>
        <v>40691.788055555553</v>
      </c>
      <c r="T1850" s="16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1" t="s">
        <v>8323</v>
      </c>
      <c r="R1851" t="s">
        <v>8324</v>
      </c>
      <c r="S1851" s="16">
        <f t="shared" si="144"/>
        <v>41169.845590277779</v>
      </c>
      <c r="T1851" s="16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1" t="s">
        <v>8323</v>
      </c>
      <c r="R1852" t="s">
        <v>8324</v>
      </c>
      <c r="S1852" s="16">
        <f t="shared" si="144"/>
        <v>41800.959490740745</v>
      </c>
      <c r="T1852" s="16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1" t="s">
        <v>8323</v>
      </c>
      <c r="R1853" t="s">
        <v>8324</v>
      </c>
      <c r="S1853" s="16">
        <f t="shared" si="144"/>
        <v>41827.906689814816</v>
      </c>
      <c r="T1853" s="16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1" t="s">
        <v>8323</v>
      </c>
      <c r="R1854" t="s">
        <v>8324</v>
      </c>
      <c r="S1854" s="16">
        <f t="shared" si="144"/>
        <v>42081.77143518519</v>
      </c>
      <c r="T1854" s="16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1" t="s">
        <v>8323</v>
      </c>
      <c r="R1855" t="s">
        <v>8324</v>
      </c>
      <c r="S1855" s="16">
        <f t="shared" si="144"/>
        <v>41177.060381944444</v>
      </c>
      <c r="T1855" s="16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1" t="s">
        <v>8323</v>
      </c>
      <c r="R1856" t="s">
        <v>8324</v>
      </c>
      <c r="S1856" s="16">
        <f t="shared" si="144"/>
        <v>41388.021261574075</v>
      </c>
      <c r="T1856" s="16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1" t="s">
        <v>8323</v>
      </c>
      <c r="R1857" t="s">
        <v>8324</v>
      </c>
      <c r="S1857" s="16">
        <f t="shared" si="144"/>
        <v>41600.538657407407</v>
      </c>
      <c r="T1857" s="16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 0)</f>
        <v>101</v>
      </c>
      <c r="P1858">
        <f t="shared" si="143"/>
        <v>53.29</v>
      </c>
      <c r="Q1858" s="11" t="s">
        <v>8323</v>
      </c>
      <c r="R1858" t="s">
        <v>8324</v>
      </c>
      <c r="S1858" s="16">
        <f t="shared" si="144"/>
        <v>41817.854999999996</v>
      </c>
      <c r="T1858" s="16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6">
        <f t="shared" ref="S1859:S1922" si="149">(((J1859/60)/60)/24)+DATE(1970,1,1)</f>
        <v>41864.76866898148</v>
      </c>
      <c r="T1859" s="16">
        <f t="shared" ref="T1859:T1922" si="150">(((I1859/60)/60)/24)+DATE(1970,1,1)</f>
        <v>41894.76866898148</v>
      </c>
      <c r="U1859">
        <f t="shared" si="146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6">
        <f t="shared" si="149"/>
        <v>40833.200474537036</v>
      </c>
      <c r="T1860" s="16">
        <f t="shared" si="150"/>
        <v>40893.242141203707</v>
      </c>
      <c r="U1860">
        <f t="shared" si="146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6">
        <f t="shared" si="149"/>
        <v>40778.770011574074</v>
      </c>
      <c r="T1861" s="16">
        <f t="shared" si="150"/>
        <v>40808.770011574074</v>
      </c>
      <c r="U1861">
        <f t="shared" si="146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6">
        <f t="shared" si="149"/>
        <v>41655.709305555552</v>
      </c>
      <c r="T1862" s="16">
        <f t="shared" si="150"/>
        <v>41676.709305555552</v>
      </c>
      <c r="U1862">
        <f t="shared" si="146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1" t="s">
        <v>8331</v>
      </c>
      <c r="R1863" t="s">
        <v>8333</v>
      </c>
      <c r="S1863" s="16">
        <f t="shared" si="149"/>
        <v>42000.300243055557</v>
      </c>
      <c r="T1863" s="16">
        <f t="shared" si="150"/>
        <v>42030.300243055557</v>
      </c>
      <c r="U1863">
        <f t="shared" si="146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6">
        <f t="shared" si="149"/>
        <v>42755.492754629624</v>
      </c>
      <c r="T1864" s="16">
        <f t="shared" si="150"/>
        <v>42802.3125</v>
      </c>
      <c r="U1864">
        <f t="shared" si="146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6">
        <f t="shared" si="149"/>
        <v>41772.797280092593</v>
      </c>
      <c r="T1865" s="16">
        <f t="shared" si="150"/>
        <v>41802.797280092593</v>
      </c>
      <c r="U1865">
        <f t="shared" si="146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6">
        <f t="shared" si="149"/>
        <v>41733.716435185182</v>
      </c>
      <c r="T1866" s="16">
        <f t="shared" si="150"/>
        <v>41763.716435185182</v>
      </c>
      <c r="U1866">
        <f t="shared" si="146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6">
        <f t="shared" si="149"/>
        <v>42645.367442129631</v>
      </c>
      <c r="T1867" s="16">
        <f t="shared" si="150"/>
        <v>42680.409108796302</v>
      </c>
      <c r="U1867">
        <f t="shared" si="146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6">
        <f t="shared" si="149"/>
        <v>42742.246493055558</v>
      </c>
      <c r="T1868" s="16">
        <f t="shared" si="150"/>
        <v>42795.166666666672</v>
      </c>
      <c r="U1868">
        <f t="shared" si="146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6">
        <f t="shared" si="149"/>
        <v>42649.924907407403</v>
      </c>
      <c r="T1869" s="16">
        <f t="shared" si="150"/>
        <v>42679.924907407403</v>
      </c>
      <c r="U1869">
        <f t="shared" si="146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6">
        <f t="shared" si="149"/>
        <v>42328.779224537036</v>
      </c>
      <c r="T1870" s="16">
        <f t="shared" si="150"/>
        <v>42353.332638888889</v>
      </c>
      <c r="U1870">
        <f t="shared" si="146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1" t="s">
        <v>8331</v>
      </c>
      <c r="R1871" t="s">
        <v>8333</v>
      </c>
      <c r="S1871" s="16">
        <f t="shared" si="149"/>
        <v>42709.002881944441</v>
      </c>
      <c r="T1871" s="16">
        <f t="shared" si="150"/>
        <v>42739.002881944441</v>
      </c>
      <c r="U1871">
        <f t="shared" si="146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6">
        <f t="shared" si="149"/>
        <v>42371.355729166666</v>
      </c>
      <c r="T1872" s="16">
        <f t="shared" si="150"/>
        <v>42400.178472222222</v>
      </c>
      <c r="U1872">
        <f t="shared" si="146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6">
        <f t="shared" si="149"/>
        <v>41923.783576388887</v>
      </c>
      <c r="T1873" s="16">
        <f t="shared" si="150"/>
        <v>41963.825243055559</v>
      </c>
      <c r="U1873">
        <f t="shared" si="146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6">
        <f t="shared" si="149"/>
        <v>42155.129652777774</v>
      </c>
      <c r="T1874" s="16">
        <f t="shared" si="150"/>
        <v>42185.129652777774</v>
      </c>
      <c r="U1874">
        <f t="shared" si="146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6">
        <f t="shared" si="149"/>
        <v>42164.615856481483</v>
      </c>
      <c r="T1875" s="16">
        <f t="shared" si="150"/>
        <v>42193.697916666672</v>
      </c>
      <c r="U1875">
        <f t="shared" si="146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6">
        <f t="shared" si="149"/>
        <v>42529.969131944439</v>
      </c>
      <c r="T1876" s="16">
        <f t="shared" si="150"/>
        <v>42549.969131944439</v>
      </c>
      <c r="U1876">
        <f t="shared" si="146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6">
        <f t="shared" si="149"/>
        <v>42528.899398148147</v>
      </c>
      <c r="T1877" s="16">
        <f t="shared" si="150"/>
        <v>42588.899398148147</v>
      </c>
      <c r="U1877">
        <f t="shared" si="146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6">
        <f t="shared" si="149"/>
        <v>41776.284780092588</v>
      </c>
      <c r="T1878" s="16">
        <f t="shared" si="150"/>
        <v>41806.284780092588</v>
      </c>
      <c r="U1878">
        <f t="shared" si="146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6">
        <f t="shared" si="149"/>
        <v>42035.029224537036</v>
      </c>
      <c r="T1879" s="16">
        <f t="shared" si="150"/>
        <v>42064.029224537036</v>
      </c>
      <c r="U1879">
        <f t="shared" si="146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6">
        <f t="shared" si="149"/>
        <v>41773.008738425924</v>
      </c>
      <c r="T1880" s="16">
        <f t="shared" si="150"/>
        <v>41803.008738425924</v>
      </c>
      <c r="U1880">
        <f t="shared" si="146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6">
        <f t="shared" si="149"/>
        <v>42413.649641203709</v>
      </c>
      <c r="T1881" s="16">
        <f t="shared" si="150"/>
        <v>42443.607974537037</v>
      </c>
      <c r="U1881">
        <f t="shared" si="146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1" t="s">
        <v>8331</v>
      </c>
      <c r="R1882" t="s">
        <v>8333</v>
      </c>
      <c r="S1882" s="16">
        <f t="shared" si="149"/>
        <v>42430.566898148143</v>
      </c>
      <c r="T1882" s="16">
        <f t="shared" si="150"/>
        <v>42459.525231481486</v>
      </c>
      <c r="U1882">
        <f t="shared" si="146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1" t="s">
        <v>8323</v>
      </c>
      <c r="R1883" t="s">
        <v>8327</v>
      </c>
      <c r="S1883" s="16">
        <f t="shared" si="149"/>
        <v>42043.152650462958</v>
      </c>
      <c r="T1883" s="16">
        <f t="shared" si="150"/>
        <v>42073.110983796301</v>
      </c>
      <c r="U1883">
        <f t="shared" si="146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1" t="s">
        <v>8323</v>
      </c>
      <c r="R1884" t="s">
        <v>8327</v>
      </c>
      <c r="S1884" s="16">
        <f t="shared" si="149"/>
        <v>41067.949212962965</v>
      </c>
      <c r="T1884" s="16">
        <f t="shared" si="150"/>
        <v>41100.991666666669</v>
      </c>
      <c r="U1884">
        <f t="shared" si="146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1" t="s">
        <v>8323</v>
      </c>
      <c r="R1885" t="s">
        <v>8327</v>
      </c>
      <c r="S1885" s="16">
        <f t="shared" si="149"/>
        <v>40977.948009259257</v>
      </c>
      <c r="T1885" s="16">
        <f t="shared" si="150"/>
        <v>41007.906342592592</v>
      </c>
      <c r="U1885">
        <f t="shared" si="146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1" t="s">
        <v>8323</v>
      </c>
      <c r="R1886" t="s">
        <v>8327</v>
      </c>
      <c r="S1886" s="16">
        <f t="shared" si="149"/>
        <v>41205.198321759257</v>
      </c>
      <c r="T1886" s="16">
        <f t="shared" si="150"/>
        <v>41240.5</v>
      </c>
      <c r="U1886">
        <f t="shared" si="146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1" t="s">
        <v>8323</v>
      </c>
      <c r="R1887" t="s">
        <v>8327</v>
      </c>
      <c r="S1887" s="16">
        <f t="shared" si="149"/>
        <v>41099.093865740739</v>
      </c>
      <c r="T1887" s="16">
        <f t="shared" si="150"/>
        <v>41131.916666666664</v>
      </c>
      <c r="U1887">
        <f t="shared" si="146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1" t="s">
        <v>8323</v>
      </c>
      <c r="R1888" t="s">
        <v>8327</v>
      </c>
      <c r="S1888" s="16">
        <f t="shared" si="149"/>
        <v>41925.906689814816</v>
      </c>
      <c r="T1888" s="16">
        <f t="shared" si="150"/>
        <v>41955.94835648148</v>
      </c>
      <c r="U1888">
        <f t="shared" si="146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1" t="s">
        <v>8323</v>
      </c>
      <c r="R1889" t="s">
        <v>8327</v>
      </c>
      <c r="S1889" s="16">
        <f t="shared" si="149"/>
        <v>42323.800138888888</v>
      </c>
      <c r="T1889" s="16">
        <f t="shared" si="150"/>
        <v>42341.895833333328</v>
      </c>
      <c r="U1889">
        <f t="shared" si="146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1" t="s">
        <v>8323</v>
      </c>
      <c r="R1890" t="s">
        <v>8327</v>
      </c>
      <c r="S1890" s="16">
        <f t="shared" si="149"/>
        <v>40299.239953703705</v>
      </c>
      <c r="T1890" s="16">
        <f t="shared" si="150"/>
        <v>40330.207638888889</v>
      </c>
      <c r="U1890">
        <f t="shared" si="146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1" t="s">
        <v>8323</v>
      </c>
      <c r="R1891" t="s">
        <v>8327</v>
      </c>
      <c r="S1891" s="16">
        <f t="shared" si="149"/>
        <v>41299.793356481481</v>
      </c>
      <c r="T1891" s="16">
        <f t="shared" si="150"/>
        <v>41344.751689814817</v>
      </c>
      <c r="U1891">
        <f t="shared" si="146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1" t="s">
        <v>8323</v>
      </c>
      <c r="R1892" t="s">
        <v>8327</v>
      </c>
      <c r="S1892" s="16">
        <f t="shared" si="149"/>
        <v>41228.786203703705</v>
      </c>
      <c r="T1892" s="16">
        <f t="shared" si="150"/>
        <v>41258.786203703705</v>
      </c>
      <c r="U1892">
        <f t="shared" si="146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1" t="s">
        <v>8323</v>
      </c>
      <c r="R1893" t="s">
        <v>8327</v>
      </c>
      <c r="S1893" s="16">
        <f t="shared" si="149"/>
        <v>40335.798078703701</v>
      </c>
      <c r="T1893" s="16">
        <f t="shared" si="150"/>
        <v>40381.25</v>
      </c>
      <c r="U1893">
        <f t="shared" si="146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1" t="s">
        <v>8323</v>
      </c>
      <c r="R1894" t="s">
        <v>8327</v>
      </c>
      <c r="S1894" s="16">
        <f t="shared" si="149"/>
        <v>40671.637511574074</v>
      </c>
      <c r="T1894" s="16">
        <f t="shared" si="150"/>
        <v>40701.637511574074</v>
      </c>
      <c r="U1894">
        <f t="shared" si="146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1" t="s">
        <v>8323</v>
      </c>
      <c r="R1895" t="s">
        <v>8327</v>
      </c>
      <c r="S1895" s="16">
        <f t="shared" si="149"/>
        <v>40632.94195601852</v>
      </c>
      <c r="T1895" s="16">
        <f t="shared" si="150"/>
        <v>40649.165972222225</v>
      </c>
      <c r="U1895">
        <f t="shared" ref="U1895:U1958" si="151">YEAR(S1895)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1" t="s">
        <v>8323</v>
      </c>
      <c r="R1896" t="s">
        <v>8327</v>
      </c>
      <c r="S1896" s="16">
        <f t="shared" si="149"/>
        <v>40920.904895833337</v>
      </c>
      <c r="T1896" s="16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1" t="s">
        <v>8323</v>
      </c>
      <c r="R1897" t="s">
        <v>8327</v>
      </c>
      <c r="S1897" s="16">
        <f t="shared" si="149"/>
        <v>42267.746782407412</v>
      </c>
      <c r="T1897" s="16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1" t="s">
        <v>8323</v>
      </c>
      <c r="R1898" t="s">
        <v>8327</v>
      </c>
      <c r="S1898" s="16">
        <f t="shared" si="149"/>
        <v>40981.710243055553</v>
      </c>
      <c r="T1898" s="16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1" t="s">
        <v>8323</v>
      </c>
      <c r="R1899" t="s">
        <v>8327</v>
      </c>
      <c r="S1899" s="16">
        <f t="shared" si="149"/>
        <v>41680.583402777782</v>
      </c>
      <c r="T1899" s="16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1" t="s">
        <v>8323</v>
      </c>
      <c r="R1900" t="s">
        <v>8327</v>
      </c>
      <c r="S1900" s="16">
        <f t="shared" si="149"/>
        <v>42366.192974537036</v>
      </c>
      <c r="T1900" s="16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1" t="s">
        <v>8323</v>
      </c>
      <c r="R1901" t="s">
        <v>8327</v>
      </c>
      <c r="S1901" s="16">
        <f t="shared" si="149"/>
        <v>42058.941736111112</v>
      </c>
      <c r="T1901" s="16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1" t="s">
        <v>8323</v>
      </c>
      <c r="R1902" t="s">
        <v>8327</v>
      </c>
      <c r="S1902" s="16">
        <f t="shared" si="149"/>
        <v>41160.871886574074</v>
      </c>
      <c r="T1902" s="16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1" t="s">
        <v>8317</v>
      </c>
      <c r="R1903" t="s">
        <v>8346</v>
      </c>
      <c r="S1903" s="16">
        <f t="shared" si="149"/>
        <v>42116.54315972222</v>
      </c>
      <c r="T1903" s="16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1" t="s">
        <v>8317</v>
      </c>
      <c r="R1904" t="s">
        <v>8346</v>
      </c>
      <c r="S1904" s="16">
        <f t="shared" si="149"/>
        <v>42037.789895833332</v>
      </c>
      <c r="T1904" s="16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1" t="s">
        <v>8317</v>
      </c>
      <c r="R1905" t="s">
        <v>8346</v>
      </c>
      <c r="S1905" s="16">
        <f t="shared" si="149"/>
        <v>42702.770729166667</v>
      </c>
      <c r="T1905" s="16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1" t="s">
        <v>8317</v>
      </c>
      <c r="R1906" t="s">
        <v>8346</v>
      </c>
      <c r="S1906" s="16">
        <f t="shared" si="149"/>
        <v>42326.685428240744</v>
      </c>
      <c r="T1906" s="16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1" t="s">
        <v>8317</v>
      </c>
      <c r="R1907" t="s">
        <v>8346</v>
      </c>
      <c r="S1907" s="16">
        <f t="shared" si="149"/>
        <v>41859.925856481481</v>
      </c>
      <c r="T1907" s="16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1" t="s">
        <v>8317</v>
      </c>
      <c r="R1908" t="s">
        <v>8346</v>
      </c>
      <c r="S1908" s="16">
        <f t="shared" si="149"/>
        <v>42514.671099537038</v>
      </c>
      <c r="T1908" s="16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1" t="s">
        <v>8317</v>
      </c>
      <c r="R1909" t="s">
        <v>8346</v>
      </c>
      <c r="S1909" s="16">
        <f t="shared" si="149"/>
        <v>41767.587094907409</v>
      </c>
      <c r="T1909" s="16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1" t="s">
        <v>8317</v>
      </c>
      <c r="R1910" t="s">
        <v>8346</v>
      </c>
      <c r="S1910" s="16">
        <f t="shared" si="149"/>
        <v>42703.917824074073</v>
      </c>
      <c r="T1910" s="16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1" t="s">
        <v>8317</v>
      </c>
      <c r="R1911" t="s">
        <v>8346</v>
      </c>
      <c r="S1911" s="16">
        <f t="shared" si="149"/>
        <v>41905.429155092592</v>
      </c>
      <c r="T1911" s="16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1" t="s">
        <v>8317</v>
      </c>
      <c r="R1912" t="s">
        <v>8346</v>
      </c>
      <c r="S1912" s="16">
        <f t="shared" si="149"/>
        <v>42264.963159722218</v>
      </c>
      <c r="T1912" s="16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1" t="s">
        <v>8317</v>
      </c>
      <c r="R1913" t="s">
        <v>8346</v>
      </c>
      <c r="S1913" s="16">
        <f t="shared" si="149"/>
        <v>41830.033958333333</v>
      </c>
      <c r="T1913" s="16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1" t="s">
        <v>8317</v>
      </c>
      <c r="R1914" t="s">
        <v>8346</v>
      </c>
      <c r="S1914" s="16">
        <f t="shared" si="149"/>
        <v>42129.226388888885</v>
      </c>
      <c r="T1914" s="16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1" t="s">
        <v>8317</v>
      </c>
      <c r="R1915" t="s">
        <v>8346</v>
      </c>
      <c r="S1915" s="16">
        <f t="shared" si="149"/>
        <v>41890.511319444442</v>
      </c>
      <c r="T1915" s="16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1" t="s">
        <v>8317</v>
      </c>
      <c r="R1916" t="s">
        <v>8346</v>
      </c>
      <c r="S1916" s="16">
        <f t="shared" si="149"/>
        <v>41929.174456018518</v>
      </c>
      <c r="T1916" s="16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1" t="s">
        <v>8317</v>
      </c>
      <c r="R1917" t="s">
        <v>8346</v>
      </c>
      <c r="S1917" s="16">
        <f t="shared" si="149"/>
        <v>41864.04886574074</v>
      </c>
      <c r="T1917" s="16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1" t="s">
        <v>8317</v>
      </c>
      <c r="R1918" t="s">
        <v>8346</v>
      </c>
      <c r="S1918" s="16">
        <f t="shared" si="149"/>
        <v>42656.717303240745</v>
      </c>
      <c r="T1918" s="16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1" t="s">
        <v>8317</v>
      </c>
      <c r="R1919" t="s">
        <v>8346</v>
      </c>
      <c r="S1919" s="16">
        <f t="shared" si="149"/>
        <v>42746.270057870366</v>
      </c>
      <c r="T1919" s="16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1" t="s">
        <v>8317</v>
      </c>
      <c r="R1920" t="s">
        <v>8346</v>
      </c>
      <c r="S1920" s="16">
        <f t="shared" si="149"/>
        <v>41828.789942129632</v>
      </c>
      <c r="T1920" s="16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1" t="s">
        <v>8317</v>
      </c>
      <c r="R1921" t="s">
        <v>8346</v>
      </c>
      <c r="S1921" s="16">
        <f t="shared" si="149"/>
        <v>42113.875567129624</v>
      </c>
      <c r="T1921" s="16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 0)</f>
        <v>43</v>
      </c>
      <c r="P1922">
        <f t="shared" si="148"/>
        <v>40.98</v>
      </c>
      <c r="Q1922" s="11" t="s">
        <v>8317</v>
      </c>
      <c r="R1922" t="s">
        <v>8346</v>
      </c>
      <c r="S1922" s="16">
        <f t="shared" si="149"/>
        <v>42270.875706018516</v>
      </c>
      <c r="T1922" s="16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6">
        <f t="shared" ref="S1923:S1986" si="154">(((J1923/60)/60)/24)+DATE(1970,1,1)</f>
        <v>41074.221562500003</v>
      </c>
      <c r="T1923" s="16">
        <f t="shared" ref="T1923:T1986" si="155">(((I1923/60)/60)/24)+DATE(1970,1,1)</f>
        <v>41104.221562500003</v>
      </c>
      <c r="U1923">
        <f t="shared" si="151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6">
        <f t="shared" si="154"/>
        <v>41590.255868055552</v>
      </c>
      <c r="T1924" s="16">
        <f t="shared" si="155"/>
        <v>41620.255868055552</v>
      </c>
      <c r="U1924">
        <f t="shared" si="151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6">
        <f t="shared" si="154"/>
        <v>40772.848749999997</v>
      </c>
      <c r="T1925" s="16">
        <f t="shared" si="155"/>
        <v>40813.207638888889</v>
      </c>
      <c r="U1925">
        <f t="shared" si="151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6">
        <f t="shared" si="154"/>
        <v>41626.761053240742</v>
      </c>
      <c r="T1926" s="16">
        <f t="shared" si="155"/>
        <v>41654.814583333333</v>
      </c>
      <c r="U1926">
        <f t="shared" si="151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6">
        <f t="shared" si="154"/>
        <v>41535.90148148148</v>
      </c>
      <c r="T1927" s="16">
        <f t="shared" si="155"/>
        <v>41558</v>
      </c>
      <c r="U1927">
        <f t="shared" si="151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6">
        <f t="shared" si="154"/>
        <v>40456.954351851848</v>
      </c>
      <c r="T1928" s="16">
        <f t="shared" si="155"/>
        <v>40484.018055555556</v>
      </c>
      <c r="U1928">
        <f t="shared" si="151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6">
        <f t="shared" si="154"/>
        <v>40960.861562500002</v>
      </c>
      <c r="T1929" s="16">
        <f t="shared" si="155"/>
        <v>40976.207638888889</v>
      </c>
      <c r="U1929">
        <f t="shared" si="151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6">
        <f t="shared" si="154"/>
        <v>41371.648078703707</v>
      </c>
      <c r="T1930" s="16">
        <f t="shared" si="155"/>
        <v>41401.648078703707</v>
      </c>
      <c r="U1930">
        <f t="shared" si="151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6">
        <f t="shared" si="154"/>
        <v>40687.021597222221</v>
      </c>
      <c r="T1931" s="16">
        <f t="shared" si="155"/>
        <v>40729.021597222221</v>
      </c>
      <c r="U1931">
        <f t="shared" si="151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6">
        <f t="shared" si="154"/>
        <v>41402.558819444443</v>
      </c>
      <c r="T1932" s="16">
        <f t="shared" si="155"/>
        <v>41462.558819444443</v>
      </c>
      <c r="U1932">
        <f t="shared" si="151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6">
        <f t="shared" si="154"/>
        <v>41037.892465277779</v>
      </c>
      <c r="T1933" s="16">
        <f t="shared" si="155"/>
        <v>41051.145833333336</v>
      </c>
      <c r="U1933">
        <f t="shared" si="151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6">
        <f t="shared" si="154"/>
        <v>40911.809872685182</v>
      </c>
      <c r="T1934" s="16">
        <f t="shared" si="155"/>
        <v>40932.809872685182</v>
      </c>
      <c r="U1934">
        <f t="shared" si="151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6">
        <f t="shared" si="154"/>
        <v>41879.130868055552</v>
      </c>
      <c r="T1935" s="16">
        <f t="shared" si="155"/>
        <v>41909.130868055552</v>
      </c>
      <c r="U1935">
        <f t="shared" si="151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6">
        <f t="shared" si="154"/>
        <v>40865.867141203707</v>
      </c>
      <c r="T1936" s="16">
        <f t="shared" si="155"/>
        <v>40902.208333333336</v>
      </c>
      <c r="U1936">
        <f t="shared" si="151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6">
        <f t="shared" si="154"/>
        <v>41773.932534722226</v>
      </c>
      <c r="T1937" s="16">
        <f t="shared" si="155"/>
        <v>41811.207638888889</v>
      </c>
      <c r="U1937">
        <f t="shared" si="151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6">
        <f t="shared" si="154"/>
        <v>40852.889699074076</v>
      </c>
      <c r="T1938" s="16">
        <f t="shared" si="155"/>
        <v>40883.249305555553</v>
      </c>
      <c r="U1938">
        <f t="shared" si="151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6">
        <f t="shared" si="154"/>
        <v>41059.118993055556</v>
      </c>
      <c r="T1939" s="16">
        <f t="shared" si="155"/>
        <v>41075.165972222225</v>
      </c>
      <c r="U1939">
        <f t="shared" si="151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6">
        <f t="shared" si="154"/>
        <v>41426.259618055556</v>
      </c>
      <c r="T1940" s="16">
        <f t="shared" si="155"/>
        <v>41457.208333333336</v>
      </c>
      <c r="U1940">
        <f t="shared" si="151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6">
        <f t="shared" si="154"/>
        <v>41313.985046296293</v>
      </c>
      <c r="T1941" s="16">
        <f t="shared" si="155"/>
        <v>41343.943379629629</v>
      </c>
      <c r="U1941">
        <f t="shared" si="151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6">
        <f t="shared" si="154"/>
        <v>40670.507326388892</v>
      </c>
      <c r="T1942" s="16">
        <f t="shared" si="155"/>
        <v>40709.165972222225</v>
      </c>
      <c r="U1942">
        <f t="shared" si="151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6">
        <f t="shared" si="154"/>
        <v>41744.290868055556</v>
      </c>
      <c r="T1943" s="16">
        <f t="shared" si="155"/>
        <v>41774.290868055556</v>
      </c>
      <c r="U1943">
        <f t="shared" si="151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6">
        <f t="shared" si="154"/>
        <v>40638.828009259261</v>
      </c>
      <c r="T1944" s="16">
        <f t="shared" si="155"/>
        <v>40728.828009259261</v>
      </c>
      <c r="U1944">
        <f t="shared" si="151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6">
        <f t="shared" si="154"/>
        <v>42548.269861111112</v>
      </c>
      <c r="T1945" s="16">
        <f t="shared" si="155"/>
        <v>42593.269861111112</v>
      </c>
      <c r="U1945">
        <f t="shared" si="151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1" t="s">
        <v>8317</v>
      </c>
      <c r="R1946" t="s">
        <v>8347</v>
      </c>
      <c r="S1946" s="16">
        <f t="shared" si="154"/>
        <v>41730.584374999999</v>
      </c>
      <c r="T1946" s="16">
        <f t="shared" si="155"/>
        <v>41760.584374999999</v>
      </c>
      <c r="U1946">
        <f t="shared" si="151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1" t="s">
        <v>8317</v>
      </c>
      <c r="R1947" t="s">
        <v>8347</v>
      </c>
      <c r="S1947" s="16">
        <f t="shared" si="154"/>
        <v>42157.251828703709</v>
      </c>
      <c r="T1947" s="16">
        <f t="shared" si="155"/>
        <v>42197.251828703709</v>
      </c>
      <c r="U1947">
        <f t="shared" si="151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1" t="s">
        <v>8317</v>
      </c>
      <c r="R1948" t="s">
        <v>8347</v>
      </c>
      <c r="S1948" s="16">
        <f t="shared" si="154"/>
        <v>41689.150011574071</v>
      </c>
      <c r="T1948" s="16">
        <f t="shared" si="155"/>
        <v>41749.108344907407</v>
      </c>
      <c r="U1948">
        <f t="shared" si="151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1" t="s">
        <v>8317</v>
      </c>
      <c r="R1949" t="s">
        <v>8347</v>
      </c>
      <c r="S1949" s="16">
        <f t="shared" si="154"/>
        <v>40102.918055555558</v>
      </c>
      <c r="T1949" s="16">
        <f t="shared" si="155"/>
        <v>40140.249305555553</v>
      </c>
      <c r="U1949">
        <f t="shared" si="151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1" t="s">
        <v>8317</v>
      </c>
      <c r="R1950" t="s">
        <v>8347</v>
      </c>
      <c r="S1950" s="16">
        <f t="shared" si="154"/>
        <v>42473.604270833333</v>
      </c>
      <c r="T1950" s="16">
        <f t="shared" si="155"/>
        <v>42527.709722222222</v>
      </c>
      <c r="U1950">
        <f t="shared" si="151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1" t="s">
        <v>8317</v>
      </c>
      <c r="R1951" t="s">
        <v>8347</v>
      </c>
      <c r="S1951" s="16">
        <f t="shared" si="154"/>
        <v>41800.423043981478</v>
      </c>
      <c r="T1951" s="16">
        <f t="shared" si="155"/>
        <v>41830.423043981478</v>
      </c>
      <c r="U1951">
        <f t="shared" si="151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1" t="s">
        <v>8317</v>
      </c>
      <c r="R1952" t="s">
        <v>8347</v>
      </c>
      <c r="S1952" s="16">
        <f t="shared" si="154"/>
        <v>40624.181400462963</v>
      </c>
      <c r="T1952" s="16">
        <f t="shared" si="155"/>
        <v>40655.181400462963</v>
      </c>
      <c r="U1952">
        <f t="shared" si="151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1" t="s">
        <v>8317</v>
      </c>
      <c r="R1953" t="s">
        <v>8347</v>
      </c>
      <c r="S1953" s="16">
        <f t="shared" si="154"/>
        <v>42651.420567129629</v>
      </c>
      <c r="T1953" s="16">
        <f t="shared" si="155"/>
        <v>42681.462233796294</v>
      </c>
      <c r="U1953">
        <f t="shared" si="151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1" t="s">
        <v>8317</v>
      </c>
      <c r="R1954" t="s">
        <v>8347</v>
      </c>
      <c r="S1954" s="16">
        <f t="shared" si="154"/>
        <v>41526.60665509259</v>
      </c>
      <c r="T1954" s="16">
        <f t="shared" si="155"/>
        <v>41563.60665509259</v>
      </c>
      <c r="U1954">
        <f t="shared" si="151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1" t="s">
        <v>8317</v>
      </c>
      <c r="R1955" t="s">
        <v>8347</v>
      </c>
      <c r="S1955" s="16">
        <f t="shared" si="154"/>
        <v>40941.199826388889</v>
      </c>
      <c r="T1955" s="16">
        <f t="shared" si="155"/>
        <v>40970.125</v>
      </c>
      <c r="U1955">
        <f t="shared" si="151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1" t="s">
        <v>8317</v>
      </c>
      <c r="R1956" t="s">
        <v>8347</v>
      </c>
      <c r="S1956" s="16">
        <f t="shared" si="154"/>
        <v>42394.580740740741</v>
      </c>
      <c r="T1956" s="16">
        <f t="shared" si="155"/>
        <v>42441.208333333328</v>
      </c>
      <c r="U1956">
        <f t="shared" si="151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1" t="s">
        <v>8317</v>
      </c>
      <c r="R1957" t="s">
        <v>8347</v>
      </c>
      <c r="S1957" s="16">
        <f t="shared" si="154"/>
        <v>41020.271770833337</v>
      </c>
      <c r="T1957" s="16">
        <f t="shared" si="155"/>
        <v>41052.791666666664</v>
      </c>
      <c r="U1957">
        <f t="shared" si="151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1" t="s">
        <v>8317</v>
      </c>
      <c r="R1958" t="s">
        <v>8347</v>
      </c>
      <c r="S1958" s="16">
        <f t="shared" si="154"/>
        <v>42067.923668981486</v>
      </c>
      <c r="T1958" s="16">
        <f t="shared" si="155"/>
        <v>42112.882002314815</v>
      </c>
      <c r="U1958">
        <f t="shared" si="151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1" t="s">
        <v>8317</v>
      </c>
      <c r="R1959" t="s">
        <v>8347</v>
      </c>
      <c r="S1959" s="16">
        <f t="shared" si="154"/>
        <v>41179.098530092589</v>
      </c>
      <c r="T1959" s="16">
        <f t="shared" si="155"/>
        <v>41209.098530092589</v>
      </c>
      <c r="U1959">
        <f t="shared" ref="U1959:U2022" si="156">YEAR(S1959)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1" t="s">
        <v>8317</v>
      </c>
      <c r="R1960" t="s">
        <v>8347</v>
      </c>
      <c r="S1960" s="16">
        <f t="shared" si="154"/>
        <v>41326.987974537034</v>
      </c>
      <c r="T1960" s="16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1" t="s">
        <v>8317</v>
      </c>
      <c r="R1961" t="s">
        <v>8347</v>
      </c>
      <c r="S1961" s="16">
        <f t="shared" si="154"/>
        <v>41871.845601851855</v>
      </c>
      <c r="T1961" s="16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1" t="s">
        <v>8317</v>
      </c>
      <c r="R1962" t="s">
        <v>8347</v>
      </c>
      <c r="S1962" s="16">
        <f t="shared" si="154"/>
        <v>41964.362743055557</v>
      </c>
      <c r="T1962" s="16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1" t="s">
        <v>8317</v>
      </c>
      <c r="R1963" t="s">
        <v>8347</v>
      </c>
      <c r="S1963" s="16">
        <f t="shared" si="154"/>
        <v>41148.194641203707</v>
      </c>
      <c r="T1963" s="16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1" t="s">
        <v>8317</v>
      </c>
      <c r="R1964" t="s">
        <v>8347</v>
      </c>
      <c r="S1964" s="16">
        <f t="shared" si="154"/>
        <v>41742.780509259261</v>
      </c>
      <c r="T1964" s="16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1" t="s">
        <v>8317</v>
      </c>
      <c r="R1965" t="s">
        <v>8347</v>
      </c>
      <c r="S1965" s="16">
        <f t="shared" si="154"/>
        <v>41863.429791666669</v>
      </c>
      <c r="T1965" s="16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1" t="s">
        <v>8317</v>
      </c>
      <c r="R1966" t="s">
        <v>8347</v>
      </c>
      <c r="S1966" s="16">
        <f t="shared" si="154"/>
        <v>42452.272824074069</v>
      </c>
      <c r="T1966" s="16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1" t="s">
        <v>8317</v>
      </c>
      <c r="R1967" t="s">
        <v>8347</v>
      </c>
      <c r="S1967" s="16">
        <f t="shared" si="154"/>
        <v>40898.089236111111</v>
      </c>
      <c r="T1967" s="16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1" t="s">
        <v>8317</v>
      </c>
      <c r="R1968" t="s">
        <v>8347</v>
      </c>
      <c r="S1968" s="16">
        <f t="shared" si="154"/>
        <v>41835.540486111109</v>
      </c>
      <c r="T1968" s="16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1" t="s">
        <v>8317</v>
      </c>
      <c r="R1969" t="s">
        <v>8347</v>
      </c>
      <c r="S1969" s="16">
        <f t="shared" si="154"/>
        <v>41730.663530092592</v>
      </c>
      <c r="T1969" s="16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1" t="s">
        <v>8317</v>
      </c>
      <c r="R1970" t="s">
        <v>8347</v>
      </c>
      <c r="S1970" s="16">
        <f t="shared" si="154"/>
        <v>42676.586979166663</v>
      </c>
      <c r="T1970" s="16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1" t="s">
        <v>8317</v>
      </c>
      <c r="R1971" t="s">
        <v>8347</v>
      </c>
      <c r="S1971" s="16">
        <f t="shared" si="154"/>
        <v>42557.792453703703</v>
      </c>
      <c r="T1971" s="16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1" t="s">
        <v>8317</v>
      </c>
      <c r="R1972" t="s">
        <v>8347</v>
      </c>
      <c r="S1972" s="16">
        <f t="shared" si="154"/>
        <v>41324.193298611113</v>
      </c>
      <c r="T1972" s="16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1" t="s">
        <v>8317</v>
      </c>
      <c r="R1973" t="s">
        <v>8347</v>
      </c>
      <c r="S1973" s="16">
        <f t="shared" si="154"/>
        <v>41561.500706018516</v>
      </c>
      <c r="T1973" s="16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1" t="s">
        <v>8317</v>
      </c>
      <c r="R1974" t="s">
        <v>8347</v>
      </c>
      <c r="S1974" s="16">
        <f t="shared" si="154"/>
        <v>41201.012083333335</v>
      </c>
      <c r="T1974" s="16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1" t="s">
        <v>8317</v>
      </c>
      <c r="R1975" t="s">
        <v>8347</v>
      </c>
      <c r="S1975" s="16">
        <f t="shared" si="154"/>
        <v>42549.722962962958</v>
      </c>
      <c r="T1975" s="16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1" t="s">
        <v>8317</v>
      </c>
      <c r="R1976" t="s">
        <v>8347</v>
      </c>
      <c r="S1976" s="16">
        <f t="shared" si="154"/>
        <v>41445.334131944444</v>
      </c>
      <c r="T1976" s="16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1" t="s">
        <v>8317</v>
      </c>
      <c r="R1977" t="s">
        <v>8347</v>
      </c>
      <c r="S1977" s="16">
        <f t="shared" si="154"/>
        <v>41313.755219907405</v>
      </c>
      <c r="T1977" s="16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1" t="s">
        <v>8317</v>
      </c>
      <c r="R1978" t="s">
        <v>8347</v>
      </c>
      <c r="S1978" s="16">
        <f t="shared" si="154"/>
        <v>41438.899594907409</v>
      </c>
      <c r="T1978" s="16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1" t="s">
        <v>8317</v>
      </c>
      <c r="R1979" t="s">
        <v>8347</v>
      </c>
      <c r="S1979" s="16">
        <f t="shared" si="154"/>
        <v>42311.216898148152</v>
      </c>
      <c r="T1979" s="16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1" t="s">
        <v>8317</v>
      </c>
      <c r="R1980" t="s">
        <v>8347</v>
      </c>
      <c r="S1980" s="16">
        <f t="shared" si="154"/>
        <v>41039.225601851853</v>
      </c>
      <c r="T1980" s="16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1" t="s">
        <v>8317</v>
      </c>
      <c r="R1981" t="s">
        <v>8347</v>
      </c>
      <c r="S1981" s="16">
        <f t="shared" si="154"/>
        <v>42290.460023148145</v>
      </c>
      <c r="T1981" s="16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1" t="s">
        <v>8317</v>
      </c>
      <c r="R1982" t="s">
        <v>8347</v>
      </c>
      <c r="S1982" s="16">
        <f t="shared" si="154"/>
        <v>42423.542384259257</v>
      </c>
      <c r="T1982" s="16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1" t="s">
        <v>8336</v>
      </c>
      <c r="R1983" t="s">
        <v>8348</v>
      </c>
      <c r="S1983" s="16">
        <f t="shared" si="154"/>
        <v>41799.725289351853</v>
      </c>
      <c r="T1983" s="16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1" t="s">
        <v>8336</v>
      </c>
      <c r="R1984" t="s">
        <v>8348</v>
      </c>
      <c r="S1984" s="16">
        <f t="shared" si="154"/>
        <v>42678.586655092593</v>
      </c>
      <c r="T1984" s="16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1" t="s">
        <v>8336</v>
      </c>
      <c r="R1985" t="s">
        <v>8348</v>
      </c>
      <c r="S1985" s="16">
        <f t="shared" si="154"/>
        <v>42593.011782407411</v>
      </c>
      <c r="T1985" s="16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 0)</f>
        <v>21</v>
      </c>
      <c r="P1986">
        <f t="shared" si="153"/>
        <v>453.14</v>
      </c>
      <c r="Q1986" s="11" t="s">
        <v>8336</v>
      </c>
      <c r="R1986" t="s">
        <v>8348</v>
      </c>
      <c r="S1986" s="16">
        <f t="shared" si="154"/>
        <v>41913.790289351848</v>
      </c>
      <c r="T1986" s="16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6">
        <f t="shared" ref="S1987:S2050" si="159">(((J1987/60)/60)/24)+DATE(1970,1,1)</f>
        <v>42555.698738425926</v>
      </c>
      <c r="T1987" s="16">
        <f t="shared" ref="T1987:T2050" si="160">(((I1987/60)/60)/24)+DATE(1970,1,1)</f>
        <v>42584.958333333328</v>
      </c>
      <c r="U1987">
        <f t="shared" si="156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6">
        <f t="shared" si="159"/>
        <v>42413.433831018512</v>
      </c>
      <c r="T1988" s="16">
        <f t="shared" si="160"/>
        <v>42443.392164351855</v>
      </c>
      <c r="U1988">
        <f t="shared" si="156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6">
        <f t="shared" si="159"/>
        <v>42034.639768518522</v>
      </c>
      <c r="T1989" s="16">
        <f t="shared" si="160"/>
        <v>42064.639768518522</v>
      </c>
      <c r="U1989">
        <f t="shared" si="156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6">
        <f t="shared" si="159"/>
        <v>42206.763217592597</v>
      </c>
      <c r="T1990" s="16">
        <f t="shared" si="160"/>
        <v>42236.763217592597</v>
      </c>
      <c r="U1990">
        <f t="shared" si="156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6">
        <f t="shared" si="159"/>
        <v>42685.680648148147</v>
      </c>
      <c r="T1991" s="16">
        <f t="shared" si="160"/>
        <v>42715.680648148147</v>
      </c>
      <c r="U1991">
        <f t="shared" si="156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6">
        <f t="shared" si="159"/>
        <v>42398.195972222224</v>
      </c>
      <c r="T1992" s="16">
        <f t="shared" si="160"/>
        <v>42413.195972222224</v>
      </c>
      <c r="U1992">
        <f t="shared" si="156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6">
        <f t="shared" si="159"/>
        <v>42167.89335648148</v>
      </c>
      <c r="T1993" s="16">
        <f t="shared" si="160"/>
        <v>42188.89335648148</v>
      </c>
      <c r="U1993">
        <f t="shared" si="156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6">
        <f t="shared" si="159"/>
        <v>42023.143414351856</v>
      </c>
      <c r="T1994" s="16">
        <f t="shared" si="160"/>
        <v>42053.143414351856</v>
      </c>
      <c r="U1994">
        <f t="shared" si="156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6">
        <f t="shared" si="159"/>
        <v>42329.58839120371</v>
      </c>
      <c r="T1995" s="16">
        <f t="shared" si="160"/>
        <v>42359.58839120371</v>
      </c>
      <c r="U1995">
        <f t="shared" si="156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6">
        <f t="shared" si="159"/>
        <v>42651.006273148145</v>
      </c>
      <c r="T1996" s="16">
        <f t="shared" si="160"/>
        <v>42711.047939814816</v>
      </c>
      <c r="U1996">
        <f t="shared" si="156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6">
        <f t="shared" si="159"/>
        <v>42181.902037037042</v>
      </c>
      <c r="T1997" s="16">
        <f t="shared" si="160"/>
        <v>42201.902037037042</v>
      </c>
      <c r="U1997">
        <f t="shared" si="156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6">
        <f t="shared" si="159"/>
        <v>41800.819571759261</v>
      </c>
      <c r="T1998" s="16">
        <f t="shared" si="160"/>
        <v>41830.819571759261</v>
      </c>
      <c r="U1998">
        <f t="shared" si="156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6">
        <f t="shared" si="159"/>
        <v>41847.930694444447</v>
      </c>
      <c r="T1999" s="16">
        <f t="shared" si="160"/>
        <v>41877.930694444447</v>
      </c>
      <c r="U1999">
        <f t="shared" si="156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6">
        <f t="shared" si="159"/>
        <v>41807.118495370371</v>
      </c>
      <c r="T2000" s="16">
        <f t="shared" si="160"/>
        <v>41852.118495370371</v>
      </c>
      <c r="U2000">
        <f t="shared" si="156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6">
        <f t="shared" si="159"/>
        <v>41926.482731481483</v>
      </c>
      <c r="T2001" s="16">
        <f t="shared" si="160"/>
        <v>41956.524398148147</v>
      </c>
      <c r="U2001">
        <f t="shared" si="156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6">
        <f t="shared" si="159"/>
        <v>42345.951539351852</v>
      </c>
      <c r="T2002" s="16">
        <f t="shared" si="160"/>
        <v>42375.951539351852</v>
      </c>
      <c r="U2002">
        <f t="shared" si="156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6">
        <f t="shared" si="159"/>
        <v>42136.209675925929</v>
      </c>
      <c r="T2003" s="16">
        <f t="shared" si="160"/>
        <v>42167.833333333328</v>
      </c>
      <c r="U2003">
        <f t="shared" si="156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6">
        <f t="shared" si="159"/>
        <v>42728.71230324074</v>
      </c>
      <c r="T2004" s="16">
        <f t="shared" si="160"/>
        <v>42758.71230324074</v>
      </c>
      <c r="U2004">
        <f t="shared" si="156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6">
        <f t="shared" si="159"/>
        <v>40347.125601851854</v>
      </c>
      <c r="T2005" s="16">
        <f t="shared" si="160"/>
        <v>40361.958333333336</v>
      </c>
      <c r="U2005">
        <f t="shared" si="156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6">
        <f t="shared" si="159"/>
        <v>41800.604895833334</v>
      </c>
      <c r="T2006" s="16">
        <f t="shared" si="160"/>
        <v>41830.604895833334</v>
      </c>
      <c r="U2006">
        <f t="shared" si="156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6">
        <f t="shared" si="159"/>
        <v>41535.812708333331</v>
      </c>
      <c r="T2007" s="16">
        <f t="shared" si="160"/>
        <v>41563.165972222225</v>
      </c>
      <c r="U2007">
        <f t="shared" si="156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6">
        <f t="shared" si="159"/>
        <v>41941.500520833331</v>
      </c>
      <c r="T2008" s="16">
        <f t="shared" si="160"/>
        <v>41976.542187500003</v>
      </c>
      <c r="U2008">
        <f t="shared" si="156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6">
        <f t="shared" si="159"/>
        <v>40347.837800925925</v>
      </c>
      <c r="T2009" s="16">
        <f t="shared" si="160"/>
        <v>40414.166666666664</v>
      </c>
      <c r="U2009">
        <f t="shared" si="156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1" t="s">
        <v>8317</v>
      </c>
      <c r="R2010" t="s">
        <v>8347</v>
      </c>
      <c r="S2010" s="16">
        <f t="shared" si="159"/>
        <v>40761.604421296295</v>
      </c>
      <c r="T2010" s="16">
        <f t="shared" si="160"/>
        <v>40805.604421296295</v>
      </c>
      <c r="U2010">
        <f t="shared" si="156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1" t="s">
        <v>8317</v>
      </c>
      <c r="R2011" t="s">
        <v>8347</v>
      </c>
      <c r="S2011" s="16">
        <f t="shared" si="159"/>
        <v>42661.323414351849</v>
      </c>
      <c r="T2011" s="16">
        <f t="shared" si="160"/>
        <v>42697.365081018521</v>
      </c>
      <c r="U2011">
        <f t="shared" si="156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1" t="s">
        <v>8317</v>
      </c>
      <c r="R2012" t="s">
        <v>8347</v>
      </c>
      <c r="S2012" s="16">
        <f t="shared" si="159"/>
        <v>42570.996423611112</v>
      </c>
      <c r="T2012" s="16">
        <f t="shared" si="160"/>
        <v>42600.996423611112</v>
      </c>
      <c r="U2012">
        <f t="shared" si="156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1" t="s">
        <v>8317</v>
      </c>
      <c r="R2013" t="s">
        <v>8347</v>
      </c>
      <c r="S2013" s="16">
        <f t="shared" si="159"/>
        <v>42347.358483796299</v>
      </c>
      <c r="T2013" s="16">
        <f t="shared" si="160"/>
        <v>42380.958333333328</v>
      </c>
      <c r="U2013">
        <f t="shared" si="156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1" t="s">
        <v>8317</v>
      </c>
      <c r="R2014" t="s">
        <v>8347</v>
      </c>
      <c r="S2014" s="16">
        <f t="shared" si="159"/>
        <v>42010.822233796294</v>
      </c>
      <c r="T2014" s="16">
        <f t="shared" si="160"/>
        <v>42040.822233796294</v>
      </c>
      <c r="U2014">
        <f t="shared" si="156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1" t="s">
        <v>8317</v>
      </c>
      <c r="R2015" t="s">
        <v>8347</v>
      </c>
      <c r="S2015" s="16">
        <f t="shared" si="159"/>
        <v>42499.960810185185</v>
      </c>
      <c r="T2015" s="16">
        <f t="shared" si="160"/>
        <v>42559.960810185185</v>
      </c>
      <c r="U2015">
        <f t="shared" si="156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1" t="s">
        <v>8317</v>
      </c>
      <c r="R2016" t="s">
        <v>8347</v>
      </c>
      <c r="S2016" s="16">
        <f t="shared" si="159"/>
        <v>41324.214571759258</v>
      </c>
      <c r="T2016" s="16">
        <f t="shared" si="160"/>
        <v>41358.172905092593</v>
      </c>
      <c r="U2016">
        <f t="shared" si="156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1" t="s">
        <v>8317</v>
      </c>
      <c r="R2017" t="s">
        <v>8347</v>
      </c>
      <c r="S2017" s="16">
        <f t="shared" si="159"/>
        <v>40765.876886574071</v>
      </c>
      <c r="T2017" s="16">
        <f t="shared" si="160"/>
        <v>40795.876886574071</v>
      </c>
      <c r="U2017">
        <f t="shared" si="156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1" t="s">
        <v>8317</v>
      </c>
      <c r="R2018" t="s">
        <v>8347</v>
      </c>
      <c r="S2018" s="16">
        <f t="shared" si="159"/>
        <v>41312.88077546296</v>
      </c>
      <c r="T2018" s="16">
        <f t="shared" si="160"/>
        <v>41342.88077546296</v>
      </c>
      <c r="U2018">
        <f t="shared" si="156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1" t="s">
        <v>8317</v>
      </c>
      <c r="R2019" t="s">
        <v>8347</v>
      </c>
      <c r="S2019" s="16">
        <f t="shared" si="159"/>
        <v>40961.057349537034</v>
      </c>
      <c r="T2019" s="16">
        <f t="shared" si="160"/>
        <v>40992.166666666664</v>
      </c>
      <c r="U2019">
        <f t="shared" si="156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1" t="s">
        <v>8317</v>
      </c>
      <c r="R2020" t="s">
        <v>8347</v>
      </c>
      <c r="S2020" s="16">
        <f t="shared" si="159"/>
        <v>42199.365844907406</v>
      </c>
      <c r="T2020" s="16">
        <f t="shared" si="160"/>
        <v>42229.365844907406</v>
      </c>
      <c r="U2020">
        <f t="shared" si="156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1" t="s">
        <v>8317</v>
      </c>
      <c r="R2021" t="s">
        <v>8347</v>
      </c>
      <c r="S2021" s="16">
        <f t="shared" si="159"/>
        <v>42605.70857638889</v>
      </c>
      <c r="T2021" s="16">
        <f t="shared" si="160"/>
        <v>42635.70857638889</v>
      </c>
      <c r="U2021">
        <f t="shared" si="156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1" t="s">
        <v>8317</v>
      </c>
      <c r="R2022" t="s">
        <v>8347</v>
      </c>
      <c r="S2022" s="16">
        <f t="shared" si="159"/>
        <v>41737.097499999996</v>
      </c>
      <c r="T2022" s="16">
        <f t="shared" si="160"/>
        <v>41773.961111111108</v>
      </c>
      <c r="U2022">
        <f t="shared" si="156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1" t="s">
        <v>8317</v>
      </c>
      <c r="R2023" t="s">
        <v>8347</v>
      </c>
      <c r="S2023" s="16">
        <f t="shared" si="159"/>
        <v>41861.070567129631</v>
      </c>
      <c r="T2023" s="16">
        <f t="shared" si="160"/>
        <v>41906.070567129631</v>
      </c>
      <c r="U2023">
        <f t="shared" ref="U2023:U2086" si="161">YEAR(S2023)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1" t="s">
        <v>8317</v>
      </c>
      <c r="R2024" t="s">
        <v>8347</v>
      </c>
      <c r="S2024" s="16">
        <f t="shared" si="159"/>
        <v>42502.569120370375</v>
      </c>
      <c r="T2024" s="16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1" t="s">
        <v>8317</v>
      </c>
      <c r="R2025" t="s">
        <v>8347</v>
      </c>
      <c r="S2025" s="16">
        <f t="shared" si="159"/>
        <v>42136.420752314814</v>
      </c>
      <c r="T2025" s="16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1" t="s">
        <v>8317</v>
      </c>
      <c r="R2026" t="s">
        <v>8347</v>
      </c>
      <c r="S2026" s="16">
        <f t="shared" si="159"/>
        <v>41099.966944444444</v>
      </c>
      <c r="T2026" s="16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1" t="s">
        <v>8317</v>
      </c>
      <c r="R2027" t="s">
        <v>8347</v>
      </c>
      <c r="S2027" s="16">
        <f t="shared" si="159"/>
        <v>42136.184560185182</v>
      </c>
      <c r="T2027" s="16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1" t="s">
        <v>8317</v>
      </c>
      <c r="R2028" t="s">
        <v>8347</v>
      </c>
      <c r="S2028" s="16">
        <f t="shared" si="159"/>
        <v>41704.735937500001</v>
      </c>
      <c r="T2028" s="16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1" t="s">
        <v>8317</v>
      </c>
      <c r="R2029" t="s">
        <v>8347</v>
      </c>
      <c r="S2029" s="16">
        <f t="shared" si="159"/>
        <v>42048.813877314817</v>
      </c>
      <c r="T2029" s="16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1" t="s">
        <v>8317</v>
      </c>
      <c r="R2030" t="s">
        <v>8347</v>
      </c>
      <c r="S2030" s="16">
        <f t="shared" si="159"/>
        <v>40215.919050925928</v>
      </c>
      <c r="T2030" s="16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1" t="s">
        <v>8317</v>
      </c>
      <c r="R2031" t="s">
        <v>8347</v>
      </c>
      <c r="S2031" s="16">
        <f t="shared" si="159"/>
        <v>41848.021770833337</v>
      </c>
      <c r="T2031" s="16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1" t="s">
        <v>8317</v>
      </c>
      <c r="R2032" t="s">
        <v>8347</v>
      </c>
      <c r="S2032" s="16">
        <f t="shared" si="159"/>
        <v>41212.996481481481</v>
      </c>
      <c r="T2032" s="16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1" t="s">
        <v>8317</v>
      </c>
      <c r="R2033" t="s">
        <v>8347</v>
      </c>
      <c r="S2033" s="16">
        <f t="shared" si="159"/>
        <v>41975.329317129625</v>
      </c>
      <c r="T2033" s="16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1" t="s">
        <v>8317</v>
      </c>
      <c r="R2034" t="s">
        <v>8347</v>
      </c>
      <c r="S2034" s="16">
        <f t="shared" si="159"/>
        <v>42689.565671296295</v>
      </c>
      <c r="T2034" s="16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1" t="s">
        <v>8317</v>
      </c>
      <c r="R2035" t="s">
        <v>8347</v>
      </c>
      <c r="S2035" s="16">
        <f t="shared" si="159"/>
        <v>41725.082384259258</v>
      </c>
      <c r="T2035" s="16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1" t="s">
        <v>8317</v>
      </c>
      <c r="R2036" t="s">
        <v>8347</v>
      </c>
      <c r="S2036" s="16">
        <f t="shared" si="159"/>
        <v>42076.130011574074</v>
      </c>
      <c r="T2036" s="16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1" t="s">
        <v>8317</v>
      </c>
      <c r="R2037" t="s">
        <v>8347</v>
      </c>
      <c r="S2037" s="16">
        <f t="shared" si="159"/>
        <v>42311.625081018516</v>
      </c>
      <c r="T2037" s="16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1" t="s">
        <v>8317</v>
      </c>
      <c r="R2038" t="s">
        <v>8347</v>
      </c>
      <c r="S2038" s="16">
        <f t="shared" si="159"/>
        <v>41738.864803240744</v>
      </c>
      <c r="T2038" s="16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1" t="s">
        <v>8317</v>
      </c>
      <c r="R2039" t="s">
        <v>8347</v>
      </c>
      <c r="S2039" s="16">
        <f t="shared" si="159"/>
        <v>41578.210104166668</v>
      </c>
      <c r="T2039" s="16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1" t="s">
        <v>8317</v>
      </c>
      <c r="R2040" t="s">
        <v>8347</v>
      </c>
      <c r="S2040" s="16">
        <f t="shared" si="159"/>
        <v>41424.27107638889</v>
      </c>
      <c r="T2040" s="16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1" t="s">
        <v>8317</v>
      </c>
      <c r="R2041" t="s">
        <v>8347</v>
      </c>
      <c r="S2041" s="16">
        <f t="shared" si="159"/>
        <v>42675.438946759255</v>
      </c>
      <c r="T2041" s="16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1" t="s">
        <v>8317</v>
      </c>
      <c r="R2042" t="s">
        <v>8347</v>
      </c>
      <c r="S2042" s="16">
        <f t="shared" si="159"/>
        <v>41578.927118055559</v>
      </c>
      <c r="T2042" s="16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1" t="s">
        <v>8317</v>
      </c>
      <c r="R2043" t="s">
        <v>8347</v>
      </c>
      <c r="S2043" s="16">
        <f t="shared" si="159"/>
        <v>42654.525775462964</v>
      </c>
      <c r="T2043" s="16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1" t="s">
        <v>8317</v>
      </c>
      <c r="R2044" t="s">
        <v>8347</v>
      </c>
      <c r="S2044" s="16">
        <f t="shared" si="159"/>
        <v>42331.708032407405</v>
      </c>
      <c r="T2044" s="16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1" t="s">
        <v>8317</v>
      </c>
      <c r="R2045" t="s">
        <v>8347</v>
      </c>
      <c r="S2045" s="16">
        <f t="shared" si="159"/>
        <v>42661.176817129628</v>
      </c>
      <c r="T2045" s="16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1" t="s">
        <v>8317</v>
      </c>
      <c r="R2046" t="s">
        <v>8347</v>
      </c>
      <c r="S2046" s="16">
        <f t="shared" si="159"/>
        <v>42138.684189814812</v>
      </c>
      <c r="T2046" s="16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1" t="s">
        <v>8317</v>
      </c>
      <c r="R2047" t="s">
        <v>8347</v>
      </c>
      <c r="S2047" s="16">
        <f t="shared" si="159"/>
        <v>41069.088506944441</v>
      </c>
      <c r="T2047" s="16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1" t="s">
        <v>8317</v>
      </c>
      <c r="R2048" t="s">
        <v>8347</v>
      </c>
      <c r="S2048" s="16">
        <f t="shared" si="159"/>
        <v>41387.171805555554</v>
      </c>
      <c r="T2048" s="16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1" t="s">
        <v>8317</v>
      </c>
      <c r="R2049" t="s">
        <v>8347</v>
      </c>
      <c r="S2049" s="16">
        <f t="shared" si="159"/>
        <v>42081.903587962966</v>
      </c>
      <c r="T2049" s="16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 0)</f>
        <v>148</v>
      </c>
      <c r="P2050">
        <f t="shared" si="158"/>
        <v>91.83</v>
      </c>
      <c r="Q2050" s="11" t="s">
        <v>8317</v>
      </c>
      <c r="R2050" t="s">
        <v>8347</v>
      </c>
      <c r="S2050" s="16">
        <f t="shared" si="159"/>
        <v>41387.651516203703</v>
      </c>
      <c r="T2050" s="16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6">
        <f t="shared" ref="S2051:S2114" si="164">(((J2051/60)/60)/24)+DATE(1970,1,1)</f>
        <v>41575.527349537035</v>
      </c>
      <c r="T2051" s="16">
        <f t="shared" ref="T2051:T2114" si="165">(((I2051/60)/60)/24)+DATE(1970,1,1)</f>
        <v>41610.957638888889</v>
      </c>
      <c r="U2051">
        <f t="shared" si="161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6">
        <f t="shared" si="164"/>
        <v>42115.071504629625</v>
      </c>
      <c r="T2052" s="16">
        <f t="shared" si="165"/>
        <v>42155.071504629625</v>
      </c>
      <c r="U2052">
        <f t="shared" si="161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6">
        <f t="shared" si="164"/>
        <v>41604.022418981483</v>
      </c>
      <c r="T2053" s="16">
        <f t="shared" si="165"/>
        <v>41634.022418981483</v>
      </c>
      <c r="U2053">
        <f t="shared" si="161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6">
        <f t="shared" si="164"/>
        <v>42375.08394675926</v>
      </c>
      <c r="T2054" s="16">
        <f t="shared" si="165"/>
        <v>42420.08394675926</v>
      </c>
      <c r="U2054">
        <f t="shared" si="161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6">
        <f t="shared" si="164"/>
        <v>42303.617488425924</v>
      </c>
      <c r="T2055" s="16">
        <f t="shared" si="165"/>
        <v>42333.659155092595</v>
      </c>
      <c r="U2055">
        <f t="shared" si="161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6">
        <f t="shared" si="164"/>
        <v>41731.520949074074</v>
      </c>
      <c r="T2056" s="16">
        <f t="shared" si="165"/>
        <v>41761.520949074074</v>
      </c>
      <c r="U2056">
        <f t="shared" si="161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6">
        <f t="shared" si="164"/>
        <v>41946.674108796295</v>
      </c>
      <c r="T2057" s="16">
        <f t="shared" si="165"/>
        <v>41976.166666666672</v>
      </c>
      <c r="U2057">
        <f t="shared" si="161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6">
        <f t="shared" si="164"/>
        <v>41351.76090277778</v>
      </c>
      <c r="T2058" s="16">
        <f t="shared" si="165"/>
        <v>41381.76090277778</v>
      </c>
      <c r="U2058">
        <f t="shared" si="161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6">
        <f t="shared" si="164"/>
        <v>42396.494583333333</v>
      </c>
      <c r="T2059" s="16">
        <f t="shared" si="165"/>
        <v>42426.494583333333</v>
      </c>
      <c r="U2059">
        <f t="shared" si="161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6">
        <f t="shared" si="164"/>
        <v>42026.370717592596</v>
      </c>
      <c r="T2060" s="16">
        <f t="shared" si="165"/>
        <v>42065.833333333328</v>
      </c>
      <c r="U2060">
        <f t="shared" si="161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6">
        <f t="shared" si="164"/>
        <v>42361.602476851855</v>
      </c>
      <c r="T2061" s="16">
        <f t="shared" si="165"/>
        <v>42400.915972222225</v>
      </c>
      <c r="U2061">
        <f t="shared" si="161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6">
        <f t="shared" si="164"/>
        <v>41783.642939814818</v>
      </c>
      <c r="T2062" s="16">
        <f t="shared" si="165"/>
        <v>41843.642939814818</v>
      </c>
      <c r="U2062">
        <f t="shared" si="161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6">
        <f t="shared" si="164"/>
        <v>42705.764513888891</v>
      </c>
      <c r="T2063" s="16">
        <f t="shared" si="165"/>
        <v>42735.764513888891</v>
      </c>
      <c r="U2063">
        <f t="shared" si="161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6">
        <f t="shared" si="164"/>
        <v>42423.3830787037</v>
      </c>
      <c r="T2064" s="16">
        <f t="shared" si="165"/>
        <v>42453.341412037036</v>
      </c>
      <c r="U2064">
        <f t="shared" si="161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6">
        <f t="shared" si="164"/>
        <v>42472.73265046296</v>
      </c>
      <c r="T2065" s="16">
        <f t="shared" si="165"/>
        <v>42505.73265046296</v>
      </c>
      <c r="U2065">
        <f t="shared" si="161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6">
        <f t="shared" si="164"/>
        <v>41389.364849537036</v>
      </c>
      <c r="T2066" s="16">
        <f t="shared" si="165"/>
        <v>41425.5</v>
      </c>
      <c r="U2066">
        <f t="shared" si="161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6">
        <f t="shared" si="164"/>
        <v>41603.333668981482</v>
      </c>
      <c r="T2067" s="16">
        <f t="shared" si="165"/>
        <v>41633.333668981482</v>
      </c>
      <c r="U2067">
        <f t="shared" si="161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6">
        <f t="shared" si="164"/>
        <v>41844.771793981483</v>
      </c>
      <c r="T2068" s="16">
        <f t="shared" si="165"/>
        <v>41874.771793981483</v>
      </c>
      <c r="U2068">
        <f t="shared" si="161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6">
        <f t="shared" si="164"/>
        <v>42115.853888888887</v>
      </c>
      <c r="T2069" s="16">
        <f t="shared" si="165"/>
        <v>42148.853888888887</v>
      </c>
      <c r="U2069">
        <f t="shared" si="161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6">
        <f t="shared" si="164"/>
        <v>42633.841608796298</v>
      </c>
      <c r="T2070" s="16">
        <f t="shared" si="165"/>
        <v>42663.841608796298</v>
      </c>
      <c r="U2070">
        <f t="shared" si="161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6">
        <f t="shared" si="164"/>
        <v>42340.972118055557</v>
      </c>
      <c r="T2071" s="16">
        <f t="shared" si="165"/>
        <v>42371.972118055557</v>
      </c>
      <c r="U2071">
        <f t="shared" si="161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6">
        <f t="shared" si="164"/>
        <v>42519.6565162037</v>
      </c>
      <c r="T2072" s="16">
        <f t="shared" si="165"/>
        <v>42549.6565162037</v>
      </c>
      <c r="U2072">
        <f t="shared" si="161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6">
        <f t="shared" si="164"/>
        <v>42600.278749999998</v>
      </c>
      <c r="T2073" s="16">
        <f t="shared" si="165"/>
        <v>42645.278749999998</v>
      </c>
      <c r="U2073">
        <f t="shared" si="161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1" t="s">
        <v>8317</v>
      </c>
      <c r="R2074" t="s">
        <v>8347</v>
      </c>
      <c r="S2074" s="16">
        <f t="shared" si="164"/>
        <v>42467.581388888888</v>
      </c>
      <c r="T2074" s="16">
        <f t="shared" si="165"/>
        <v>42497.581388888888</v>
      </c>
      <c r="U2074">
        <f t="shared" si="161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1" t="s">
        <v>8317</v>
      </c>
      <c r="R2075" t="s">
        <v>8347</v>
      </c>
      <c r="S2075" s="16">
        <f t="shared" si="164"/>
        <v>42087.668032407411</v>
      </c>
      <c r="T2075" s="16">
        <f t="shared" si="165"/>
        <v>42132.668032407411</v>
      </c>
      <c r="U2075">
        <f t="shared" si="161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1" t="s">
        <v>8317</v>
      </c>
      <c r="R2076" t="s">
        <v>8347</v>
      </c>
      <c r="S2076" s="16">
        <f t="shared" si="164"/>
        <v>42466.826180555552</v>
      </c>
      <c r="T2076" s="16">
        <f t="shared" si="165"/>
        <v>42496.826180555552</v>
      </c>
      <c r="U2076">
        <f t="shared" si="161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1" t="s">
        <v>8317</v>
      </c>
      <c r="R2077" t="s">
        <v>8347</v>
      </c>
      <c r="S2077" s="16">
        <f t="shared" si="164"/>
        <v>41450.681574074071</v>
      </c>
      <c r="T2077" s="16">
        <f t="shared" si="165"/>
        <v>41480.681574074071</v>
      </c>
      <c r="U2077">
        <f t="shared" si="161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1" t="s">
        <v>8317</v>
      </c>
      <c r="R2078" t="s">
        <v>8347</v>
      </c>
      <c r="S2078" s="16">
        <f t="shared" si="164"/>
        <v>41803.880659722221</v>
      </c>
      <c r="T2078" s="16">
        <f t="shared" si="165"/>
        <v>41843.880659722221</v>
      </c>
      <c r="U2078">
        <f t="shared" si="161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1" t="s">
        <v>8317</v>
      </c>
      <c r="R2079" t="s">
        <v>8347</v>
      </c>
      <c r="S2079" s="16">
        <f t="shared" si="164"/>
        <v>42103.042546296296</v>
      </c>
      <c r="T2079" s="16">
        <f t="shared" si="165"/>
        <v>42160.875</v>
      </c>
      <c r="U2079">
        <f t="shared" si="161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1" t="s">
        <v>8317</v>
      </c>
      <c r="R2080" t="s">
        <v>8347</v>
      </c>
      <c r="S2080" s="16">
        <f t="shared" si="164"/>
        <v>42692.771493055552</v>
      </c>
      <c r="T2080" s="16">
        <f t="shared" si="165"/>
        <v>42722.771493055552</v>
      </c>
      <c r="U2080">
        <f t="shared" si="161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1" t="s">
        <v>8317</v>
      </c>
      <c r="R2081" t="s">
        <v>8347</v>
      </c>
      <c r="S2081" s="16">
        <f t="shared" si="164"/>
        <v>42150.71056712963</v>
      </c>
      <c r="T2081" s="16">
        <f t="shared" si="165"/>
        <v>42180.791666666672</v>
      </c>
      <c r="U2081">
        <f t="shared" si="161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1" t="s">
        <v>8317</v>
      </c>
      <c r="R2082" t="s">
        <v>8347</v>
      </c>
      <c r="S2082" s="16">
        <f t="shared" si="164"/>
        <v>42289.957175925927</v>
      </c>
      <c r="T2082" s="16">
        <f t="shared" si="165"/>
        <v>42319.998842592591</v>
      </c>
      <c r="U2082">
        <f t="shared" si="161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1" t="s">
        <v>8323</v>
      </c>
      <c r="R2083" t="s">
        <v>8327</v>
      </c>
      <c r="S2083" s="16">
        <f t="shared" si="164"/>
        <v>41004.156886574077</v>
      </c>
      <c r="T2083" s="16">
        <f t="shared" si="165"/>
        <v>41045.207638888889</v>
      </c>
      <c r="U2083">
        <f t="shared" si="161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1" t="s">
        <v>8323</v>
      </c>
      <c r="R2084" t="s">
        <v>8327</v>
      </c>
      <c r="S2084" s="16">
        <f t="shared" si="164"/>
        <v>40811.120324074072</v>
      </c>
      <c r="T2084" s="16">
        <f t="shared" si="165"/>
        <v>40871.161990740737</v>
      </c>
      <c r="U2084">
        <f t="shared" si="161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1" t="s">
        <v>8323</v>
      </c>
      <c r="R2085" t="s">
        <v>8327</v>
      </c>
      <c r="S2085" s="16">
        <f t="shared" si="164"/>
        <v>41034.72216435185</v>
      </c>
      <c r="T2085" s="16">
        <f t="shared" si="165"/>
        <v>41064.72216435185</v>
      </c>
      <c r="U2085">
        <f t="shared" si="161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1" t="s">
        <v>8323</v>
      </c>
      <c r="R2086" t="s">
        <v>8327</v>
      </c>
      <c r="S2086" s="16">
        <f t="shared" si="164"/>
        <v>41731.833124999997</v>
      </c>
      <c r="T2086" s="16">
        <f t="shared" si="165"/>
        <v>41763.290972222225</v>
      </c>
      <c r="U2086">
        <f t="shared" si="161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1" t="s">
        <v>8323</v>
      </c>
      <c r="R2087" t="s">
        <v>8327</v>
      </c>
      <c r="S2087" s="16">
        <f t="shared" si="164"/>
        <v>41075.835497685184</v>
      </c>
      <c r="T2087" s="16">
        <f t="shared" si="165"/>
        <v>41105.835497685184</v>
      </c>
      <c r="U2087">
        <f t="shared" ref="U2087:U2150" si="166">YEAR(S2087)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1" t="s">
        <v>8323</v>
      </c>
      <c r="R2088" t="s">
        <v>8327</v>
      </c>
      <c r="S2088" s="16">
        <f t="shared" si="164"/>
        <v>40860.67050925926</v>
      </c>
      <c r="T2088" s="16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1" t="s">
        <v>8323</v>
      </c>
      <c r="R2089" t="s">
        <v>8327</v>
      </c>
      <c r="S2089" s="16">
        <f t="shared" si="164"/>
        <v>40764.204375000001</v>
      </c>
      <c r="T2089" s="16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1" t="s">
        <v>8323</v>
      </c>
      <c r="R2090" t="s">
        <v>8327</v>
      </c>
      <c r="S2090" s="16">
        <f t="shared" si="164"/>
        <v>40395.714722222219</v>
      </c>
      <c r="T2090" s="16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1" t="s">
        <v>8323</v>
      </c>
      <c r="R2091" t="s">
        <v>8327</v>
      </c>
      <c r="S2091" s="16">
        <f t="shared" si="164"/>
        <v>41453.076319444444</v>
      </c>
      <c r="T2091" s="16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1" t="s">
        <v>8323</v>
      </c>
      <c r="R2092" t="s">
        <v>8327</v>
      </c>
      <c r="S2092" s="16">
        <f t="shared" si="164"/>
        <v>41299.381423611114</v>
      </c>
      <c r="T2092" s="16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1" t="s">
        <v>8323</v>
      </c>
      <c r="R2093" t="s">
        <v>8327</v>
      </c>
      <c r="S2093" s="16">
        <f t="shared" si="164"/>
        <v>40555.322662037033</v>
      </c>
      <c r="T2093" s="16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1" t="s">
        <v>8323</v>
      </c>
      <c r="R2094" t="s">
        <v>8327</v>
      </c>
      <c r="S2094" s="16">
        <f t="shared" si="164"/>
        <v>40763.707546296297</v>
      </c>
      <c r="T2094" s="16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1" t="s">
        <v>8323</v>
      </c>
      <c r="R2095" t="s">
        <v>8327</v>
      </c>
      <c r="S2095" s="16">
        <f t="shared" si="164"/>
        <v>41205.854537037041</v>
      </c>
      <c r="T2095" s="16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1" t="s">
        <v>8323</v>
      </c>
      <c r="R2096" t="s">
        <v>8327</v>
      </c>
      <c r="S2096" s="16">
        <f t="shared" si="164"/>
        <v>40939.02002314815</v>
      </c>
      <c r="T2096" s="16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1" t="s">
        <v>8323</v>
      </c>
      <c r="R2097" t="s">
        <v>8327</v>
      </c>
      <c r="S2097" s="16">
        <f t="shared" si="164"/>
        <v>40758.733483796292</v>
      </c>
      <c r="T2097" s="16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1" t="s">
        <v>8323</v>
      </c>
      <c r="R2098" t="s">
        <v>8327</v>
      </c>
      <c r="S2098" s="16">
        <f t="shared" si="164"/>
        <v>41192.758506944447</v>
      </c>
      <c r="T2098" s="16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1" t="s">
        <v>8323</v>
      </c>
      <c r="R2099" t="s">
        <v>8327</v>
      </c>
      <c r="S2099" s="16">
        <f t="shared" si="164"/>
        <v>40818.58489583333</v>
      </c>
      <c r="T2099" s="16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1" t="s">
        <v>8323</v>
      </c>
      <c r="R2100" t="s">
        <v>8327</v>
      </c>
      <c r="S2100" s="16">
        <f t="shared" si="164"/>
        <v>40946.11383101852</v>
      </c>
      <c r="T2100" s="16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1" t="s">
        <v>8323</v>
      </c>
      <c r="R2101" t="s">
        <v>8327</v>
      </c>
      <c r="S2101" s="16">
        <f t="shared" si="164"/>
        <v>42173.746342592596</v>
      </c>
      <c r="T2101" s="16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1" t="s">
        <v>8323</v>
      </c>
      <c r="R2102" t="s">
        <v>8327</v>
      </c>
      <c r="S2102" s="16">
        <f t="shared" si="164"/>
        <v>41074.834965277776</v>
      </c>
      <c r="T2102" s="16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1" t="s">
        <v>8323</v>
      </c>
      <c r="R2103" t="s">
        <v>8327</v>
      </c>
      <c r="S2103" s="16">
        <f t="shared" si="164"/>
        <v>40892.149467592593</v>
      </c>
      <c r="T2103" s="16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1" t="s">
        <v>8323</v>
      </c>
      <c r="R2104" t="s">
        <v>8327</v>
      </c>
      <c r="S2104" s="16">
        <f t="shared" si="164"/>
        <v>40638.868611111109</v>
      </c>
      <c r="T2104" s="16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1" t="s">
        <v>8323</v>
      </c>
      <c r="R2105" t="s">
        <v>8327</v>
      </c>
      <c r="S2105" s="16">
        <f t="shared" si="164"/>
        <v>41192.754942129628</v>
      </c>
      <c r="T2105" s="16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1" t="s">
        <v>8323</v>
      </c>
      <c r="R2106" t="s">
        <v>8327</v>
      </c>
      <c r="S2106" s="16">
        <f t="shared" si="164"/>
        <v>41394.074467592596</v>
      </c>
      <c r="T2106" s="16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1" t="s">
        <v>8323</v>
      </c>
      <c r="R2107" t="s">
        <v>8327</v>
      </c>
      <c r="S2107" s="16">
        <f t="shared" si="164"/>
        <v>41951.788807870369</v>
      </c>
      <c r="T2107" s="16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1" t="s">
        <v>8323</v>
      </c>
      <c r="R2108" t="s">
        <v>8327</v>
      </c>
      <c r="S2108" s="16">
        <f t="shared" si="164"/>
        <v>41270.21497685185</v>
      </c>
      <c r="T2108" s="16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1" t="s">
        <v>8323</v>
      </c>
      <c r="R2109" t="s">
        <v>8327</v>
      </c>
      <c r="S2109" s="16">
        <f t="shared" si="164"/>
        <v>41934.71056712963</v>
      </c>
      <c r="T2109" s="16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1" t="s">
        <v>8323</v>
      </c>
      <c r="R2110" t="s">
        <v>8327</v>
      </c>
      <c r="S2110" s="16">
        <f t="shared" si="164"/>
        <v>41135.175694444442</v>
      </c>
      <c r="T2110" s="16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1" t="s">
        <v>8323</v>
      </c>
      <c r="R2111" t="s">
        <v>8327</v>
      </c>
      <c r="S2111" s="16">
        <f t="shared" si="164"/>
        <v>42160.708530092597</v>
      </c>
      <c r="T2111" s="16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1" t="s">
        <v>8323</v>
      </c>
      <c r="R2112" t="s">
        <v>8327</v>
      </c>
      <c r="S2112" s="16">
        <f t="shared" si="164"/>
        <v>41759.670937499999</v>
      </c>
      <c r="T2112" s="16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1" t="s">
        <v>8323</v>
      </c>
      <c r="R2113" t="s">
        <v>8327</v>
      </c>
      <c r="S2113" s="16">
        <f t="shared" si="164"/>
        <v>40703.197048611109</v>
      </c>
      <c r="T2113" s="16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 0)</f>
        <v>100</v>
      </c>
      <c r="P2114">
        <f t="shared" si="163"/>
        <v>27.27</v>
      </c>
      <c r="Q2114" s="11" t="s">
        <v>8323</v>
      </c>
      <c r="R2114" t="s">
        <v>8327</v>
      </c>
      <c r="S2114" s="16">
        <f t="shared" si="164"/>
        <v>41365.928159722222</v>
      </c>
      <c r="T2114" s="16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6">
        <f t="shared" ref="S2115:S2178" si="169">(((J2115/60)/60)/24)+DATE(1970,1,1)</f>
        <v>41870.86546296296</v>
      </c>
      <c r="T2115" s="16">
        <f t="shared" ref="T2115:T2178" si="170">(((I2115/60)/60)/24)+DATE(1970,1,1)</f>
        <v>41905.86546296296</v>
      </c>
      <c r="U2115">
        <f t="shared" si="166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6">
        <f t="shared" si="169"/>
        <v>40458.815625000003</v>
      </c>
      <c r="T2116" s="16">
        <f t="shared" si="170"/>
        <v>40521.207638888889</v>
      </c>
      <c r="U2116">
        <f t="shared" si="166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6">
        <f t="shared" si="169"/>
        <v>40564.081030092595</v>
      </c>
      <c r="T2117" s="16">
        <f t="shared" si="170"/>
        <v>40594.081030092595</v>
      </c>
      <c r="U2117">
        <f t="shared" si="166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6">
        <f t="shared" si="169"/>
        <v>41136.777812500004</v>
      </c>
      <c r="T2118" s="16">
        <f t="shared" si="170"/>
        <v>41184.777812500004</v>
      </c>
      <c r="U2118">
        <f t="shared" si="166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6">
        <f t="shared" si="169"/>
        <v>42290.059594907405</v>
      </c>
      <c r="T2119" s="16">
        <f t="shared" si="170"/>
        <v>42304.207638888889</v>
      </c>
      <c r="U2119">
        <f t="shared" si="166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6">
        <f t="shared" si="169"/>
        <v>40718.839537037034</v>
      </c>
      <c r="T2120" s="16">
        <f t="shared" si="170"/>
        <v>40748.839537037034</v>
      </c>
      <c r="U2120">
        <f t="shared" si="166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6">
        <f t="shared" si="169"/>
        <v>41107.130150462966</v>
      </c>
      <c r="T2121" s="16">
        <f t="shared" si="170"/>
        <v>41137.130150462966</v>
      </c>
      <c r="U2121">
        <f t="shared" si="166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6">
        <f t="shared" si="169"/>
        <v>41591.964537037034</v>
      </c>
      <c r="T2122" s="16">
        <f t="shared" si="170"/>
        <v>41640.964537037034</v>
      </c>
      <c r="U2122">
        <f t="shared" si="166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6">
        <f t="shared" si="169"/>
        <v>42716.7424537037</v>
      </c>
      <c r="T2123" s="16">
        <f t="shared" si="170"/>
        <v>42746.7424537037</v>
      </c>
      <c r="U2123">
        <f t="shared" si="166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6">
        <f t="shared" si="169"/>
        <v>42712.300567129627</v>
      </c>
      <c r="T2124" s="16">
        <f t="shared" si="170"/>
        <v>42742.300567129627</v>
      </c>
      <c r="U2124">
        <f t="shared" si="166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6">
        <f t="shared" si="169"/>
        <v>40198.424849537041</v>
      </c>
      <c r="T2125" s="16">
        <f t="shared" si="170"/>
        <v>40252.290972222225</v>
      </c>
      <c r="U2125">
        <f t="shared" si="166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6">
        <f t="shared" si="169"/>
        <v>40464.028182870366</v>
      </c>
      <c r="T2126" s="16">
        <f t="shared" si="170"/>
        <v>40512.208333333336</v>
      </c>
      <c r="U2126">
        <f t="shared" si="166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6">
        <f t="shared" si="169"/>
        <v>42191.023530092592</v>
      </c>
      <c r="T2127" s="16">
        <f t="shared" si="170"/>
        <v>42221.023530092592</v>
      </c>
      <c r="U2127">
        <f t="shared" si="166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6">
        <f t="shared" si="169"/>
        <v>41951.973229166666</v>
      </c>
      <c r="T2128" s="16">
        <f t="shared" si="170"/>
        <v>41981.973229166666</v>
      </c>
      <c r="U2128">
        <f t="shared" si="166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6">
        <f t="shared" si="169"/>
        <v>42045.50535879629</v>
      </c>
      <c r="T2129" s="16">
        <f t="shared" si="170"/>
        <v>42075.463692129633</v>
      </c>
      <c r="U2129">
        <f t="shared" si="166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6">
        <f t="shared" si="169"/>
        <v>41843.772789351853</v>
      </c>
      <c r="T2130" s="16">
        <f t="shared" si="170"/>
        <v>41903.772789351853</v>
      </c>
      <c r="U2130">
        <f t="shared" si="166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6">
        <f t="shared" si="169"/>
        <v>42409.024305555555</v>
      </c>
      <c r="T2131" s="16">
        <f t="shared" si="170"/>
        <v>42439.024305555555</v>
      </c>
      <c r="U2131">
        <f t="shared" si="166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6">
        <f t="shared" si="169"/>
        <v>41832.086377314816</v>
      </c>
      <c r="T2132" s="16">
        <f t="shared" si="170"/>
        <v>41867.086377314816</v>
      </c>
      <c r="U2132">
        <f t="shared" si="166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6">
        <f t="shared" si="169"/>
        <v>42167.207071759258</v>
      </c>
      <c r="T2133" s="16">
        <f t="shared" si="170"/>
        <v>42197.207071759258</v>
      </c>
      <c r="U2133">
        <f t="shared" si="166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6">
        <f t="shared" si="169"/>
        <v>41643.487175925926</v>
      </c>
      <c r="T2134" s="16">
        <f t="shared" si="170"/>
        <v>41673.487175925926</v>
      </c>
      <c r="U2134">
        <f t="shared" si="166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6">
        <f t="shared" si="169"/>
        <v>40619.097210648149</v>
      </c>
      <c r="T2135" s="16">
        <f t="shared" si="170"/>
        <v>40657.290972222225</v>
      </c>
      <c r="U2135">
        <f t="shared" si="166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6">
        <f t="shared" si="169"/>
        <v>41361.886469907404</v>
      </c>
      <c r="T2136" s="16">
        <f t="shared" si="170"/>
        <v>41391.886469907404</v>
      </c>
      <c r="U2136">
        <f t="shared" si="166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6">
        <f t="shared" si="169"/>
        <v>41156.963344907403</v>
      </c>
      <c r="T2137" s="16">
        <f t="shared" si="170"/>
        <v>41186.963344907403</v>
      </c>
      <c r="U2137">
        <f t="shared" si="166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1" t="s">
        <v>8331</v>
      </c>
      <c r="R2138" t="s">
        <v>8332</v>
      </c>
      <c r="S2138" s="16">
        <f t="shared" si="169"/>
        <v>41536.509097222224</v>
      </c>
      <c r="T2138" s="16">
        <f t="shared" si="170"/>
        <v>41566.509097222224</v>
      </c>
      <c r="U2138">
        <f t="shared" si="166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1" t="s">
        <v>8331</v>
      </c>
      <c r="R2139" t="s">
        <v>8332</v>
      </c>
      <c r="S2139" s="16">
        <f t="shared" si="169"/>
        <v>41948.771168981482</v>
      </c>
      <c r="T2139" s="16">
        <f t="shared" si="170"/>
        <v>41978.771168981482</v>
      </c>
      <c r="U2139">
        <f t="shared" si="166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1" t="s">
        <v>8331</v>
      </c>
      <c r="R2140" t="s">
        <v>8332</v>
      </c>
      <c r="S2140" s="16">
        <f t="shared" si="169"/>
        <v>41557.013182870374</v>
      </c>
      <c r="T2140" s="16">
        <f t="shared" si="170"/>
        <v>41587.054849537039</v>
      </c>
      <c r="U2140">
        <f t="shared" si="166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1" t="s">
        <v>8331</v>
      </c>
      <c r="R2141" t="s">
        <v>8332</v>
      </c>
      <c r="S2141" s="16">
        <f t="shared" si="169"/>
        <v>42647.750092592592</v>
      </c>
      <c r="T2141" s="16">
        <f t="shared" si="170"/>
        <v>42677.750092592592</v>
      </c>
      <c r="U2141">
        <f t="shared" si="166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1" t="s">
        <v>8331</v>
      </c>
      <c r="R2142" t="s">
        <v>8332</v>
      </c>
      <c r="S2142" s="16">
        <f t="shared" si="169"/>
        <v>41255.833611111113</v>
      </c>
      <c r="T2142" s="16">
        <f t="shared" si="170"/>
        <v>41285.833611111113</v>
      </c>
      <c r="U2142">
        <f t="shared" si="166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1" t="s">
        <v>8331</v>
      </c>
      <c r="R2143" t="s">
        <v>8332</v>
      </c>
      <c r="S2143" s="16">
        <f t="shared" si="169"/>
        <v>41927.235636574071</v>
      </c>
      <c r="T2143" s="16">
        <f t="shared" si="170"/>
        <v>41957.277303240742</v>
      </c>
      <c r="U2143">
        <f t="shared" si="166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1" t="s">
        <v>8331</v>
      </c>
      <c r="R2144" t="s">
        <v>8332</v>
      </c>
      <c r="S2144" s="16">
        <f t="shared" si="169"/>
        <v>42340.701504629629</v>
      </c>
      <c r="T2144" s="16">
        <f t="shared" si="170"/>
        <v>42368.701504629629</v>
      </c>
      <c r="U2144">
        <f t="shared" si="166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1" t="s">
        <v>8331</v>
      </c>
      <c r="R2145" t="s">
        <v>8332</v>
      </c>
      <c r="S2145" s="16">
        <f t="shared" si="169"/>
        <v>40332.886712962965</v>
      </c>
      <c r="T2145" s="16">
        <f t="shared" si="170"/>
        <v>40380.791666666664</v>
      </c>
      <c r="U2145">
        <f t="shared" si="166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1" t="s">
        <v>8331</v>
      </c>
      <c r="R2146" t="s">
        <v>8332</v>
      </c>
      <c r="S2146" s="16">
        <f t="shared" si="169"/>
        <v>41499.546759259261</v>
      </c>
      <c r="T2146" s="16">
        <f t="shared" si="170"/>
        <v>41531.546759259261</v>
      </c>
      <c r="U2146">
        <f t="shared" si="166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1" t="s">
        <v>8331</v>
      </c>
      <c r="R2147" t="s">
        <v>8332</v>
      </c>
      <c r="S2147" s="16">
        <f t="shared" si="169"/>
        <v>41575.237430555557</v>
      </c>
      <c r="T2147" s="16">
        <f t="shared" si="170"/>
        <v>41605.279097222221</v>
      </c>
      <c r="U2147">
        <f t="shared" si="166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1" t="s">
        <v>8331</v>
      </c>
      <c r="R2148" t="s">
        <v>8332</v>
      </c>
      <c r="S2148" s="16">
        <f t="shared" si="169"/>
        <v>42397.679513888885</v>
      </c>
      <c r="T2148" s="16">
        <f t="shared" si="170"/>
        <v>42411.679513888885</v>
      </c>
      <c r="U2148">
        <f t="shared" si="166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1" t="s">
        <v>8331</v>
      </c>
      <c r="R2149" t="s">
        <v>8332</v>
      </c>
      <c r="S2149" s="16">
        <f t="shared" si="169"/>
        <v>41927.295694444445</v>
      </c>
      <c r="T2149" s="16">
        <f t="shared" si="170"/>
        <v>41959.337361111116</v>
      </c>
      <c r="U2149">
        <f t="shared" si="166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1" t="s">
        <v>8331</v>
      </c>
      <c r="R2150" t="s">
        <v>8332</v>
      </c>
      <c r="S2150" s="16">
        <f t="shared" si="169"/>
        <v>42066.733587962968</v>
      </c>
      <c r="T2150" s="16">
        <f t="shared" si="170"/>
        <v>42096.691921296297</v>
      </c>
      <c r="U2150">
        <f t="shared" si="166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1" t="s">
        <v>8331</v>
      </c>
      <c r="R2151" t="s">
        <v>8332</v>
      </c>
      <c r="S2151" s="16">
        <f t="shared" si="169"/>
        <v>40355.024953703702</v>
      </c>
      <c r="T2151" s="16">
        <f t="shared" si="170"/>
        <v>40390</v>
      </c>
      <c r="U2151">
        <f t="shared" ref="U2151:U2214" si="171">YEAR(S2151)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1" t="s">
        <v>8331</v>
      </c>
      <c r="R2152" t="s">
        <v>8332</v>
      </c>
      <c r="S2152" s="16">
        <f t="shared" si="169"/>
        <v>42534.284710648149</v>
      </c>
      <c r="T2152" s="16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1" t="s">
        <v>8331</v>
      </c>
      <c r="R2153" t="s">
        <v>8332</v>
      </c>
      <c r="S2153" s="16">
        <f t="shared" si="169"/>
        <v>42520.847384259265</v>
      </c>
      <c r="T2153" s="16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1" t="s">
        <v>8331</v>
      </c>
      <c r="R2154" t="s">
        <v>8332</v>
      </c>
      <c r="S2154" s="16">
        <f t="shared" si="169"/>
        <v>41683.832280092596</v>
      </c>
      <c r="T2154" s="16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1" t="s">
        <v>8331</v>
      </c>
      <c r="R2155" t="s">
        <v>8332</v>
      </c>
      <c r="S2155" s="16">
        <f t="shared" si="169"/>
        <v>41974.911087962959</v>
      </c>
      <c r="T2155" s="16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1" t="s">
        <v>8331</v>
      </c>
      <c r="R2156" t="s">
        <v>8332</v>
      </c>
      <c r="S2156" s="16">
        <f t="shared" si="169"/>
        <v>41647.632256944446</v>
      </c>
      <c r="T2156" s="16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1" t="s">
        <v>8331</v>
      </c>
      <c r="R2157" t="s">
        <v>8332</v>
      </c>
      <c r="S2157" s="16">
        <f t="shared" si="169"/>
        <v>42430.747511574074</v>
      </c>
      <c r="T2157" s="16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1" t="s">
        <v>8331</v>
      </c>
      <c r="R2158" t="s">
        <v>8332</v>
      </c>
      <c r="S2158" s="16">
        <f t="shared" si="169"/>
        <v>41488.85423611111</v>
      </c>
      <c r="T2158" s="16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1" t="s">
        <v>8331</v>
      </c>
      <c r="R2159" t="s">
        <v>8332</v>
      </c>
      <c r="S2159" s="16">
        <f t="shared" si="169"/>
        <v>42694.98128472222</v>
      </c>
      <c r="T2159" s="16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1" t="s">
        <v>8331</v>
      </c>
      <c r="R2160" t="s">
        <v>8332</v>
      </c>
      <c r="S2160" s="16">
        <f t="shared" si="169"/>
        <v>41264.853865740741</v>
      </c>
      <c r="T2160" s="16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1" t="s">
        <v>8331</v>
      </c>
      <c r="R2161" t="s">
        <v>8332</v>
      </c>
      <c r="S2161" s="16">
        <f t="shared" si="169"/>
        <v>40710.731180555551</v>
      </c>
      <c r="T2161" s="16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1" t="s">
        <v>8331</v>
      </c>
      <c r="R2162" t="s">
        <v>8332</v>
      </c>
      <c r="S2162" s="16">
        <f t="shared" si="169"/>
        <v>41018.711863425924</v>
      </c>
      <c r="T2162" s="16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1" t="s">
        <v>8323</v>
      </c>
      <c r="R2163" t="s">
        <v>8324</v>
      </c>
      <c r="S2163" s="16">
        <f t="shared" si="169"/>
        <v>42240.852534722217</v>
      </c>
      <c r="T2163" s="16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1" t="s">
        <v>8323</v>
      </c>
      <c r="R2164" t="s">
        <v>8324</v>
      </c>
      <c r="S2164" s="16">
        <f t="shared" si="169"/>
        <v>41813.766099537039</v>
      </c>
      <c r="T2164" s="16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1" t="s">
        <v>8323</v>
      </c>
      <c r="R2165" t="s">
        <v>8324</v>
      </c>
      <c r="S2165" s="16">
        <f t="shared" si="169"/>
        <v>42111.899537037039</v>
      </c>
      <c r="T2165" s="16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1" t="s">
        <v>8323</v>
      </c>
      <c r="R2166" t="s">
        <v>8324</v>
      </c>
      <c r="S2166" s="16">
        <f t="shared" si="169"/>
        <v>42515.71775462963</v>
      </c>
      <c r="T2166" s="16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1" t="s">
        <v>8323</v>
      </c>
      <c r="R2167" t="s">
        <v>8324</v>
      </c>
      <c r="S2167" s="16">
        <f t="shared" si="169"/>
        <v>42438.667071759264</v>
      </c>
      <c r="T2167" s="16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1" t="s">
        <v>8323</v>
      </c>
      <c r="R2168" t="s">
        <v>8324</v>
      </c>
      <c r="S2168" s="16">
        <f t="shared" si="169"/>
        <v>41933.838171296295</v>
      </c>
      <c r="T2168" s="16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1" t="s">
        <v>8323</v>
      </c>
      <c r="R2169" t="s">
        <v>8324</v>
      </c>
      <c r="S2169" s="16">
        <f t="shared" si="169"/>
        <v>41153.066400462965</v>
      </c>
      <c r="T2169" s="16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1" t="s">
        <v>8323</v>
      </c>
      <c r="R2170" t="s">
        <v>8324</v>
      </c>
      <c r="S2170" s="16">
        <f t="shared" si="169"/>
        <v>42745.600243055553</v>
      </c>
      <c r="T2170" s="16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1" t="s">
        <v>8323</v>
      </c>
      <c r="R2171" t="s">
        <v>8324</v>
      </c>
      <c r="S2171" s="16">
        <f t="shared" si="169"/>
        <v>42793.700821759259</v>
      </c>
      <c r="T2171" s="16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1" t="s">
        <v>8323</v>
      </c>
      <c r="R2172" t="s">
        <v>8324</v>
      </c>
      <c r="S2172" s="16">
        <f t="shared" si="169"/>
        <v>42198.750254629631</v>
      </c>
      <c r="T2172" s="16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1" t="s">
        <v>8323</v>
      </c>
      <c r="R2173" t="s">
        <v>8324</v>
      </c>
      <c r="S2173" s="16">
        <f t="shared" si="169"/>
        <v>42141.95711805555</v>
      </c>
      <c r="T2173" s="16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1" t="s">
        <v>8323</v>
      </c>
      <c r="R2174" t="s">
        <v>8324</v>
      </c>
      <c r="S2174" s="16">
        <f t="shared" si="169"/>
        <v>42082.580092592587</v>
      </c>
      <c r="T2174" s="16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1" t="s">
        <v>8323</v>
      </c>
      <c r="R2175" t="s">
        <v>8324</v>
      </c>
      <c r="S2175" s="16">
        <f t="shared" si="169"/>
        <v>41495.692627314813</v>
      </c>
      <c r="T2175" s="16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1" t="s">
        <v>8323</v>
      </c>
      <c r="R2176" t="s">
        <v>8324</v>
      </c>
      <c r="S2176" s="16">
        <f t="shared" si="169"/>
        <v>42465.542905092589</v>
      </c>
      <c r="T2176" s="16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1" t="s">
        <v>8323</v>
      </c>
      <c r="R2177" t="s">
        <v>8324</v>
      </c>
      <c r="S2177" s="16">
        <f t="shared" si="169"/>
        <v>42565.009097222224</v>
      </c>
      <c r="T2177" s="16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 0)</f>
        <v>126</v>
      </c>
      <c r="P2178">
        <f t="shared" si="168"/>
        <v>88.75</v>
      </c>
      <c r="Q2178" s="11" t="s">
        <v>8323</v>
      </c>
      <c r="R2178" t="s">
        <v>8324</v>
      </c>
      <c r="S2178" s="16">
        <f t="shared" si="169"/>
        <v>42096.633206018523</v>
      </c>
      <c r="T2178" s="16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6">
        <f t="shared" ref="S2179:S2242" si="174">(((J2179/60)/60)/24)+DATE(1970,1,1)</f>
        <v>42502.250775462962</v>
      </c>
      <c r="T2179" s="16">
        <f t="shared" ref="T2179:T2242" si="175">(((I2179/60)/60)/24)+DATE(1970,1,1)</f>
        <v>42527.250775462962</v>
      </c>
      <c r="U2179">
        <f t="shared" si="171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6">
        <f t="shared" si="174"/>
        <v>42723.63653935185</v>
      </c>
      <c r="T2180" s="16">
        <f t="shared" si="175"/>
        <v>42753.63653935185</v>
      </c>
      <c r="U2180">
        <f t="shared" si="171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6">
        <f t="shared" si="174"/>
        <v>42075.171203703707</v>
      </c>
      <c r="T2181" s="16">
        <f t="shared" si="175"/>
        <v>42105.171203703707</v>
      </c>
      <c r="U2181">
        <f t="shared" si="171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6">
        <f t="shared" si="174"/>
        <v>42279.669768518521</v>
      </c>
      <c r="T2182" s="16">
        <f t="shared" si="175"/>
        <v>42321.711435185185</v>
      </c>
      <c r="U2182">
        <f t="shared" si="171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6">
        <f t="shared" si="174"/>
        <v>42773.005243055552</v>
      </c>
      <c r="T2183" s="16">
        <f t="shared" si="175"/>
        <v>42787.005243055552</v>
      </c>
      <c r="U2183">
        <f t="shared" si="171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6">
        <f t="shared" si="174"/>
        <v>41879.900752314818</v>
      </c>
      <c r="T2184" s="16">
        <f t="shared" si="175"/>
        <v>41914.900752314818</v>
      </c>
      <c r="U2184">
        <f t="shared" si="171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6">
        <f t="shared" si="174"/>
        <v>42745.365474537044</v>
      </c>
      <c r="T2185" s="16">
        <f t="shared" si="175"/>
        <v>42775.208333333328</v>
      </c>
      <c r="U2185">
        <f t="shared" si="171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6">
        <f t="shared" si="174"/>
        <v>42380.690289351856</v>
      </c>
      <c r="T2186" s="16">
        <f t="shared" si="175"/>
        <v>42394.666666666672</v>
      </c>
      <c r="U2186">
        <f t="shared" si="171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6">
        <f t="shared" si="174"/>
        <v>41319.349988425929</v>
      </c>
      <c r="T2187" s="16">
        <f t="shared" si="175"/>
        <v>41359.349988425929</v>
      </c>
      <c r="U2187">
        <f t="shared" si="171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6">
        <f t="shared" si="174"/>
        <v>42583.615081018521</v>
      </c>
      <c r="T2188" s="16">
        <f t="shared" si="175"/>
        <v>42620.083333333328</v>
      </c>
      <c r="U2188">
        <f t="shared" si="171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6">
        <f t="shared" si="174"/>
        <v>42068.209097222221</v>
      </c>
      <c r="T2189" s="16">
        <f t="shared" si="175"/>
        <v>42097.165972222225</v>
      </c>
      <c r="U2189">
        <f t="shared" si="171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6">
        <f t="shared" si="174"/>
        <v>42633.586122685185</v>
      </c>
      <c r="T2190" s="16">
        <f t="shared" si="175"/>
        <v>42668.708333333328</v>
      </c>
      <c r="U2190">
        <f t="shared" si="171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6">
        <f t="shared" si="174"/>
        <v>42467.788194444445</v>
      </c>
      <c r="T2191" s="16">
        <f t="shared" si="175"/>
        <v>42481.916666666672</v>
      </c>
      <c r="U2191">
        <f t="shared" si="171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6">
        <f t="shared" si="174"/>
        <v>42417.625046296293</v>
      </c>
      <c r="T2192" s="16">
        <f t="shared" si="175"/>
        <v>42452.290972222225</v>
      </c>
      <c r="U2192">
        <f t="shared" si="171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6">
        <f t="shared" si="174"/>
        <v>42768.833645833336</v>
      </c>
      <c r="T2193" s="16">
        <f t="shared" si="175"/>
        <v>42780.833645833336</v>
      </c>
      <c r="U2193">
        <f t="shared" si="171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6">
        <f t="shared" si="174"/>
        <v>42691.8512037037</v>
      </c>
      <c r="T2194" s="16">
        <f t="shared" si="175"/>
        <v>42719.958333333328</v>
      </c>
      <c r="U2194">
        <f t="shared" si="171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6">
        <f t="shared" si="174"/>
        <v>42664.405925925923</v>
      </c>
      <c r="T2195" s="16">
        <f t="shared" si="175"/>
        <v>42695.207638888889</v>
      </c>
      <c r="U2195">
        <f t="shared" si="171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6">
        <f t="shared" si="174"/>
        <v>42425.757986111115</v>
      </c>
      <c r="T2196" s="16">
        <f t="shared" si="175"/>
        <v>42455.716319444444</v>
      </c>
      <c r="U2196">
        <f t="shared" si="171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6">
        <f t="shared" si="174"/>
        <v>42197.771990740745</v>
      </c>
      <c r="T2197" s="16">
        <f t="shared" si="175"/>
        <v>42227.771990740745</v>
      </c>
      <c r="U2197">
        <f t="shared" si="171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6">
        <f t="shared" si="174"/>
        <v>42675.487291666665</v>
      </c>
      <c r="T2198" s="16">
        <f t="shared" si="175"/>
        <v>42706.291666666672</v>
      </c>
      <c r="U2198">
        <f t="shared" si="171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6">
        <f t="shared" si="174"/>
        <v>42033.584016203706</v>
      </c>
      <c r="T2199" s="16">
        <f t="shared" si="175"/>
        <v>42063.584016203706</v>
      </c>
      <c r="U2199">
        <f t="shared" si="171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6">
        <f t="shared" si="174"/>
        <v>42292.513888888891</v>
      </c>
      <c r="T2200" s="16">
        <f t="shared" si="175"/>
        <v>42322.555555555555</v>
      </c>
      <c r="U2200">
        <f t="shared" si="171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6">
        <f t="shared" si="174"/>
        <v>42262.416643518518</v>
      </c>
      <c r="T2201" s="16">
        <f t="shared" si="175"/>
        <v>42292.416643518518</v>
      </c>
      <c r="U2201">
        <f t="shared" si="171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1" t="s">
        <v>8331</v>
      </c>
      <c r="R2202" t="s">
        <v>8349</v>
      </c>
      <c r="S2202" s="16">
        <f t="shared" si="174"/>
        <v>42163.625787037032</v>
      </c>
      <c r="T2202" s="16">
        <f t="shared" si="175"/>
        <v>42191.125</v>
      </c>
      <c r="U2202">
        <f t="shared" si="171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1" t="s">
        <v>8323</v>
      </c>
      <c r="R2203" t="s">
        <v>8328</v>
      </c>
      <c r="S2203" s="16">
        <f t="shared" si="174"/>
        <v>41276.846817129634</v>
      </c>
      <c r="T2203" s="16">
        <f t="shared" si="175"/>
        <v>41290.846817129634</v>
      </c>
      <c r="U2203">
        <f t="shared" si="171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1" t="s">
        <v>8323</v>
      </c>
      <c r="R2204" t="s">
        <v>8328</v>
      </c>
      <c r="S2204" s="16">
        <f t="shared" si="174"/>
        <v>41184.849166666667</v>
      </c>
      <c r="T2204" s="16">
        <f t="shared" si="175"/>
        <v>41214.849166666667</v>
      </c>
      <c r="U2204">
        <f t="shared" si="171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1" t="s">
        <v>8323</v>
      </c>
      <c r="R2205" t="s">
        <v>8328</v>
      </c>
      <c r="S2205" s="16">
        <f t="shared" si="174"/>
        <v>42241.85974537037</v>
      </c>
      <c r="T2205" s="16">
        <f t="shared" si="175"/>
        <v>42271.85974537037</v>
      </c>
      <c r="U2205">
        <f t="shared" si="171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1" t="s">
        <v>8323</v>
      </c>
      <c r="R2206" t="s">
        <v>8328</v>
      </c>
      <c r="S2206" s="16">
        <f t="shared" si="174"/>
        <v>41312.311562499999</v>
      </c>
      <c r="T2206" s="16">
        <f t="shared" si="175"/>
        <v>41342.311562499999</v>
      </c>
      <c r="U2206">
        <f t="shared" si="171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1" t="s">
        <v>8323</v>
      </c>
      <c r="R2207" t="s">
        <v>8328</v>
      </c>
      <c r="S2207" s="16">
        <f t="shared" si="174"/>
        <v>41031.82163194444</v>
      </c>
      <c r="T2207" s="16">
        <f t="shared" si="175"/>
        <v>41061.82163194444</v>
      </c>
      <c r="U2207">
        <f t="shared" si="171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1" t="s">
        <v>8323</v>
      </c>
      <c r="R2208" t="s">
        <v>8328</v>
      </c>
      <c r="S2208" s="16">
        <f t="shared" si="174"/>
        <v>40997.257222222222</v>
      </c>
      <c r="T2208" s="16">
        <f t="shared" si="175"/>
        <v>41015.257222222222</v>
      </c>
      <c r="U2208">
        <f t="shared" si="171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1" t="s">
        <v>8323</v>
      </c>
      <c r="R2209" t="s">
        <v>8328</v>
      </c>
      <c r="S2209" s="16">
        <f t="shared" si="174"/>
        <v>41564.194131944445</v>
      </c>
      <c r="T2209" s="16">
        <f t="shared" si="175"/>
        <v>41594.235798611109</v>
      </c>
      <c r="U2209">
        <f t="shared" si="171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1" t="s">
        <v>8323</v>
      </c>
      <c r="R2210" t="s">
        <v>8328</v>
      </c>
      <c r="S2210" s="16">
        <f t="shared" si="174"/>
        <v>40946.882245370369</v>
      </c>
      <c r="T2210" s="16">
        <f t="shared" si="175"/>
        <v>41006.166666666664</v>
      </c>
      <c r="U2210">
        <f t="shared" si="171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1" t="s">
        <v>8323</v>
      </c>
      <c r="R2211" t="s">
        <v>8328</v>
      </c>
      <c r="S2211" s="16">
        <f t="shared" si="174"/>
        <v>41732.479675925926</v>
      </c>
      <c r="T2211" s="16">
        <f t="shared" si="175"/>
        <v>41743.958333333336</v>
      </c>
      <c r="U2211">
        <f t="shared" si="171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1" t="s">
        <v>8323</v>
      </c>
      <c r="R2212" t="s">
        <v>8328</v>
      </c>
      <c r="S2212" s="16">
        <f t="shared" si="174"/>
        <v>40956.066087962965</v>
      </c>
      <c r="T2212" s="16">
        <f t="shared" si="175"/>
        <v>41013.73333333333</v>
      </c>
      <c r="U2212">
        <f t="shared" si="171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1" t="s">
        <v>8323</v>
      </c>
      <c r="R2213" t="s">
        <v>8328</v>
      </c>
      <c r="S2213" s="16">
        <f t="shared" si="174"/>
        <v>41716.785011574073</v>
      </c>
      <c r="T2213" s="16">
        <f t="shared" si="175"/>
        <v>41739.290972222225</v>
      </c>
      <c r="U2213">
        <f t="shared" si="171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1" t="s">
        <v>8323</v>
      </c>
      <c r="R2214" t="s">
        <v>8328</v>
      </c>
      <c r="S2214" s="16">
        <f t="shared" si="174"/>
        <v>41548.747418981482</v>
      </c>
      <c r="T2214" s="16">
        <f t="shared" si="175"/>
        <v>41582.041666666664</v>
      </c>
      <c r="U2214">
        <f t="shared" si="171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1" t="s">
        <v>8323</v>
      </c>
      <c r="R2215" t="s">
        <v>8328</v>
      </c>
      <c r="S2215" s="16">
        <f t="shared" si="174"/>
        <v>42109.826145833329</v>
      </c>
      <c r="T2215" s="16">
        <f t="shared" si="175"/>
        <v>42139.826145833329</v>
      </c>
      <c r="U2215">
        <f t="shared" ref="U2215:U2278" si="176">YEAR(S2215)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1" t="s">
        <v>8323</v>
      </c>
      <c r="R2216" t="s">
        <v>8328</v>
      </c>
      <c r="S2216" s="16">
        <f t="shared" si="174"/>
        <v>41646.792222222226</v>
      </c>
      <c r="T2216" s="16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1" t="s">
        <v>8323</v>
      </c>
      <c r="R2217" t="s">
        <v>8328</v>
      </c>
      <c r="S2217" s="16">
        <f t="shared" si="174"/>
        <v>40958.717268518521</v>
      </c>
      <c r="T2217" s="16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1" t="s">
        <v>8323</v>
      </c>
      <c r="R2218" t="s">
        <v>8328</v>
      </c>
      <c r="S2218" s="16">
        <f t="shared" si="174"/>
        <v>42194.751678240747</v>
      </c>
      <c r="T2218" s="16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1" t="s">
        <v>8323</v>
      </c>
      <c r="R2219" t="s">
        <v>8328</v>
      </c>
      <c r="S2219" s="16">
        <f t="shared" si="174"/>
        <v>42299.776770833334</v>
      </c>
      <c r="T2219" s="16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1" t="s">
        <v>8323</v>
      </c>
      <c r="R2220" t="s">
        <v>8328</v>
      </c>
      <c r="S2220" s="16">
        <f t="shared" si="174"/>
        <v>41127.812303240738</v>
      </c>
      <c r="T2220" s="16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1" t="s">
        <v>8323</v>
      </c>
      <c r="R2221" t="s">
        <v>8328</v>
      </c>
      <c r="S2221" s="16">
        <f t="shared" si="174"/>
        <v>42205.718888888892</v>
      </c>
      <c r="T2221" s="16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1" t="s">
        <v>8323</v>
      </c>
      <c r="R2222" t="s">
        <v>8328</v>
      </c>
      <c r="S2222" s="16">
        <f t="shared" si="174"/>
        <v>41452.060601851852</v>
      </c>
      <c r="T2222" s="16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1" t="s">
        <v>8331</v>
      </c>
      <c r="R2223" t="s">
        <v>8349</v>
      </c>
      <c r="S2223" s="16">
        <f t="shared" si="174"/>
        <v>42452.666770833333</v>
      </c>
      <c r="T2223" s="16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1" t="s">
        <v>8331</v>
      </c>
      <c r="R2224" t="s">
        <v>8349</v>
      </c>
      <c r="S2224" s="16">
        <f t="shared" si="174"/>
        <v>40906.787581018521</v>
      </c>
      <c r="T2224" s="16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1" t="s">
        <v>8331</v>
      </c>
      <c r="R2225" t="s">
        <v>8349</v>
      </c>
      <c r="S2225" s="16">
        <f t="shared" si="174"/>
        <v>42152.640833333338</v>
      </c>
      <c r="T2225" s="16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1" t="s">
        <v>8331</v>
      </c>
      <c r="R2226" t="s">
        <v>8349</v>
      </c>
      <c r="S2226" s="16">
        <f t="shared" si="174"/>
        <v>42644.667534722219</v>
      </c>
      <c r="T2226" s="16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1" t="s">
        <v>8331</v>
      </c>
      <c r="R2227" t="s">
        <v>8349</v>
      </c>
      <c r="S2227" s="16">
        <f t="shared" si="174"/>
        <v>41873.79184027778</v>
      </c>
      <c r="T2227" s="16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1" t="s">
        <v>8331</v>
      </c>
      <c r="R2228" t="s">
        <v>8349</v>
      </c>
      <c r="S2228" s="16">
        <f t="shared" si="174"/>
        <v>42381.79886574074</v>
      </c>
      <c r="T2228" s="16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1" t="s">
        <v>8331</v>
      </c>
      <c r="R2229" t="s">
        <v>8349</v>
      </c>
      <c r="S2229" s="16">
        <f t="shared" si="174"/>
        <v>41561.807349537034</v>
      </c>
      <c r="T2229" s="16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1" t="s">
        <v>8331</v>
      </c>
      <c r="R2230" t="s">
        <v>8349</v>
      </c>
      <c r="S2230" s="16">
        <f t="shared" si="174"/>
        <v>42202.278194444443</v>
      </c>
      <c r="T2230" s="16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1" t="s">
        <v>8331</v>
      </c>
      <c r="R2231" t="s">
        <v>8349</v>
      </c>
      <c r="S2231" s="16">
        <f t="shared" si="174"/>
        <v>41484.664247685185</v>
      </c>
      <c r="T2231" s="16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1" t="s">
        <v>8331</v>
      </c>
      <c r="R2232" t="s">
        <v>8349</v>
      </c>
      <c r="S2232" s="16">
        <f t="shared" si="174"/>
        <v>41724.881099537037</v>
      </c>
      <c r="T2232" s="16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1" t="s">
        <v>8331</v>
      </c>
      <c r="R2233" t="s">
        <v>8349</v>
      </c>
      <c r="S2233" s="16">
        <f t="shared" si="174"/>
        <v>41423.910891203705</v>
      </c>
      <c r="T2233" s="16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1" t="s">
        <v>8331</v>
      </c>
      <c r="R2234" t="s">
        <v>8349</v>
      </c>
      <c r="S2234" s="16">
        <f t="shared" si="174"/>
        <v>41806.794074074074</v>
      </c>
      <c r="T2234" s="16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1" t="s">
        <v>8331</v>
      </c>
      <c r="R2235" t="s">
        <v>8349</v>
      </c>
      <c r="S2235" s="16">
        <f t="shared" si="174"/>
        <v>42331.378923611104</v>
      </c>
      <c r="T2235" s="16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1" t="s">
        <v>8331</v>
      </c>
      <c r="R2236" t="s">
        <v>8349</v>
      </c>
      <c r="S2236" s="16">
        <f t="shared" si="174"/>
        <v>42710.824618055558</v>
      </c>
      <c r="T2236" s="16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1" t="s">
        <v>8331</v>
      </c>
      <c r="R2237" t="s">
        <v>8349</v>
      </c>
      <c r="S2237" s="16">
        <f t="shared" si="174"/>
        <v>42062.022118055553</v>
      </c>
      <c r="T2237" s="16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1" t="s">
        <v>8331</v>
      </c>
      <c r="R2238" t="s">
        <v>8349</v>
      </c>
      <c r="S2238" s="16">
        <f t="shared" si="174"/>
        <v>42371.617164351846</v>
      </c>
      <c r="T2238" s="16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1" t="s">
        <v>8331</v>
      </c>
      <c r="R2239" t="s">
        <v>8349</v>
      </c>
      <c r="S2239" s="16">
        <f t="shared" si="174"/>
        <v>41915.003275462965</v>
      </c>
      <c r="T2239" s="16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1" t="s">
        <v>8331</v>
      </c>
      <c r="R2240" t="s">
        <v>8349</v>
      </c>
      <c r="S2240" s="16">
        <f t="shared" si="174"/>
        <v>42774.621712962966</v>
      </c>
      <c r="T2240" s="16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1" t="s">
        <v>8331</v>
      </c>
      <c r="R2241" t="s">
        <v>8349</v>
      </c>
      <c r="S2241" s="16">
        <f t="shared" si="174"/>
        <v>41572.958495370374</v>
      </c>
      <c r="T2241" s="16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 0)</f>
        <v>271</v>
      </c>
      <c r="P2242">
        <f t="shared" si="173"/>
        <v>140.97999999999999</v>
      </c>
      <c r="Q2242" s="11" t="s">
        <v>8331</v>
      </c>
      <c r="R2242" t="s">
        <v>8349</v>
      </c>
      <c r="S2242" s="16">
        <f t="shared" si="174"/>
        <v>42452.825740740736</v>
      </c>
      <c r="T2242" s="16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6">
        <f t="shared" ref="S2243:S2306" si="179">(((J2243/60)/60)/24)+DATE(1970,1,1)</f>
        <v>42766.827546296292</v>
      </c>
      <c r="T2243" s="16">
        <f t="shared" ref="T2243:T2306" si="180">(((I2243/60)/60)/24)+DATE(1970,1,1)</f>
        <v>42796.827546296292</v>
      </c>
      <c r="U2243">
        <f t="shared" si="176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6">
        <f t="shared" si="179"/>
        <v>41569.575613425928</v>
      </c>
      <c r="T2244" s="16">
        <f t="shared" si="180"/>
        <v>41605.126388888886</v>
      </c>
      <c r="U2244">
        <f t="shared" si="176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6">
        <f t="shared" si="179"/>
        <v>42800.751041666663</v>
      </c>
      <c r="T2245" s="16">
        <f t="shared" si="180"/>
        <v>42807.125</v>
      </c>
      <c r="U2245">
        <f t="shared" si="176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6">
        <f t="shared" si="179"/>
        <v>42647.818819444445</v>
      </c>
      <c r="T2246" s="16">
        <f t="shared" si="180"/>
        <v>42659.854166666672</v>
      </c>
      <c r="U2246">
        <f t="shared" si="176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6">
        <f t="shared" si="179"/>
        <v>41660.708530092597</v>
      </c>
      <c r="T2247" s="16">
        <f t="shared" si="180"/>
        <v>41691.75</v>
      </c>
      <c r="U2247">
        <f t="shared" si="176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6">
        <f t="shared" si="179"/>
        <v>42221.79178240741</v>
      </c>
      <c r="T2248" s="16">
        <f t="shared" si="180"/>
        <v>42251.79178240741</v>
      </c>
      <c r="U2248">
        <f t="shared" si="176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6">
        <f t="shared" si="179"/>
        <v>42200.666261574079</v>
      </c>
      <c r="T2249" s="16">
        <f t="shared" si="180"/>
        <v>42214.666261574079</v>
      </c>
      <c r="U2249">
        <f t="shared" si="176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6">
        <f t="shared" si="179"/>
        <v>42688.875902777778</v>
      </c>
      <c r="T2250" s="16">
        <f t="shared" si="180"/>
        <v>42718.875902777778</v>
      </c>
      <c r="U2250">
        <f t="shared" si="176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6">
        <f t="shared" si="179"/>
        <v>41336.703298611108</v>
      </c>
      <c r="T2251" s="16">
        <f t="shared" si="180"/>
        <v>41366.661631944444</v>
      </c>
      <c r="U2251">
        <f t="shared" si="176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6">
        <f t="shared" si="179"/>
        <v>42677.005474537036</v>
      </c>
      <c r="T2252" s="16">
        <f t="shared" si="180"/>
        <v>42707.0471412037</v>
      </c>
      <c r="U2252">
        <f t="shared" si="176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6">
        <f t="shared" si="179"/>
        <v>41846.34579861111</v>
      </c>
      <c r="T2253" s="16">
        <f t="shared" si="180"/>
        <v>41867.34579861111</v>
      </c>
      <c r="U2253">
        <f t="shared" si="176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6">
        <f t="shared" si="179"/>
        <v>42573.327986111108</v>
      </c>
      <c r="T2254" s="16">
        <f t="shared" si="180"/>
        <v>42588.327986111108</v>
      </c>
      <c r="U2254">
        <f t="shared" si="176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6">
        <f t="shared" si="179"/>
        <v>42296.631331018521</v>
      </c>
      <c r="T2255" s="16">
        <f t="shared" si="180"/>
        <v>42326.672997685186</v>
      </c>
      <c r="U2255">
        <f t="shared" si="176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6">
        <f t="shared" si="179"/>
        <v>42752.647777777776</v>
      </c>
      <c r="T2256" s="16">
        <f t="shared" si="180"/>
        <v>42759.647777777776</v>
      </c>
      <c r="U2256">
        <f t="shared" si="176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6">
        <f t="shared" si="179"/>
        <v>42467.951979166668</v>
      </c>
      <c r="T2257" s="16">
        <f t="shared" si="180"/>
        <v>42497.951979166668</v>
      </c>
      <c r="U2257">
        <f t="shared" si="176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6">
        <f t="shared" si="179"/>
        <v>42682.451921296291</v>
      </c>
      <c r="T2258" s="16">
        <f t="shared" si="180"/>
        <v>42696.451921296291</v>
      </c>
      <c r="U2258">
        <f t="shared" si="176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6">
        <f t="shared" si="179"/>
        <v>42505.936678240745</v>
      </c>
      <c r="T2259" s="16">
        <f t="shared" si="180"/>
        <v>42540.958333333328</v>
      </c>
      <c r="U2259">
        <f t="shared" si="176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6">
        <f t="shared" si="179"/>
        <v>42136.75100694444</v>
      </c>
      <c r="T2260" s="16">
        <f t="shared" si="180"/>
        <v>42166.75100694444</v>
      </c>
      <c r="U2260">
        <f t="shared" si="176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6">
        <f t="shared" si="179"/>
        <v>42702.804814814815</v>
      </c>
      <c r="T2261" s="16">
        <f t="shared" si="180"/>
        <v>42712.804814814815</v>
      </c>
      <c r="U2261">
        <f t="shared" si="176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6">
        <f t="shared" si="179"/>
        <v>41695.016782407409</v>
      </c>
      <c r="T2262" s="16">
        <f t="shared" si="180"/>
        <v>41724.975115740745</v>
      </c>
      <c r="U2262">
        <f t="shared" si="176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6">
        <f t="shared" si="179"/>
        <v>42759.724768518514</v>
      </c>
      <c r="T2263" s="16">
        <f t="shared" si="180"/>
        <v>42780.724768518514</v>
      </c>
      <c r="U2263">
        <f t="shared" si="176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6">
        <f t="shared" si="179"/>
        <v>41926.585162037038</v>
      </c>
      <c r="T2264" s="16">
        <f t="shared" si="180"/>
        <v>41961</v>
      </c>
      <c r="U2264">
        <f t="shared" si="176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6">
        <f t="shared" si="179"/>
        <v>42014.832326388889</v>
      </c>
      <c r="T2265" s="16">
        <f t="shared" si="180"/>
        <v>42035.832326388889</v>
      </c>
      <c r="U2265">
        <f t="shared" si="176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1" t="s">
        <v>8331</v>
      </c>
      <c r="R2266" t="s">
        <v>8349</v>
      </c>
      <c r="S2266" s="16">
        <f t="shared" si="179"/>
        <v>42496.582337962958</v>
      </c>
      <c r="T2266" s="16">
        <f t="shared" si="180"/>
        <v>42513.125</v>
      </c>
      <c r="U2266">
        <f t="shared" si="176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1" t="s">
        <v>8331</v>
      </c>
      <c r="R2267" t="s">
        <v>8349</v>
      </c>
      <c r="S2267" s="16">
        <f t="shared" si="179"/>
        <v>42689.853090277778</v>
      </c>
      <c r="T2267" s="16">
        <f t="shared" si="180"/>
        <v>42696.853090277778</v>
      </c>
      <c r="U2267">
        <f t="shared" si="176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1" t="s">
        <v>8331</v>
      </c>
      <c r="R2268" t="s">
        <v>8349</v>
      </c>
      <c r="S2268" s="16">
        <f t="shared" si="179"/>
        <v>42469.874907407408</v>
      </c>
      <c r="T2268" s="16">
        <f t="shared" si="180"/>
        <v>42487.083333333328</v>
      </c>
      <c r="U2268">
        <f t="shared" si="176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1" t="s">
        <v>8331</v>
      </c>
      <c r="R2269" t="s">
        <v>8349</v>
      </c>
      <c r="S2269" s="16">
        <f t="shared" si="179"/>
        <v>41968.829826388886</v>
      </c>
      <c r="T2269" s="16">
        <f t="shared" si="180"/>
        <v>41994.041666666672</v>
      </c>
      <c r="U2269">
        <f t="shared" si="176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1" t="s">
        <v>8331</v>
      </c>
      <c r="R2270" t="s">
        <v>8349</v>
      </c>
      <c r="S2270" s="16">
        <f t="shared" si="179"/>
        <v>42776.082349537035</v>
      </c>
      <c r="T2270" s="16">
        <f t="shared" si="180"/>
        <v>42806.082349537035</v>
      </c>
      <c r="U2270">
        <f t="shared" si="176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1" t="s">
        <v>8331</v>
      </c>
      <c r="R2271" t="s">
        <v>8349</v>
      </c>
      <c r="S2271" s="16">
        <f t="shared" si="179"/>
        <v>42776.704432870371</v>
      </c>
      <c r="T2271" s="16">
        <f t="shared" si="180"/>
        <v>42801.208333333328</v>
      </c>
      <c r="U2271">
        <f t="shared" si="176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1" t="s">
        <v>8331</v>
      </c>
      <c r="R2272" t="s">
        <v>8349</v>
      </c>
      <c r="S2272" s="16">
        <f t="shared" si="179"/>
        <v>42725.869363425925</v>
      </c>
      <c r="T2272" s="16">
        <f t="shared" si="180"/>
        <v>42745.915972222225</v>
      </c>
      <c r="U2272">
        <f t="shared" si="176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1" t="s">
        <v>8331</v>
      </c>
      <c r="R2273" t="s">
        <v>8349</v>
      </c>
      <c r="S2273" s="16">
        <f t="shared" si="179"/>
        <v>42684.000046296293</v>
      </c>
      <c r="T2273" s="16">
        <f t="shared" si="180"/>
        <v>42714.000046296293</v>
      </c>
      <c r="U2273">
        <f t="shared" si="176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1" t="s">
        <v>8331</v>
      </c>
      <c r="R2274" t="s">
        <v>8349</v>
      </c>
      <c r="S2274" s="16">
        <f t="shared" si="179"/>
        <v>42315.699490740735</v>
      </c>
      <c r="T2274" s="16">
        <f t="shared" si="180"/>
        <v>42345.699490740735</v>
      </c>
      <c r="U2274">
        <f t="shared" si="176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1" t="s">
        <v>8331</v>
      </c>
      <c r="R2275" t="s">
        <v>8349</v>
      </c>
      <c r="S2275" s="16">
        <f t="shared" si="179"/>
        <v>42781.549097222218</v>
      </c>
      <c r="T2275" s="16">
        <f t="shared" si="180"/>
        <v>42806.507430555561</v>
      </c>
      <c r="U2275">
        <f t="shared" si="176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1" t="s">
        <v>8331</v>
      </c>
      <c r="R2276" t="s">
        <v>8349</v>
      </c>
      <c r="S2276" s="16">
        <f t="shared" si="179"/>
        <v>41663.500659722224</v>
      </c>
      <c r="T2276" s="16">
        <f t="shared" si="180"/>
        <v>41693.500659722224</v>
      </c>
      <c r="U2276">
        <f t="shared" si="176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1" t="s">
        <v>8331</v>
      </c>
      <c r="R2277" t="s">
        <v>8349</v>
      </c>
      <c r="S2277" s="16">
        <f t="shared" si="179"/>
        <v>41965.616655092599</v>
      </c>
      <c r="T2277" s="16">
        <f t="shared" si="180"/>
        <v>41995.616655092599</v>
      </c>
      <c r="U2277">
        <f t="shared" si="176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1" t="s">
        <v>8331</v>
      </c>
      <c r="R2278" t="s">
        <v>8349</v>
      </c>
      <c r="S2278" s="16">
        <f t="shared" si="179"/>
        <v>41614.651493055557</v>
      </c>
      <c r="T2278" s="16">
        <f t="shared" si="180"/>
        <v>41644.651493055557</v>
      </c>
      <c r="U2278">
        <f t="shared" si="176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1" t="s">
        <v>8331</v>
      </c>
      <c r="R2279" t="s">
        <v>8349</v>
      </c>
      <c r="S2279" s="16">
        <f t="shared" si="179"/>
        <v>40936.678506944445</v>
      </c>
      <c r="T2279" s="16">
        <f t="shared" si="180"/>
        <v>40966.678506944445</v>
      </c>
      <c r="U2279">
        <f t="shared" ref="U2279:U2322" si="181">YEAR(S2279)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1" t="s">
        <v>8331</v>
      </c>
      <c r="R2280" t="s">
        <v>8349</v>
      </c>
      <c r="S2280" s="16">
        <f t="shared" si="179"/>
        <v>42338.709108796291</v>
      </c>
      <c r="T2280" s="16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1" t="s">
        <v>8331</v>
      </c>
      <c r="R2281" t="s">
        <v>8349</v>
      </c>
      <c r="S2281" s="16">
        <f t="shared" si="179"/>
        <v>42020.806701388887</v>
      </c>
      <c r="T2281" s="16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1" t="s">
        <v>8331</v>
      </c>
      <c r="R2282" t="s">
        <v>8349</v>
      </c>
      <c r="S2282" s="16">
        <f t="shared" si="179"/>
        <v>42234.624895833331</v>
      </c>
      <c r="T2282" s="16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1" t="s">
        <v>8323</v>
      </c>
      <c r="R2283" t="s">
        <v>8324</v>
      </c>
      <c r="S2283" s="16">
        <f t="shared" si="179"/>
        <v>40687.285844907405</v>
      </c>
      <c r="T2283" s="16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1" t="s">
        <v>8323</v>
      </c>
      <c r="R2284" t="s">
        <v>8324</v>
      </c>
      <c r="S2284" s="16">
        <f t="shared" si="179"/>
        <v>42323.17460648148</v>
      </c>
      <c r="T2284" s="16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1" t="s">
        <v>8323</v>
      </c>
      <c r="R2285" t="s">
        <v>8324</v>
      </c>
      <c r="S2285" s="16">
        <f t="shared" si="179"/>
        <v>40978.125046296293</v>
      </c>
      <c r="T2285" s="16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1" t="s">
        <v>8323</v>
      </c>
      <c r="R2286" t="s">
        <v>8324</v>
      </c>
      <c r="S2286" s="16">
        <f t="shared" si="179"/>
        <v>40585.796817129631</v>
      </c>
      <c r="T2286" s="16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1" t="s">
        <v>8323</v>
      </c>
      <c r="R2287" t="s">
        <v>8324</v>
      </c>
      <c r="S2287" s="16">
        <f t="shared" si="179"/>
        <v>41059.185682870368</v>
      </c>
      <c r="T2287" s="16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1" t="s">
        <v>8323</v>
      </c>
      <c r="R2288" t="s">
        <v>8324</v>
      </c>
      <c r="S2288" s="16">
        <f t="shared" si="179"/>
        <v>41494.963587962964</v>
      </c>
      <c r="T2288" s="16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1" t="s">
        <v>8323</v>
      </c>
      <c r="R2289" t="s">
        <v>8324</v>
      </c>
      <c r="S2289" s="16">
        <f t="shared" si="179"/>
        <v>41792.667361111111</v>
      </c>
      <c r="T2289" s="16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1" t="s">
        <v>8323</v>
      </c>
      <c r="R2290" t="s">
        <v>8324</v>
      </c>
      <c r="S2290" s="16">
        <f t="shared" si="179"/>
        <v>41067.827418981484</v>
      </c>
      <c r="T2290" s="16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1" t="s">
        <v>8323</v>
      </c>
      <c r="R2291" t="s">
        <v>8324</v>
      </c>
      <c r="S2291" s="16">
        <f t="shared" si="179"/>
        <v>41571.998379629629</v>
      </c>
      <c r="T2291" s="16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1" t="s">
        <v>8323</v>
      </c>
      <c r="R2292" t="s">
        <v>8324</v>
      </c>
      <c r="S2292" s="16">
        <f t="shared" si="179"/>
        <v>40070.253819444442</v>
      </c>
      <c r="T2292" s="16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1" t="s">
        <v>8323</v>
      </c>
      <c r="R2293" t="s">
        <v>8324</v>
      </c>
      <c r="S2293" s="16">
        <f t="shared" si="179"/>
        <v>40987.977060185185</v>
      </c>
      <c r="T2293" s="16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1" t="s">
        <v>8323</v>
      </c>
      <c r="R2294" t="s">
        <v>8324</v>
      </c>
      <c r="S2294" s="16">
        <f t="shared" si="179"/>
        <v>40987.697638888887</v>
      </c>
      <c r="T2294" s="16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1" t="s">
        <v>8323</v>
      </c>
      <c r="R2295" t="s">
        <v>8324</v>
      </c>
      <c r="S2295" s="16">
        <f t="shared" si="179"/>
        <v>41151.708321759259</v>
      </c>
      <c r="T2295" s="16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1" t="s">
        <v>8323</v>
      </c>
      <c r="R2296" t="s">
        <v>8324</v>
      </c>
      <c r="S2296" s="16">
        <f t="shared" si="179"/>
        <v>41264.72314814815</v>
      </c>
      <c r="T2296" s="16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1" t="s">
        <v>8323</v>
      </c>
      <c r="R2297" t="s">
        <v>8324</v>
      </c>
      <c r="S2297" s="16">
        <f t="shared" si="179"/>
        <v>41270.954351851848</v>
      </c>
      <c r="T2297" s="16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1" t="s">
        <v>8323</v>
      </c>
      <c r="R2298" t="s">
        <v>8324</v>
      </c>
      <c r="S2298" s="16">
        <f t="shared" si="179"/>
        <v>40927.731782407405</v>
      </c>
      <c r="T2298" s="16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1" t="s">
        <v>8323</v>
      </c>
      <c r="R2299" t="s">
        <v>8324</v>
      </c>
      <c r="S2299" s="16">
        <f t="shared" si="179"/>
        <v>40948.042233796295</v>
      </c>
      <c r="T2299" s="16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1" t="s">
        <v>8323</v>
      </c>
      <c r="R2300" t="s">
        <v>8324</v>
      </c>
      <c r="S2300" s="16">
        <f t="shared" si="179"/>
        <v>41694.84065972222</v>
      </c>
      <c r="T2300" s="16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1" t="s">
        <v>8323</v>
      </c>
      <c r="R2301" t="s">
        <v>8324</v>
      </c>
      <c r="S2301" s="16">
        <f t="shared" si="179"/>
        <v>40565.032511574071</v>
      </c>
      <c r="T2301" s="16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1" t="s">
        <v>8323</v>
      </c>
      <c r="R2302" t="s">
        <v>8324</v>
      </c>
      <c r="S2302" s="16">
        <f t="shared" si="179"/>
        <v>41074.727037037039</v>
      </c>
      <c r="T2302" s="16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1" t="s">
        <v>8323</v>
      </c>
      <c r="R2303" t="s">
        <v>8327</v>
      </c>
      <c r="S2303" s="16">
        <f t="shared" si="179"/>
        <v>41416.146944444445</v>
      </c>
      <c r="T2303" s="16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1" t="s">
        <v>8323</v>
      </c>
      <c r="R2304" t="s">
        <v>8327</v>
      </c>
      <c r="S2304" s="16">
        <f t="shared" si="179"/>
        <v>41605.868449074071</v>
      </c>
      <c r="T2304" s="16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1" t="s">
        <v>8323</v>
      </c>
      <c r="R2305" t="s">
        <v>8327</v>
      </c>
      <c r="S2305" s="16">
        <f t="shared" si="179"/>
        <v>40850.111064814817</v>
      </c>
      <c r="T2305" s="16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 0)</f>
        <v>101</v>
      </c>
      <c r="P2306">
        <f t="shared" si="178"/>
        <v>53.47</v>
      </c>
      <c r="Q2306" s="11" t="s">
        <v>8323</v>
      </c>
      <c r="R2306" t="s">
        <v>8327</v>
      </c>
      <c r="S2306" s="16">
        <f t="shared" si="179"/>
        <v>40502.815868055557</v>
      </c>
      <c r="T2306" s="16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6">
        <f t="shared" ref="S2307:S2370" si="184">(((J2307/60)/60)/24)+DATE(1970,1,1)</f>
        <v>41834.695277777777</v>
      </c>
      <c r="T2307" s="16">
        <f t="shared" ref="T2307:T2370" si="185">(((I2307/60)/60)/24)+DATE(1970,1,1)</f>
        <v>41859.75</v>
      </c>
      <c r="U2307">
        <f t="shared" si="181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6">
        <f t="shared" si="184"/>
        <v>40948.16815972222</v>
      </c>
      <c r="T2308" s="16">
        <f t="shared" si="185"/>
        <v>40978.16815972222</v>
      </c>
      <c r="U2308">
        <f t="shared" si="181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6">
        <f t="shared" si="184"/>
        <v>41004.802465277775</v>
      </c>
      <c r="T2309" s="16">
        <f t="shared" si="185"/>
        <v>41034.802407407406</v>
      </c>
      <c r="U2309">
        <f t="shared" si="181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6">
        <f t="shared" si="184"/>
        <v>41851.962916666671</v>
      </c>
      <c r="T2310" s="16">
        <f t="shared" si="185"/>
        <v>41880.041666666664</v>
      </c>
      <c r="U2310">
        <f t="shared" si="181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6">
        <f t="shared" si="184"/>
        <v>41307.987696759257</v>
      </c>
      <c r="T2311" s="16">
        <f t="shared" si="185"/>
        <v>41342.987696759257</v>
      </c>
      <c r="U2311">
        <f t="shared" si="181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6">
        <f t="shared" si="184"/>
        <v>41324.79415509259</v>
      </c>
      <c r="T2312" s="16">
        <f t="shared" si="185"/>
        <v>41354.752488425926</v>
      </c>
      <c r="U2312">
        <f t="shared" si="181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6">
        <f t="shared" si="184"/>
        <v>41736.004502314812</v>
      </c>
      <c r="T2313" s="16">
        <f t="shared" si="185"/>
        <v>41766.004502314812</v>
      </c>
      <c r="U2313">
        <f t="shared" si="181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6">
        <f t="shared" si="184"/>
        <v>41716.632847222223</v>
      </c>
      <c r="T2314" s="16">
        <f t="shared" si="185"/>
        <v>41747.958333333336</v>
      </c>
      <c r="U2314">
        <f t="shared" si="181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6">
        <f t="shared" si="184"/>
        <v>41002.958634259259</v>
      </c>
      <c r="T2315" s="16">
        <f t="shared" si="185"/>
        <v>41032.958634259259</v>
      </c>
      <c r="U2315">
        <f t="shared" si="181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6">
        <f t="shared" si="184"/>
        <v>41037.551585648151</v>
      </c>
      <c r="T2316" s="16">
        <f t="shared" si="185"/>
        <v>41067.551585648151</v>
      </c>
      <c r="U2316">
        <f t="shared" si="181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6">
        <f t="shared" si="184"/>
        <v>41004.72619212963</v>
      </c>
      <c r="T2317" s="16">
        <f t="shared" si="185"/>
        <v>41034.72619212963</v>
      </c>
      <c r="U2317">
        <f t="shared" si="181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6">
        <f t="shared" si="184"/>
        <v>40079.725115740745</v>
      </c>
      <c r="T2318" s="16">
        <f t="shared" si="185"/>
        <v>40156.76666666667</v>
      </c>
      <c r="U2318">
        <f t="shared" si="181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6">
        <f t="shared" si="184"/>
        <v>40192.542233796295</v>
      </c>
      <c r="T2319" s="16">
        <f t="shared" si="185"/>
        <v>40224.208333333336</v>
      </c>
      <c r="U2319">
        <f t="shared" si="181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6">
        <f t="shared" si="184"/>
        <v>40050.643680555557</v>
      </c>
      <c r="T2320" s="16">
        <f t="shared" si="185"/>
        <v>40082.165972222225</v>
      </c>
      <c r="U2320">
        <f t="shared" si="181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6">
        <f t="shared" si="184"/>
        <v>41593.082002314812</v>
      </c>
      <c r="T2321" s="16">
        <f t="shared" si="185"/>
        <v>41623.082002314812</v>
      </c>
      <c r="U2321">
        <f t="shared" si="181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6">
        <f t="shared" si="184"/>
        <v>41696.817129629628</v>
      </c>
      <c r="T2322" s="16">
        <f t="shared" si="185"/>
        <v>41731.775462962964</v>
      </c>
      <c r="U2322">
        <f t="shared" si="181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6">
        <f t="shared" si="184"/>
        <v>42799.260428240741</v>
      </c>
      <c r="T2323" s="16">
        <f t="shared" si="185"/>
        <v>42829.21876157407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6">
        <f t="shared" si="184"/>
        <v>42804.895474537043</v>
      </c>
      <c r="T2324" s="16">
        <f t="shared" si="185"/>
        <v>42834.853807870371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6">
        <f t="shared" si="184"/>
        <v>42807.755173611105</v>
      </c>
      <c r="T2325" s="16">
        <f t="shared" si="185"/>
        <v>42814.755173611105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6">
        <f t="shared" si="184"/>
        <v>42790.885243055556</v>
      </c>
      <c r="T2326" s="16">
        <f t="shared" si="185"/>
        <v>42820.843576388885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6">
        <f t="shared" si="184"/>
        <v>42794.022349537037</v>
      </c>
      <c r="T2327" s="16">
        <f t="shared" si="185"/>
        <v>42823.980682870373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6">
        <f t="shared" si="184"/>
        <v>42804.034120370372</v>
      </c>
      <c r="T2328" s="16">
        <f t="shared" si="185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6">
        <f t="shared" si="184"/>
        <v>41842.917129629634</v>
      </c>
      <c r="T2329" s="16">
        <f t="shared" si="185"/>
        <v>41877.917129629634</v>
      </c>
      <c r="U2329">
        <f t="shared" ref="U2329:U2392" si="186">YEAR(S2329)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1" t="s">
        <v>8334</v>
      </c>
      <c r="R2330" t="s">
        <v>8350</v>
      </c>
      <c r="S2330" s="16">
        <f t="shared" si="184"/>
        <v>42139.781678240746</v>
      </c>
      <c r="T2330" s="16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1" t="s">
        <v>8334</v>
      </c>
      <c r="R2331" t="s">
        <v>8350</v>
      </c>
      <c r="S2331" s="16">
        <f t="shared" si="184"/>
        <v>41807.624374999999</v>
      </c>
      <c r="T2331" s="16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1" t="s">
        <v>8334</v>
      </c>
      <c r="R2332" t="s">
        <v>8350</v>
      </c>
      <c r="S2332" s="16">
        <f t="shared" si="184"/>
        <v>42332.89980324074</v>
      </c>
      <c r="T2332" s="16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1" t="s">
        <v>8334</v>
      </c>
      <c r="R2333" t="s">
        <v>8350</v>
      </c>
      <c r="S2333" s="16">
        <f t="shared" si="184"/>
        <v>41839.005671296298</v>
      </c>
      <c r="T2333" s="16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1" t="s">
        <v>8334</v>
      </c>
      <c r="R2334" t="s">
        <v>8350</v>
      </c>
      <c r="S2334" s="16">
        <f t="shared" si="184"/>
        <v>42011.628136574072</v>
      </c>
      <c r="T2334" s="16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1" t="s">
        <v>8334</v>
      </c>
      <c r="R2335" t="s">
        <v>8350</v>
      </c>
      <c r="S2335" s="16">
        <f t="shared" si="184"/>
        <v>41767.650347222225</v>
      </c>
      <c r="T2335" s="16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1" t="s">
        <v>8334</v>
      </c>
      <c r="R2336" t="s">
        <v>8350</v>
      </c>
      <c r="S2336" s="16">
        <f t="shared" si="184"/>
        <v>41918.670115740737</v>
      </c>
      <c r="T2336" s="16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1" t="s">
        <v>8334</v>
      </c>
      <c r="R2337" t="s">
        <v>8350</v>
      </c>
      <c r="S2337" s="16">
        <f t="shared" si="184"/>
        <v>41771.572256944448</v>
      </c>
      <c r="T2337" s="16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1" t="s">
        <v>8334</v>
      </c>
      <c r="R2338" t="s">
        <v>8350</v>
      </c>
      <c r="S2338" s="16">
        <f t="shared" si="184"/>
        <v>41666.924710648149</v>
      </c>
      <c r="T2338" s="16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1" t="s">
        <v>8334</v>
      </c>
      <c r="R2339" t="s">
        <v>8350</v>
      </c>
      <c r="S2339" s="16">
        <f t="shared" si="184"/>
        <v>41786.640543981484</v>
      </c>
      <c r="T2339" s="16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1" t="s">
        <v>8334</v>
      </c>
      <c r="R2340" t="s">
        <v>8350</v>
      </c>
      <c r="S2340" s="16">
        <f t="shared" si="184"/>
        <v>41789.896805555552</v>
      </c>
      <c r="T2340" s="16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1" t="s">
        <v>8334</v>
      </c>
      <c r="R2341" t="s">
        <v>8350</v>
      </c>
      <c r="S2341" s="16">
        <f t="shared" si="184"/>
        <v>42692.79987268518</v>
      </c>
      <c r="T2341" s="16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1" t="s">
        <v>8334</v>
      </c>
      <c r="R2342" t="s">
        <v>8350</v>
      </c>
      <c r="S2342" s="16">
        <f t="shared" si="184"/>
        <v>42643.642800925925</v>
      </c>
      <c r="T2342" s="16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1" t="s">
        <v>8317</v>
      </c>
      <c r="R2343" t="s">
        <v>8318</v>
      </c>
      <c r="S2343" s="16">
        <f t="shared" si="184"/>
        <v>42167.813703703709</v>
      </c>
      <c r="T2343" s="16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1" t="s">
        <v>8317</v>
      </c>
      <c r="R2344" t="s">
        <v>8318</v>
      </c>
      <c r="S2344" s="16">
        <f t="shared" si="184"/>
        <v>41897.702199074076</v>
      </c>
      <c r="T2344" s="16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1" t="s">
        <v>8317</v>
      </c>
      <c r="R2345" t="s">
        <v>8318</v>
      </c>
      <c r="S2345" s="16">
        <f t="shared" si="184"/>
        <v>42327.825289351851</v>
      </c>
      <c r="T2345" s="16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1" t="s">
        <v>8317</v>
      </c>
      <c r="R2346" t="s">
        <v>8318</v>
      </c>
      <c r="S2346" s="16">
        <f t="shared" si="184"/>
        <v>42515.727650462963</v>
      </c>
      <c r="T2346" s="16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1" t="s">
        <v>8317</v>
      </c>
      <c r="R2347" t="s">
        <v>8318</v>
      </c>
      <c r="S2347" s="16">
        <f t="shared" si="184"/>
        <v>42060.001805555556</v>
      </c>
      <c r="T2347" s="16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1" t="s">
        <v>8317</v>
      </c>
      <c r="R2348" t="s">
        <v>8318</v>
      </c>
      <c r="S2348" s="16">
        <f t="shared" si="184"/>
        <v>42615.79896990741</v>
      </c>
      <c r="T2348" s="16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1" t="s">
        <v>8317</v>
      </c>
      <c r="R2349" t="s">
        <v>8318</v>
      </c>
      <c r="S2349" s="16">
        <f t="shared" si="184"/>
        <v>42577.607361111113</v>
      </c>
      <c r="T2349" s="16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1" t="s">
        <v>8317</v>
      </c>
      <c r="R2350" t="s">
        <v>8318</v>
      </c>
      <c r="S2350" s="16">
        <f t="shared" si="184"/>
        <v>42360.932152777779</v>
      </c>
      <c r="T2350" s="16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1" t="s">
        <v>8317</v>
      </c>
      <c r="R2351" t="s">
        <v>8318</v>
      </c>
      <c r="S2351" s="16">
        <f t="shared" si="184"/>
        <v>42198.775787037041</v>
      </c>
      <c r="T2351" s="16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1" t="s">
        <v>8317</v>
      </c>
      <c r="R2352" t="s">
        <v>8318</v>
      </c>
      <c r="S2352" s="16">
        <f t="shared" si="184"/>
        <v>42708.842245370368</v>
      </c>
      <c r="T2352" s="16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1" t="s">
        <v>8317</v>
      </c>
      <c r="R2353" t="s">
        <v>8318</v>
      </c>
      <c r="S2353" s="16">
        <f t="shared" si="184"/>
        <v>42094.101145833338</v>
      </c>
      <c r="T2353" s="16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1" t="s">
        <v>8317</v>
      </c>
      <c r="R2354" t="s">
        <v>8318</v>
      </c>
      <c r="S2354" s="16">
        <f t="shared" si="184"/>
        <v>42101.633703703701</v>
      </c>
      <c r="T2354" s="16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1" t="s">
        <v>8317</v>
      </c>
      <c r="R2355" t="s">
        <v>8318</v>
      </c>
      <c r="S2355" s="16">
        <f t="shared" si="184"/>
        <v>42103.676180555558</v>
      </c>
      <c r="T2355" s="16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1" t="s">
        <v>8317</v>
      </c>
      <c r="R2356" t="s">
        <v>8318</v>
      </c>
      <c r="S2356" s="16">
        <f t="shared" si="184"/>
        <v>41954.722916666666</v>
      </c>
      <c r="T2356" s="16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1" t="s">
        <v>8317</v>
      </c>
      <c r="R2357" t="s">
        <v>8318</v>
      </c>
      <c r="S2357" s="16">
        <f t="shared" si="184"/>
        <v>42096.918240740735</v>
      </c>
      <c r="T2357" s="16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1" t="s">
        <v>8317</v>
      </c>
      <c r="R2358" t="s">
        <v>8318</v>
      </c>
      <c r="S2358" s="16">
        <f t="shared" si="184"/>
        <v>42130.78361111111</v>
      </c>
      <c r="T2358" s="16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1" t="s">
        <v>8317</v>
      </c>
      <c r="R2359" t="s">
        <v>8318</v>
      </c>
      <c r="S2359" s="16">
        <f t="shared" si="184"/>
        <v>42264.620115740734</v>
      </c>
      <c r="T2359" s="16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1" t="s">
        <v>8317</v>
      </c>
      <c r="R2360" t="s">
        <v>8318</v>
      </c>
      <c r="S2360" s="16">
        <f t="shared" si="184"/>
        <v>41978.930972222224</v>
      </c>
      <c r="T2360" s="16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1" t="s">
        <v>8317</v>
      </c>
      <c r="R2361" t="s">
        <v>8318</v>
      </c>
      <c r="S2361" s="16">
        <f t="shared" si="184"/>
        <v>42159.649583333332</v>
      </c>
      <c r="T2361" s="16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1" t="s">
        <v>8317</v>
      </c>
      <c r="R2362" t="s">
        <v>8318</v>
      </c>
      <c r="S2362" s="16">
        <f t="shared" si="184"/>
        <v>42377.70694444445</v>
      </c>
      <c r="T2362" s="16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1" t="s">
        <v>8317</v>
      </c>
      <c r="R2363" t="s">
        <v>8318</v>
      </c>
      <c r="S2363" s="16">
        <f t="shared" si="184"/>
        <v>42466.858888888892</v>
      </c>
      <c r="T2363" s="16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1" t="s">
        <v>8317</v>
      </c>
      <c r="R2364" t="s">
        <v>8318</v>
      </c>
      <c r="S2364" s="16">
        <f t="shared" si="184"/>
        <v>41954.688310185185</v>
      </c>
      <c r="T2364" s="16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1" t="s">
        <v>8317</v>
      </c>
      <c r="R2365" t="s">
        <v>8318</v>
      </c>
      <c r="S2365" s="16">
        <f t="shared" si="184"/>
        <v>42322.011574074073</v>
      </c>
      <c r="T2365" s="16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1" t="s">
        <v>8317</v>
      </c>
      <c r="R2366" t="s">
        <v>8318</v>
      </c>
      <c r="S2366" s="16">
        <f t="shared" si="184"/>
        <v>42248.934675925921</v>
      </c>
      <c r="T2366" s="16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1" t="s">
        <v>8317</v>
      </c>
      <c r="R2367" t="s">
        <v>8318</v>
      </c>
      <c r="S2367" s="16">
        <f t="shared" si="184"/>
        <v>42346.736400462964</v>
      </c>
      <c r="T2367" s="16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1" t="s">
        <v>8317</v>
      </c>
      <c r="R2368" t="s">
        <v>8318</v>
      </c>
      <c r="S2368" s="16">
        <f t="shared" si="184"/>
        <v>42268.531631944439</v>
      </c>
      <c r="T2368" s="16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1" t="s">
        <v>8317</v>
      </c>
      <c r="R2369" t="s">
        <v>8318</v>
      </c>
      <c r="S2369" s="16">
        <f t="shared" si="184"/>
        <v>42425.970092592594</v>
      </c>
      <c r="T2369" s="16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 0)</f>
        <v>0</v>
      </c>
      <c r="P2370">
        <f t="shared" si="183"/>
        <v>50</v>
      </c>
      <c r="Q2370" s="11" t="s">
        <v>8317</v>
      </c>
      <c r="R2370" t="s">
        <v>8318</v>
      </c>
      <c r="S2370" s="16">
        <f t="shared" si="184"/>
        <v>42063.721817129626</v>
      </c>
      <c r="T2370" s="16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s="11" t="s">
        <v>8317</v>
      </c>
      <c r="R2371" t="s">
        <v>8318</v>
      </c>
      <c r="S2371" s="16">
        <f t="shared" ref="S2371:S2434" si="189">(((J2371/60)/60)/24)+DATE(1970,1,1)</f>
        <v>42380.812627314815</v>
      </c>
      <c r="T2371" s="16">
        <f t="shared" ref="T2371:T2434" si="190">(((I2371/60)/60)/24)+DATE(1970,1,1)</f>
        <v>42410.812627314815</v>
      </c>
      <c r="U2371">
        <f t="shared" si="186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1" t="s">
        <v>8317</v>
      </c>
      <c r="R2372" t="s">
        <v>8318</v>
      </c>
      <c r="S2372" s="16">
        <f t="shared" si="189"/>
        <v>41961.18913194444</v>
      </c>
      <c r="T2372" s="16">
        <f t="shared" si="190"/>
        <v>41991.18913194444</v>
      </c>
      <c r="U2372">
        <f t="shared" si="186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1" t="s">
        <v>8317</v>
      </c>
      <c r="R2373" t="s">
        <v>8318</v>
      </c>
      <c r="S2373" s="16">
        <f t="shared" si="189"/>
        <v>42150.777731481481</v>
      </c>
      <c r="T2373" s="16">
        <f t="shared" si="190"/>
        <v>42180.777731481481</v>
      </c>
      <c r="U2373">
        <f t="shared" si="186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1" t="s">
        <v>8317</v>
      </c>
      <c r="R2374" t="s">
        <v>8318</v>
      </c>
      <c r="S2374" s="16">
        <f t="shared" si="189"/>
        <v>42088.069108796291</v>
      </c>
      <c r="T2374" s="16">
        <f t="shared" si="190"/>
        <v>42118.069108796291</v>
      </c>
      <c r="U2374">
        <f t="shared" si="186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1" t="s">
        <v>8317</v>
      </c>
      <c r="R2375" t="s">
        <v>8318</v>
      </c>
      <c r="S2375" s="16">
        <f t="shared" si="189"/>
        <v>42215.662314814821</v>
      </c>
      <c r="T2375" s="16">
        <f t="shared" si="190"/>
        <v>42245.662314814821</v>
      </c>
      <c r="U2375">
        <f t="shared" si="186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1" t="s">
        <v>8317</v>
      </c>
      <c r="R2376" t="s">
        <v>8318</v>
      </c>
      <c r="S2376" s="16">
        <f t="shared" si="189"/>
        <v>42017.843287037031</v>
      </c>
      <c r="T2376" s="16">
        <f t="shared" si="190"/>
        <v>42047.843287037031</v>
      </c>
      <c r="U2376">
        <f t="shared" si="186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1" t="s">
        <v>8317</v>
      </c>
      <c r="R2377" t="s">
        <v>8318</v>
      </c>
      <c r="S2377" s="16">
        <f t="shared" si="189"/>
        <v>42592.836076388892</v>
      </c>
      <c r="T2377" s="16">
        <f t="shared" si="190"/>
        <v>42622.836076388892</v>
      </c>
      <c r="U2377">
        <f t="shared" si="186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1" t="s">
        <v>8317</v>
      </c>
      <c r="R2378" t="s">
        <v>8318</v>
      </c>
      <c r="S2378" s="16">
        <f t="shared" si="189"/>
        <v>42318.925532407404</v>
      </c>
      <c r="T2378" s="16">
        <f t="shared" si="190"/>
        <v>42348.925532407404</v>
      </c>
      <c r="U2378">
        <f t="shared" si="186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1" t="s">
        <v>8317</v>
      </c>
      <c r="R2379" t="s">
        <v>8318</v>
      </c>
      <c r="S2379" s="16">
        <f t="shared" si="189"/>
        <v>42669.870173611111</v>
      </c>
      <c r="T2379" s="16">
        <f t="shared" si="190"/>
        <v>42699.911840277782</v>
      </c>
      <c r="U2379">
        <f t="shared" si="186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1" t="s">
        <v>8317</v>
      </c>
      <c r="R2380" t="s">
        <v>8318</v>
      </c>
      <c r="S2380" s="16">
        <f t="shared" si="189"/>
        <v>42213.013078703705</v>
      </c>
      <c r="T2380" s="16">
        <f t="shared" si="190"/>
        <v>42242.013078703705</v>
      </c>
      <c r="U2380">
        <f t="shared" si="186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1" t="s">
        <v>8317</v>
      </c>
      <c r="R2381" t="s">
        <v>8318</v>
      </c>
      <c r="S2381" s="16">
        <f t="shared" si="189"/>
        <v>42237.016388888893</v>
      </c>
      <c r="T2381" s="16">
        <f t="shared" si="190"/>
        <v>42282.016388888893</v>
      </c>
      <c r="U2381">
        <f t="shared" si="186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1" t="s">
        <v>8317</v>
      </c>
      <c r="R2382" t="s">
        <v>8318</v>
      </c>
      <c r="S2382" s="16">
        <f t="shared" si="189"/>
        <v>42248.793310185181</v>
      </c>
      <c r="T2382" s="16">
        <f t="shared" si="190"/>
        <v>42278.793310185181</v>
      </c>
      <c r="U2382">
        <f t="shared" si="186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1" t="s">
        <v>8317</v>
      </c>
      <c r="R2383" t="s">
        <v>8318</v>
      </c>
      <c r="S2383" s="16">
        <f t="shared" si="189"/>
        <v>42074.935740740737</v>
      </c>
      <c r="T2383" s="16">
        <f t="shared" si="190"/>
        <v>42104.935740740737</v>
      </c>
      <c r="U2383">
        <f t="shared" si="186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1" t="s">
        <v>8317</v>
      </c>
      <c r="R2384" t="s">
        <v>8318</v>
      </c>
      <c r="S2384" s="16">
        <f t="shared" si="189"/>
        <v>42195.187534722223</v>
      </c>
      <c r="T2384" s="16">
        <f t="shared" si="190"/>
        <v>42220.187534722223</v>
      </c>
      <c r="U2384">
        <f t="shared" si="186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1" t="s">
        <v>8317</v>
      </c>
      <c r="R2385" t="s">
        <v>8318</v>
      </c>
      <c r="S2385" s="16">
        <f t="shared" si="189"/>
        <v>42027.056793981479</v>
      </c>
      <c r="T2385" s="16">
        <f t="shared" si="190"/>
        <v>42057.056793981479</v>
      </c>
      <c r="U2385">
        <f t="shared" si="186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1" t="s">
        <v>8317</v>
      </c>
      <c r="R2386" t="s">
        <v>8318</v>
      </c>
      <c r="S2386" s="16">
        <f t="shared" si="189"/>
        <v>41927.067627314813</v>
      </c>
      <c r="T2386" s="16">
        <f t="shared" si="190"/>
        <v>41957.109293981484</v>
      </c>
      <c r="U2386">
        <f t="shared" si="186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1" t="s">
        <v>8317</v>
      </c>
      <c r="R2387" t="s">
        <v>8318</v>
      </c>
      <c r="S2387" s="16">
        <f t="shared" si="189"/>
        <v>42191.70175925926</v>
      </c>
      <c r="T2387" s="16">
        <f t="shared" si="190"/>
        <v>42221.70175925926</v>
      </c>
      <c r="U2387">
        <f t="shared" si="186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1" t="s">
        <v>8317</v>
      </c>
      <c r="R2388" t="s">
        <v>8318</v>
      </c>
      <c r="S2388" s="16">
        <f t="shared" si="189"/>
        <v>41954.838240740741</v>
      </c>
      <c r="T2388" s="16">
        <f t="shared" si="190"/>
        <v>42014.838240740741</v>
      </c>
      <c r="U2388">
        <f t="shared" si="186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1" t="s">
        <v>8317</v>
      </c>
      <c r="R2389" t="s">
        <v>8318</v>
      </c>
      <c r="S2389" s="16">
        <f t="shared" si="189"/>
        <v>42528.626620370371</v>
      </c>
      <c r="T2389" s="16">
        <f t="shared" si="190"/>
        <v>42573.626620370371</v>
      </c>
      <c r="U2389">
        <f t="shared" si="186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1" t="s">
        <v>8317</v>
      </c>
      <c r="R2390" t="s">
        <v>8318</v>
      </c>
      <c r="S2390" s="16">
        <f t="shared" si="189"/>
        <v>41989.853692129633</v>
      </c>
      <c r="T2390" s="16">
        <f t="shared" si="190"/>
        <v>42019.811805555553</v>
      </c>
      <c r="U2390">
        <f t="shared" si="186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1" t="s">
        <v>8317</v>
      </c>
      <c r="R2391" t="s">
        <v>8318</v>
      </c>
      <c r="S2391" s="16">
        <f t="shared" si="189"/>
        <v>42179.653379629628</v>
      </c>
      <c r="T2391" s="16">
        <f t="shared" si="190"/>
        <v>42210.915972222225</v>
      </c>
      <c r="U2391">
        <f t="shared" si="186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1" t="s">
        <v>8317</v>
      </c>
      <c r="R2392" t="s">
        <v>8318</v>
      </c>
      <c r="S2392" s="16">
        <f t="shared" si="189"/>
        <v>41968.262314814812</v>
      </c>
      <c r="T2392" s="16">
        <f t="shared" si="190"/>
        <v>42008.262314814812</v>
      </c>
      <c r="U2392">
        <f t="shared" si="186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1" t="s">
        <v>8317</v>
      </c>
      <c r="R2393" t="s">
        <v>8318</v>
      </c>
      <c r="S2393" s="16">
        <f t="shared" si="189"/>
        <v>42064.794490740736</v>
      </c>
      <c r="T2393" s="16">
        <f t="shared" si="190"/>
        <v>42094.752824074079</v>
      </c>
      <c r="U2393">
        <f t="shared" ref="U2393:U2456" si="191"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1" t="s">
        <v>8317</v>
      </c>
      <c r="R2394" t="s">
        <v>8318</v>
      </c>
      <c r="S2394" s="16">
        <f t="shared" si="189"/>
        <v>42276.120636574073</v>
      </c>
      <c r="T2394" s="16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1" t="s">
        <v>8317</v>
      </c>
      <c r="R2395" t="s">
        <v>8318</v>
      </c>
      <c r="S2395" s="16">
        <f t="shared" si="189"/>
        <v>42194.648344907408</v>
      </c>
      <c r="T2395" s="16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1" t="s">
        <v>8317</v>
      </c>
      <c r="R2396" t="s">
        <v>8318</v>
      </c>
      <c r="S2396" s="16">
        <f t="shared" si="189"/>
        <v>42031.362187499995</v>
      </c>
      <c r="T2396" s="16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1" t="s">
        <v>8317</v>
      </c>
      <c r="R2397" t="s">
        <v>8318</v>
      </c>
      <c r="S2397" s="16">
        <f t="shared" si="189"/>
        <v>42717.121377314819</v>
      </c>
      <c r="T2397" s="16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1" t="s">
        <v>8317</v>
      </c>
      <c r="R2398" t="s">
        <v>8318</v>
      </c>
      <c r="S2398" s="16">
        <f t="shared" si="189"/>
        <v>42262.849050925928</v>
      </c>
      <c r="T2398" s="16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1" t="s">
        <v>8317</v>
      </c>
      <c r="R2399" t="s">
        <v>8318</v>
      </c>
      <c r="S2399" s="16">
        <f t="shared" si="189"/>
        <v>41976.88490740741</v>
      </c>
      <c r="T2399" s="16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1" t="s">
        <v>8317</v>
      </c>
      <c r="R2400" t="s">
        <v>8318</v>
      </c>
      <c r="S2400" s="16">
        <f t="shared" si="189"/>
        <v>42157.916481481487</v>
      </c>
      <c r="T2400" s="16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1" t="s">
        <v>8317</v>
      </c>
      <c r="R2401" t="s">
        <v>8318</v>
      </c>
      <c r="S2401" s="16">
        <f t="shared" si="189"/>
        <v>41956.853078703702</v>
      </c>
      <c r="T2401" s="16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1" t="s">
        <v>8317</v>
      </c>
      <c r="R2402" t="s">
        <v>8318</v>
      </c>
      <c r="S2402" s="16">
        <f t="shared" si="189"/>
        <v>42444.268101851849</v>
      </c>
      <c r="T2402" s="16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1" t="s">
        <v>8334</v>
      </c>
      <c r="R2403" t="s">
        <v>8335</v>
      </c>
      <c r="S2403" s="16">
        <f t="shared" si="189"/>
        <v>42374.822870370372</v>
      </c>
      <c r="T2403" s="16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1" t="s">
        <v>8334</v>
      </c>
      <c r="R2404" t="s">
        <v>8335</v>
      </c>
      <c r="S2404" s="16">
        <f t="shared" si="189"/>
        <v>42107.679756944446</v>
      </c>
      <c r="T2404" s="16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1" t="s">
        <v>8334</v>
      </c>
      <c r="R2405" t="s">
        <v>8335</v>
      </c>
      <c r="S2405" s="16">
        <f t="shared" si="189"/>
        <v>42399.882615740738</v>
      </c>
      <c r="T2405" s="16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1" t="s">
        <v>8334</v>
      </c>
      <c r="R2406" t="s">
        <v>8335</v>
      </c>
      <c r="S2406" s="16">
        <f t="shared" si="189"/>
        <v>42342.03943287037</v>
      </c>
      <c r="T2406" s="16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1" t="s">
        <v>8334</v>
      </c>
      <c r="R2407" t="s">
        <v>8335</v>
      </c>
      <c r="S2407" s="16">
        <f t="shared" si="189"/>
        <v>42595.585358796292</v>
      </c>
      <c r="T2407" s="16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1" t="s">
        <v>8334</v>
      </c>
      <c r="R2408" t="s">
        <v>8335</v>
      </c>
      <c r="S2408" s="16">
        <f t="shared" si="189"/>
        <v>41983.110995370371</v>
      </c>
      <c r="T2408" s="16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1" t="s">
        <v>8334</v>
      </c>
      <c r="R2409" t="s">
        <v>8335</v>
      </c>
      <c r="S2409" s="16">
        <f t="shared" si="189"/>
        <v>42082.575555555552</v>
      </c>
      <c r="T2409" s="16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1" t="s">
        <v>8334</v>
      </c>
      <c r="R2410" t="s">
        <v>8335</v>
      </c>
      <c r="S2410" s="16">
        <f t="shared" si="189"/>
        <v>41919.140706018516</v>
      </c>
      <c r="T2410" s="16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1" t="s">
        <v>8334</v>
      </c>
      <c r="R2411" t="s">
        <v>8335</v>
      </c>
      <c r="S2411" s="16">
        <f t="shared" si="189"/>
        <v>42204.875868055555</v>
      </c>
      <c r="T2411" s="16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1" t="s">
        <v>8334</v>
      </c>
      <c r="R2412" t="s">
        <v>8335</v>
      </c>
      <c r="S2412" s="16">
        <f t="shared" si="189"/>
        <v>42224.408275462964</v>
      </c>
      <c r="T2412" s="16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1" t="s">
        <v>8334</v>
      </c>
      <c r="R2413" t="s">
        <v>8335</v>
      </c>
      <c r="S2413" s="16">
        <f t="shared" si="189"/>
        <v>42211.732430555552</v>
      </c>
      <c r="T2413" s="16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1" t="s">
        <v>8334</v>
      </c>
      <c r="R2414" t="s">
        <v>8335</v>
      </c>
      <c r="S2414" s="16">
        <f t="shared" si="189"/>
        <v>42655.736956018518</v>
      </c>
      <c r="T2414" s="16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1" t="s">
        <v>8334</v>
      </c>
      <c r="R2415" t="s">
        <v>8335</v>
      </c>
      <c r="S2415" s="16">
        <f t="shared" si="189"/>
        <v>41760.10974537037</v>
      </c>
      <c r="T2415" s="16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1" t="s">
        <v>8334</v>
      </c>
      <c r="R2416" t="s">
        <v>8335</v>
      </c>
      <c r="S2416" s="16">
        <f t="shared" si="189"/>
        <v>42198.695138888885</v>
      </c>
      <c r="T2416" s="16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1" t="s">
        <v>8334</v>
      </c>
      <c r="R2417" t="s">
        <v>8335</v>
      </c>
      <c r="S2417" s="16">
        <f t="shared" si="189"/>
        <v>42536.862800925926</v>
      </c>
      <c r="T2417" s="16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1" t="s">
        <v>8334</v>
      </c>
      <c r="R2418" t="s">
        <v>8335</v>
      </c>
      <c r="S2418" s="16">
        <f t="shared" si="189"/>
        <v>42019.737766203703</v>
      </c>
      <c r="T2418" s="16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1" t="s">
        <v>8334</v>
      </c>
      <c r="R2419" t="s">
        <v>8335</v>
      </c>
      <c r="S2419" s="16">
        <f t="shared" si="189"/>
        <v>41831.884108796294</v>
      </c>
      <c r="T2419" s="16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1" t="s">
        <v>8334</v>
      </c>
      <c r="R2420" t="s">
        <v>8335</v>
      </c>
      <c r="S2420" s="16">
        <f t="shared" si="189"/>
        <v>42027.856990740736</v>
      </c>
      <c r="T2420" s="16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1" t="s">
        <v>8334</v>
      </c>
      <c r="R2421" t="s">
        <v>8335</v>
      </c>
      <c r="S2421" s="16">
        <f t="shared" si="189"/>
        <v>41993.738298611104</v>
      </c>
      <c r="T2421" s="16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1" t="s">
        <v>8334</v>
      </c>
      <c r="R2422" t="s">
        <v>8335</v>
      </c>
      <c r="S2422" s="16">
        <f t="shared" si="189"/>
        <v>41893.028877314813</v>
      </c>
      <c r="T2422" s="16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1" t="s">
        <v>8334</v>
      </c>
      <c r="R2423" t="s">
        <v>8335</v>
      </c>
      <c r="S2423" s="16">
        <f t="shared" si="189"/>
        <v>42026.687453703707</v>
      </c>
      <c r="T2423" s="16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1" t="s">
        <v>8334</v>
      </c>
      <c r="R2424" t="s">
        <v>8335</v>
      </c>
      <c r="S2424" s="16">
        <f t="shared" si="189"/>
        <v>42044.724953703699</v>
      </c>
      <c r="T2424" s="16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1" t="s">
        <v>8334</v>
      </c>
      <c r="R2425" t="s">
        <v>8335</v>
      </c>
      <c r="S2425" s="16">
        <f t="shared" si="189"/>
        <v>41974.704745370371</v>
      </c>
      <c r="T2425" s="16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1" t="s">
        <v>8334</v>
      </c>
      <c r="R2426" t="s">
        <v>8335</v>
      </c>
      <c r="S2426" s="16">
        <f t="shared" si="189"/>
        <v>41909.892453703702</v>
      </c>
      <c r="T2426" s="16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1" t="s">
        <v>8334</v>
      </c>
      <c r="R2427" t="s">
        <v>8335</v>
      </c>
      <c r="S2427" s="16">
        <f t="shared" si="189"/>
        <v>42502.913761574076</v>
      </c>
      <c r="T2427" s="16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1" t="s">
        <v>8334</v>
      </c>
      <c r="R2428" t="s">
        <v>8335</v>
      </c>
      <c r="S2428" s="16">
        <f t="shared" si="189"/>
        <v>42164.170046296291</v>
      </c>
      <c r="T2428" s="16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1" t="s">
        <v>8334</v>
      </c>
      <c r="R2429" t="s">
        <v>8335</v>
      </c>
      <c r="S2429" s="16">
        <f t="shared" si="189"/>
        <v>42412.318668981476</v>
      </c>
      <c r="T2429" s="16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1" t="s">
        <v>8334</v>
      </c>
      <c r="R2430" t="s">
        <v>8335</v>
      </c>
      <c r="S2430" s="16">
        <f t="shared" si="189"/>
        <v>42045.784155092595</v>
      </c>
      <c r="T2430" s="16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1" t="s">
        <v>8334</v>
      </c>
      <c r="R2431" t="s">
        <v>8335</v>
      </c>
      <c r="S2431" s="16">
        <f t="shared" si="189"/>
        <v>42734.879236111112</v>
      </c>
      <c r="T2431" s="16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1" t="s">
        <v>8334</v>
      </c>
      <c r="R2432" t="s">
        <v>8335</v>
      </c>
      <c r="S2432" s="16">
        <f t="shared" si="189"/>
        <v>42382.130833333329</v>
      </c>
      <c r="T2432" s="16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1" t="s">
        <v>8334</v>
      </c>
      <c r="R2433" t="s">
        <v>8335</v>
      </c>
      <c r="S2433" s="16">
        <f t="shared" si="189"/>
        <v>42489.099687499998</v>
      </c>
      <c r="T2433" s="16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 0)</f>
        <v>0</v>
      </c>
      <c r="P2434">
        <f t="shared" si="188"/>
        <v>1</v>
      </c>
      <c r="Q2434" s="11" t="s">
        <v>8334</v>
      </c>
      <c r="R2434" t="s">
        <v>8335</v>
      </c>
      <c r="S2434" s="16">
        <f t="shared" si="189"/>
        <v>42041.218715277777</v>
      </c>
      <c r="T2434" s="16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s="11" t="s">
        <v>8334</v>
      </c>
      <c r="R2435" t="s">
        <v>8335</v>
      </c>
      <c r="S2435" s="16">
        <f t="shared" ref="S2435:S2498" si="194">(((J2435/60)/60)/24)+DATE(1970,1,1)</f>
        <v>42397.89980324074</v>
      </c>
      <c r="T2435" s="16">
        <f t="shared" ref="T2435:T2498" si="195">(((I2435/60)/60)/24)+DATE(1970,1,1)</f>
        <v>42427.89980324074</v>
      </c>
      <c r="U2435">
        <f t="shared" si="191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1" t="s">
        <v>8334</v>
      </c>
      <c r="R2436" t="s">
        <v>8335</v>
      </c>
      <c r="S2436" s="16">
        <f t="shared" si="194"/>
        <v>42180.18604166666</v>
      </c>
      <c r="T2436" s="16">
        <f t="shared" si="195"/>
        <v>42220.18604166666</v>
      </c>
      <c r="U2436">
        <f t="shared" si="191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1" t="s">
        <v>8334</v>
      </c>
      <c r="R2437" t="s">
        <v>8335</v>
      </c>
      <c r="S2437" s="16">
        <f t="shared" si="194"/>
        <v>42252.277615740735</v>
      </c>
      <c r="T2437" s="16">
        <f t="shared" si="195"/>
        <v>42282.277615740735</v>
      </c>
      <c r="U2437">
        <f t="shared" si="191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1" t="s">
        <v>8334</v>
      </c>
      <c r="R2438" t="s">
        <v>8335</v>
      </c>
      <c r="S2438" s="16">
        <f t="shared" si="194"/>
        <v>42338.615393518514</v>
      </c>
      <c r="T2438" s="16">
        <f t="shared" si="195"/>
        <v>42398.615393518514</v>
      </c>
      <c r="U2438">
        <f t="shared" si="191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1" t="s">
        <v>8334</v>
      </c>
      <c r="R2439" t="s">
        <v>8335</v>
      </c>
      <c r="S2439" s="16">
        <f t="shared" si="194"/>
        <v>42031.965138888889</v>
      </c>
      <c r="T2439" s="16">
        <f t="shared" si="195"/>
        <v>42080.75</v>
      </c>
      <c r="U2439">
        <f t="shared" si="191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1" t="s">
        <v>8334</v>
      </c>
      <c r="R2440" t="s">
        <v>8335</v>
      </c>
      <c r="S2440" s="16">
        <f t="shared" si="194"/>
        <v>42285.91506944444</v>
      </c>
      <c r="T2440" s="16">
        <f t="shared" si="195"/>
        <v>42345.956736111111</v>
      </c>
      <c r="U2440">
        <f t="shared" si="191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1" t="s">
        <v>8334</v>
      </c>
      <c r="R2441" t="s">
        <v>8335</v>
      </c>
      <c r="S2441" s="16">
        <f t="shared" si="194"/>
        <v>42265.818622685183</v>
      </c>
      <c r="T2441" s="16">
        <f t="shared" si="195"/>
        <v>42295.818622685183</v>
      </c>
      <c r="U2441">
        <f t="shared" si="191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1" t="s">
        <v>8334</v>
      </c>
      <c r="R2442" t="s">
        <v>8335</v>
      </c>
      <c r="S2442" s="16">
        <f t="shared" si="194"/>
        <v>42383.899456018517</v>
      </c>
      <c r="T2442" s="16">
        <f t="shared" si="195"/>
        <v>42413.899456018517</v>
      </c>
      <c r="U2442">
        <f t="shared" si="191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1" t="s">
        <v>8334</v>
      </c>
      <c r="R2443" t="s">
        <v>8350</v>
      </c>
      <c r="S2443" s="16">
        <f t="shared" si="194"/>
        <v>42187.125625000001</v>
      </c>
      <c r="T2443" s="16">
        <f t="shared" si="195"/>
        <v>42208.207638888889</v>
      </c>
      <c r="U2443">
        <f t="shared" si="191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1" t="s">
        <v>8334</v>
      </c>
      <c r="R2444" t="s">
        <v>8350</v>
      </c>
      <c r="S2444" s="16">
        <f t="shared" si="194"/>
        <v>42052.666990740734</v>
      </c>
      <c r="T2444" s="16">
        <f t="shared" si="195"/>
        <v>42082.625324074077</v>
      </c>
      <c r="U2444">
        <f t="shared" si="191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1" t="s">
        <v>8334</v>
      </c>
      <c r="R2445" t="s">
        <v>8350</v>
      </c>
      <c r="S2445" s="16">
        <f t="shared" si="194"/>
        <v>41836.625254629631</v>
      </c>
      <c r="T2445" s="16">
        <f t="shared" si="195"/>
        <v>41866.625254629631</v>
      </c>
      <c r="U2445">
        <f t="shared" si="191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1" t="s">
        <v>8334</v>
      </c>
      <c r="R2446" t="s">
        <v>8350</v>
      </c>
      <c r="S2446" s="16">
        <f t="shared" si="194"/>
        <v>42485.754525462966</v>
      </c>
      <c r="T2446" s="16">
        <f t="shared" si="195"/>
        <v>42515.754525462966</v>
      </c>
      <c r="U2446">
        <f t="shared" si="191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1" t="s">
        <v>8334</v>
      </c>
      <c r="R2447" t="s">
        <v>8350</v>
      </c>
      <c r="S2447" s="16">
        <f t="shared" si="194"/>
        <v>42243.190057870372</v>
      </c>
      <c r="T2447" s="16">
        <f t="shared" si="195"/>
        <v>42273.190057870372</v>
      </c>
      <c r="U2447">
        <f t="shared" si="191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1" t="s">
        <v>8334</v>
      </c>
      <c r="R2448" t="s">
        <v>8350</v>
      </c>
      <c r="S2448" s="16">
        <f t="shared" si="194"/>
        <v>42670.602673611109</v>
      </c>
      <c r="T2448" s="16">
        <f t="shared" si="195"/>
        <v>42700.64434027778</v>
      </c>
      <c r="U2448">
        <f t="shared" si="191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1" t="s">
        <v>8334</v>
      </c>
      <c r="R2449" t="s">
        <v>8350</v>
      </c>
      <c r="S2449" s="16">
        <f t="shared" si="194"/>
        <v>42654.469826388886</v>
      </c>
      <c r="T2449" s="16">
        <f t="shared" si="195"/>
        <v>42686.166666666672</v>
      </c>
      <c r="U2449">
        <f t="shared" si="191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1" t="s">
        <v>8334</v>
      </c>
      <c r="R2450" t="s">
        <v>8350</v>
      </c>
      <c r="S2450" s="16">
        <f t="shared" si="194"/>
        <v>42607.316122685181</v>
      </c>
      <c r="T2450" s="16">
        <f t="shared" si="195"/>
        <v>42613.233333333337</v>
      </c>
      <c r="U2450">
        <f t="shared" si="191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1" t="s">
        <v>8334</v>
      </c>
      <c r="R2451" t="s">
        <v>8350</v>
      </c>
      <c r="S2451" s="16">
        <f t="shared" si="194"/>
        <v>41943.142534722225</v>
      </c>
      <c r="T2451" s="16">
        <f t="shared" si="195"/>
        <v>41973.184201388889</v>
      </c>
      <c r="U2451">
        <f t="shared" si="191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1" t="s">
        <v>8334</v>
      </c>
      <c r="R2452" t="s">
        <v>8350</v>
      </c>
      <c r="S2452" s="16">
        <f t="shared" si="194"/>
        <v>41902.07240740741</v>
      </c>
      <c r="T2452" s="16">
        <f t="shared" si="195"/>
        <v>41940.132638888892</v>
      </c>
      <c r="U2452">
        <f t="shared" si="191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1" t="s">
        <v>8334</v>
      </c>
      <c r="R2453" t="s">
        <v>8350</v>
      </c>
      <c r="S2453" s="16">
        <f t="shared" si="194"/>
        <v>42779.908449074079</v>
      </c>
      <c r="T2453" s="16">
        <f t="shared" si="195"/>
        <v>42799.908449074079</v>
      </c>
      <c r="U2453">
        <f t="shared" si="191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1" t="s">
        <v>8334</v>
      </c>
      <c r="R2454" t="s">
        <v>8350</v>
      </c>
      <c r="S2454" s="16">
        <f t="shared" si="194"/>
        <v>42338.84375</v>
      </c>
      <c r="T2454" s="16">
        <f t="shared" si="195"/>
        <v>42367.958333333328</v>
      </c>
      <c r="U2454">
        <f t="shared" si="191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1" t="s">
        <v>8334</v>
      </c>
      <c r="R2455" t="s">
        <v>8350</v>
      </c>
      <c r="S2455" s="16">
        <f t="shared" si="194"/>
        <v>42738.692233796297</v>
      </c>
      <c r="T2455" s="16">
        <f t="shared" si="195"/>
        <v>42768.692233796297</v>
      </c>
      <c r="U2455">
        <f t="shared" si="191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1" t="s">
        <v>8334</v>
      </c>
      <c r="R2456" t="s">
        <v>8350</v>
      </c>
      <c r="S2456" s="16">
        <f t="shared" si="194"/>
        <v>42770.201481481476</v>
      </c>
      <c r="T2456" s="16">
        <f t="shared" si="195"/>
        <v>42805.201481481476</v>
      </c>
      <c r="U2456">
        <f t="shared" si="191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1" t="s">
        <v>8334</v>
      </c>
      <c r="R2457" t="s">
        <v>8350</v>
      </c>
      <c r="S2457" s="16">
        <f t="shared" si="194"/>
        <v>42452.781828703708</v>
      </c>
      <c r="T2457" s="16">
        <f t="shared" si="195"/>
        <v>42480.781828703708</v>
      </c>
      <c r="U2457">
        <f t="shared" ref="U2457:U2520" si="196">YEAR(S2457)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1" t="s">
        <v>8334</v>
      </c>
      <c r="R2458" t="s">
        <v>8350</v>
      </c>
      <c r="S2458" s="16">
        <f t="shared" si="194"/>
        <v>42761.961099537039</v>
      </c>
      <c r="T2458" s="16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1" t="s">
        <v>8334</v>
      </c>
      <c r="R2459" t="s">
        <v>8350</v>
      </c>
      <c r="S2459" s="16">
        <f t="shared" si="194"/>
        <v>42423.602500000001</v>
      </c>
      <c r="T2459" s="16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1" t="s">
        <v>8334</v>
      </c>
      <c r="R2460" t="s">
        <v>8350</v>
      </c>
      <c r="S2460" s="16">
        <f t="shared" si="194"/>
        <v>42495.871736111112</v>
      </c>
      <c r="T2460" s="16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1" t="s">
        <v>8334</v>
      </c>
      <c r="R2461" t="s">
        <v>8350</v>
      </c>
      <c r="S2461" s="16">
        <f t="shared" si="194"/>
        <v>42407.637557870374</v>
      </c>
      <c r="T2461" s="16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1" t="s">
        <v>8334</v>
      </c>
      <c r="R2462" t="s">
        <v>8350</v>
      </c>
      <c r="S2462" s="16">
        <f t="shared" si="194"/>
        <v>42704.187118055561</v>
      </c>
      <c r="T2462" s="16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1" t="s">
        <v>8323</v>
      </c>
      <c r="R2463" t="s">
        <v>8327</v>
      </c>
      <c r="S2463" s="16">
        <f t="shared" si="194"/>
        <v>40784.012696759259</v>
      </c>
      <c r="T2463" s="16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1" t="s">
        <v>8323</v>
      </c>
      <c r="R2464" t="s">
        <v>8327</v>
      </c>
      <c r="S2464" s="16">
        <f t="shared" si="194"/>
        <v>41089.186296296299</v>
      </c>
      <c r="T2464" s="16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1" t="s">
        <v>8323</v>
      </c>
      <c r="R2465" t="s">
        <v>8327</v>
      </c>
      <c r="S2465" s="16">
        <f t="shared" si="194"/>
        <v>41341.111400462964</v>
      </c>
      <c r="T2465" s="16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1" t="s">
        <v>8323</v>
      </c>
      <c r="R2466" t="s">
        <v>8327</v>
      </c>
      <c r="S2466" s="16">
        <f t="shared" si="194"/>
        <v>42248.90042824074</v>
      </c>
      <c r="T2466" s="16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1" t="s">
        <v>8323</v>
      </c>
      <c r="R2467" t="s">
        <v>8327</v>
      </c>
      <c r="S2467" s="16">
        <f t="shared" si="194"/>
        <v>41145.719305555554</v>
      </c>
      <c r="T2467" s="16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1" t="s">
        <v>8323</v>
      </c>
      <c r="R2468" t="s">
        <v>8327</v>
      </c>
      <c r="S2468" s="16">
        <f t="shared" si="194"/>
        <v>41373.102465277778</v>
      </c>
      <c r="T2468" s="16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1" t="s">
        <v>8323</v>
      </c>
      <c r="R2469" t="s">
        <v>8327</v>
      </c>
      <c r="S2469" s="16">
        <f t="shared" si="194"/>
        <v>41025.874201388891</v>
      </c>
      <c r="T2469" s="16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1" t="s">
        <v>8323</v>
      </c>
      <c r="R2470" t="s">
        <v>8327</v>
      </c>
      <c r="S2470" s="16">
        <f t="shared" si="194"/>
        <v>41174.154178240737</v>
      </c>
      <c r="T2470" s="16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1" t="s">
        <v>8323</v>
      </c>
      <c r="R2471" t="s">
        <v>8327</v>
      </c>
      <c r="S2471" s="16">
        <f t="shared" si="194"/>
        <v>40557.429733796293</v>
      </c>
      <c r="T2471" s="16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1" t="s">
        <v>8323</v>
      </c>
      <c r="R2472" t="s">
        <v>8327</v>
      </c>
      <c r="S2472" s="16">
        <f t="shared" si="194"/>
        <v>41023.07471064815</v>
      </c>
      <c r="T2472" s="16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1" t="s">
        <v>8323</v>
      </c>
      <c r="R2473" t="s">
        <v>8327</v>
      </c>
      <c r="S2473" s="16">
        <f t="shared" si="194"/>
        <v>40893.992962962962</v>
      </c>
      <c r="T2473" s="16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1" t="s">
        <v>8323</v>
      </c>
      <c r="R2474" t="s">
        <v>8327</v>
      </c>
      <c r="S2474" s="16">
        <f t="shared" si="194"/>
        <v>40354.11550925926</v>
      </c>
      <c r="T2474" s="16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1" t="s">
        <v>8323</v>
      </c>
      <c r="R2475" t="s">
        <v>8327</v>
      </c>
      <c r="S2475" s="16">
        <f t="shared" si="194"/>
        <v>41193.748483796298</v>
      </c>
      <c r="T2475" s="16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1" t="s">
        <v>8323</v>
      </c>
      <c r="R2476" t="s">
        <v>8327</v>
      </c>
      <c r="S2476" s="16">
        <f t="shared" si="194"/>
        <v>40417.011296296296</v>
      </c>
      <c r="T2476" s="16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1" t="s">
        <v>8323</v>
      </c>
      <c r="R2477" t="s">
        <v>8327</v>
      </c>
      <c r="S2477" s="16">
        <f t="shared" si="194"/>
        <v>40310.287673611114</v>
      </c>
      <c r="T2477" s="16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1" t="s">
        <v>8323</v>
      </c>
      <c r="R2478" t="s">
        <v>8327</v>
      </c>
      <c r="S2478" s="16">
        <f t="shared" si="194"/>
        <v>41913.328356481477</v>
      </c>
      <c r="T2478" s="16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1" t="s">
        <v>8323</v>
      </c>
      <c r="R2479" t="s">
        <v>8327</v>
      </c>
      <c r="S2479" s="16">
        <f t="shared" si="194"/>
        <v>41088.691493055558</v>
      </c>
      <c r="T2479" s="16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1" t="s">
        <v>8323</v>
      </c>
      <c r="R2480" t="s">
        <v>8327</v>
      </c>
      <c r="S2480" s="16">
        <f t="shared" si="194"/>
        <v>41257.950381944444</v>
      </c>
      <c r="T2480" s="16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1" t="s">
        <v>8323</v>
      </c>
      <c r="R2481" t="s">
        <v>8327</v>
      </c>
      <c r="S2481" s="16">
        <f t="shared" si="194"/>
        <v>41107.726782407408</v>
      </c>
      <c r="T2481" s="16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1" t="s">
        <v>8323</v>
      </c>
      <c r="R2482" t="s">
        <v>8327</v>
      </c>
      <c r="S2482" s="16">
        <f t="shared" si="194"/>
        <v>42227.936157407406</v>
      </c>
      <c r="T2482" s="16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1" t="s">
        <v>8323</v>
      </c>
      <c r="R2483" t="s">
        <v>8327</v>
      </c>
      <c r="S2483" s="16">
        <f t="shared" si="194"/>
        <v>40999.645925925928</v>
      </c>
      <c r="T2483" s="16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1" t="s">
        <v>8323</v>
      </c>
      <c r="R2484" t="s">
        <v>8327</v>
      </c>
      <c r="S2484" s="16">
        <f t="shared" si="194"/>
        <v>40711.782210648147</v>
      </c>
      <c r="T2484" s="16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1" t="s">
        <v>8323</v>
      </c>
      <c r="R2485" t="s">
        <v>8327</v>
      </c>
      <c r="S2485" s="16">
        <f t="shared" si="194"/>
        <v>40970.750034722223</v>
      </c>
      <c r="T2485" s="16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1" t="s">
        <v>8323</v>
      </c>
      <c r="R2486" t="s">
        <v>8327</v>
      </c>
      <c r="S2486" s="16">
        <f t="shared" si="194"/>
        <v>40771.916701388887</v>
      </c>
      <c r="T2486" s="16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1" t="s">
        <v>8323</v>
      </c>
      <c r="R2487" t="s">
        <v>8327</v>
      </c>
      <c r="S2487" s="16">
        <f t="shared" si="194"/>
        <v>40793.998599537037</v>
      </c>
      <c r="T2487" s="16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1" t="s">
        <v>8323</v>
      </c>
      <c r="R2488" t="s">
        <v>8327</v>
      </c>
      <c r="S2488" s="16">
        <f t="shared" si="194"/>
        <v>40991.708055555559</v>
      </c>
      <c r="T2488" s="16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1" t="s">
        <v>8323</v>
      </c>
      <c r="R2489" t="s">
        <v>8327</v>
      </c>
      <c r="S2489" s="16">
        <f t="shared" si="194"/>
        <v>41026.083298611113</v>
      </c>
      <c r="T2489" s="16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1" t="s">
        <v>8323</v>
      </c>
      <c r="R2490" t="s">
        <v>8327</v>
      </c>
      <c r="S2490" s="16">
        <f t="shared" si="194"/>
        <v>40833.633194444446</v>
      </c>
      <c r="T2490" s="16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1" t="s">
        <v>8323</v>
      </c>
      <c r="R2491" t="s">
        <v>8327</v>
      </c>
      <c r="S2491" s="16">
        <f t="shared" si="194"/>
        <v>41373.690266203703</v>
      </c>
      <c r="T2491" s="16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1" t="s">
        <v>8323</v>
      </c>
      <c r="R2492" t="s">
        <v>8327</v>
      </c>
      <c r="S2492" s="16">
        <f t="shared" si="194"/>
        <v>41023.227731481478</v>
      </c>
      <c r="T2492" s="16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1" t="s">
        <v>8323</v>
      </c>
      <c r="R2493" t="s">
        <v>8327</v>
      </c>
      <c r="S2493" s="16">
        <f t="shared" si="194"/>
        <v>40542.839282407411</v>
      </c>
      <c r="T2493" s="16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1" t="s">
        <v>8323</v>
      </c>
      <c r="R2494" t="s">
        <v>8327</v>
      </c>
      <c r="S2494" s="16">
        <f t="shared" si="194"/>
        <v>41024.985972222225</v>
      </c>
      <c r="T2494" s="16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1" t="s">
        <v>8323</v>
      </c>
      <c r="R2495" t="s">
        <v>8327</v>
      </c>
      <c r="S2495" s="16">
        <f t="shared" si="194"/>
        <v>41348.168287037035</v>
      </c>
      <c r="T2495" s="16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1" t="s">
        <v>8323</v>
      </c>
      <c r="R2496" t="s">
        <v>8327</v>
      </c>
      <c r="S2496" s="16">
        <f t="shared" si="194"/>
        <v>41022.645185185182</v>
      </c>
      <c r="T2496" s="16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1" t="s">
        <v>8323</v>
      </c>
      <c r="R2497" t="s">
        <v>8327</v>
      </c>
      <c r="S2497" s="16">
        <f t="shared" si="194"/>
        <v>41036.946469907409</v>
      </c>
      <c r="T2497" s="16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 0)</f>
        <v>100</v>
      </c>
      <c r="P2498">
        <f t="shared" si="193"/>
        <v>600</v>
      </c>
      <c r="Q2498" s="11" t="s">
        <v>8323</v>
      </c>
      <c r="R2498" t="s">
        <v>8327</v>
      </c>
      <c r="S2498" s="16">
        <f t="shared" si="194"/>
        <v>41327.996435185189</v>
      </c>
      <c r="T2498" s="16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s="11" t="s">
        <v>8323</v>
      </c>
      <c r="R2499" t="s">
        <v>8327</v>
      </c>
      <c r="S2499" s="16">
        <f t="shared" ref="S2499:S2562" si="199">(((J2499/60)/60)/24)+DATE(1970,1,1)</f>
        <v>40730.878912037035</v>
      </c>
      <c r="T2499" s="16">
        <f t="shared" ref="T2499:T2562" si="200">(((I2499/60)/60)/24)+DATE(1970,1,1)</f>
        <v>40760.878912037035</v>
      </c>
      <c r="U2499">
        <f t="shared" si="196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6">
        <f t="shared" si="199"/>
        <v>42017.967442129629</v>
      </c>
      <c r="T2500" s="16">
        <f t="shared" si="200"/>
        <v>42031.967442129629</v>
      </c>
      <c r="U2500">
        <f t="shared" si="196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6">
        <f t="shared" si="199"/>
        <v>41226.648576388885</v>
      </c>
      <c r="T2501" s="16">
        <f t="shared" si="200"/>
        <v>41274.75</v>
      </c>
      <c r="U2501">
        <f t="shared" si="196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6">
        <f t="shared" si="199"/>
        <v>41053.772858796299</v>
      </c>
      <c r="T2502" s="16">
        <f t="shared" si="200"/>
        <v>41083.772858796299</v>
      </c>
      <c r="U2502">
        <f t="shared" si="196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6">
        <f t="shared" si="199"/>
        <v>42244.776666666665</v>
      </c>
      <c r="T2503" s="16">
        <f t="shared" si="200"/>
        <v>42274.776666666665</v>
      </c>
      <c r="U2503">
        <f t="shared" si="196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6">
        <f t="shared" si="199"/>
        <v>41858.825439814813</v>
      </c>
      <c r="T2504" s="16">
        <f t="shared" si="200"/>
        <v>41903.825439814813</v>
      </c>
      <c r="U2504">
        <f t="shared" si="196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6">
        <f t="shared" si="199"/>
        <v>42498.899398148147</v>
      </c>
      <c r="T2505" s="16">
        <f t="shared" si="200"/>
        <v>42528.879166666666</v>
      </c>
      <c r="U2505">
        <f t="shared" si="196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6">
        <f t="shared" si="199"/>
        <v>41928.015439814815</v>
      </c>
      <c r="T2506" s="16">
        <f t="shared" si="200"/>
        <v>41958.057106481487</v>
      </c>
      <c r="U2506">
        <f t="shared" si="196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6">
        <f t="shared" si="199"/>
        <v>42047.05574074074</v>
      </c>
      <c r="T2507" s="16">
        <f t="shared" si="200"/>
        <v>42077.014074074075</v>
      </c>
      <c r="U2507">
        <f t="shared" si="196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6">
        <f t="shared" si="199"/>
        <v>42258.297094907408</v>
      </c>
      <c r="T2508" s="16">
        <f t="shared" si="200"/>
        <v>42280.875</v>
      </c>
      <c r="U2508">
        <f t="shared" si="196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6">
        <f t="shared" si="199"/>
        <v>42105.072962962964</v>
      </c>
      <c r="T2509" s="16">
        <f t="shared" si="200"/>
        <v>42135.072962962964</v>
      </c>
      <c r="U2509">
        <f t="shared" si="196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6">
        <f t="shared" si="199"/>
        <v>41835.951782407406</v>
      </c>
      <c r="T2510" s="16">
        <f t="shared" si="200"/>
        <v>41865.951782407406</v>
      </c>
      <c r="U2510">
        <f t="shared" si="196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6">
        <f t="shared" si="199"/>
        <v>42058.809594907405</v>
      </c>
      <c r="T2511" s="16">
        <f t="shared" si="200"/>
        <v>42114.767928240741</v>
      </c>
      <c r="U2511">
        <f t="shared" si="196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6">
        <f t="shared" si="199"/>
        <v>42078.997361111105</v>
      </c>
      <c r="T2512" s="16">
        <f t="shared" si="200"/>
        <v>42138.997361111105</v>
      </c>
      <c r="U2512">
        <f t="shared" si="196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6">
        <f t="shared" si="199"/>
        <v>42371.446909722217</v>
      </c>
      <c r="T2513" s="16">
        <f t="shared" si="200"/>
        <v>42401.446909722217</v>
      </c>
      <c r="U2513">
        <f t="shared" si="196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6">
        <f t="shared" si="199"/>
        <v>41971.876863425925</v>
      </c>
      <c r="T2514" s="16">
        <f t="shared" si="200"/>
        <v>41986.876863425925</v>
      </c>
      <c r="U2514">
        <f t="shared" si="196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6">
        <f t="shared" si="199"/>
        <v>42732.00681712963</v>
      </c>
      <c r="T2515" s="16">
        <f t="shared" si="200"/>
        <v>42792.00681712963</v>
      </c>
      <c r="U2515">
        <f t="shared" si="196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6">
        <f t="shared" si="199"/>
        <v>41854.389780092592</v>
      </c>
      <c r="T2516" s="16">
        <f t="shared" si="200"/>
        <v>41871.389780092592</v>
      </c>
      <c r="U2516">
        <f t="shared" si="196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6">
        <f t="shared" si="199"/>
        <v>42027.839733796296</v>
      </c>
      <c r="T2517" s="16">
        <f t="shared" si="200"/>
        <v>42057.839733796296</v>
      </c>
      <c r="U2517">
        <f t="shared" si="196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1" t="s">
        <v>8334</v>
      </c>
      <c r="R2518" t="s">
        <v>8351</v>
      </c>
      <c r="S2518" s="16">
        <f t="shared" si="199"/>
        <v>41942.653379629628</v>
      </c>
      <c r="T2518" s="16">
        <f t="shared" si="200"/>
        <v>41972.6950462963</v>
      </c>
      <c r="U2518">
        <f t="shared" si="196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6">
        <f t="shared" si="199"/>
        <v>42052.802430555559</v>
      </c>
      <c r="T2519" s="16">
        <f t="shared" si="200"/>
        <v>42082.760763888888</v>
      </c>
      <c r="U2519">
        <f t="shared" si="196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1" t="s">
        <v>8334</v>
      </c>
      <c r="R2520" t="s">
        <v>8351</v>
      </c>
      <c r="S2520" s="16">
        <f t="shared" si="199"/>
        <v>41926.680879629632</v>
      </c>
      <c r="T2520" s="16">
        <f t="shared" si="200"/>
        <v>41956.722546296296</v>
      </c>
      <c r="U2520">
        <f t="shared" si="196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6">
        <f t="shared" si="199"/>
        <v>41809.155138888891</v>
      </c>
      <c r="T2521" s="16">
        <f t="shared" si="200"/>
        <v>41839.155138888891</v>
      </c>
      <c r="U2521">
        <f t="shared" ref="U2521:U2584" si="201">YEAR(S2521)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1" t="s">
        <v>8334</v>
      </c>
      <c r="R2522" t="s">
        <v>8351</v>
      </c>
      <c r="S2522" s="16">
        <f t="shared" si="199"/>
        <v>42612.600520833337</v>
      </c>
      <c r="T2522" s="16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1" t="s">
        <v>8323</v>
      </c>
      <c r="R2523" t="s">
        <v>8352</v>
      </c>
      <c r="S2523" s="16">
        <f t="shared" si="199"/>
        <v>42269.967835648145</v>
      </c>
      <c r="T2523" s="16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1" t="s">
        <v>8323</v>
      </c>
      <c r="R2524" t="s">
        <v>8352</v>
      </c>
      <c r="S2524" s="16">
        <f t="shared" si="199"/>
        <v>42460.573611111111</v>
      </c>
      <c r="T2524" s="16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1" t="s">
        <v>8323</v>
      </c>
      <c r="R2525" t="s">
        <v>8352</v>
      </c>
      <c r="S2525" s="16">
        <f t="shared" si="199"/>
        <v>41930.975601851853</v>
      </c>
      <c r="T2525" s="16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1" t="s">
        <v>8323</v>
      </c>
      <c r="R2526" t="s">
        <v>8352</v>
      </c>
      <c r="S2526" s="16">
        <f t="shared" si="199"/>
        <v>41961.807372685187</v>
      </c>
      <c r="T2526" s="16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1" t="s">
        <v>8323</v>
      </c>
      <c r="R2527" t="s">
        <v>8352</v>
      </c>
      <c r="S2527" s="16">
        <f t="shared" si="199"/>
        <v>41058.844571759262</v>
      </c>
      <c r="T2527" s="16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1" t="s">
        <v>8323</v>
      </c>
      <c r="R2528" t="s">
        <v>8352</v>
      </c>
      <c r="S2528" s="16">
        <f t="shared" si="199"/>
        <v>41953.091134259259</v>
      </c>
      <c r="T2528" s="16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1" t="s">
        <v>8323</v>
      </c>
      <c r="R2529" t="s">
        <v>8352</v>
      </c>
      <c r="S2529" s="16">
        <f t="shared" si="199"/>
        <v>41546.75105324074</v>
      </c>
      <c r="T2529" s="16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1" t="s">
        <v>8323</v>
      </c>
      <c r="R2530" t="s">
        <v>8352</v>
      </c>
      <c r="S2530" s="16">
        <f t="shared" si="199"/>
        <v>42217.834525462968</v>
      </c>
      <c r="T2530" s="16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1" t="s">
        <v>8323</v>
      </c>
      <c r="R2531" t="s">
        <v>8352</v>
      </c>
      <c r="S2531" s="16">
        <f t="shared" si="199"/>
        <v>40948.080729166664</v>
      </c>
      <c r="T2531" s="16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1" t="s">
        <v>8323</v>
      </c>
      <c r="R2532" t="s">
        <v>8352</v>
      </c>
      <c r="S2532" s="16">
        <f t="shared" si="199"/>
        <v>42081.864641203705</v>
      </c>
      <c r="T2532" s="16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1" t="s">
        <v>8323</v>
      </c>
      <c r="R2533" t="s">
        <v>8352</v>
      </c>
      <c r="S2533" s="16">
        <f t="shared" si="199"/>
        <v>42208.680023148147</v>
      </c>
      <c r="T2533" s="16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1" t="s">
        <v>8323</v>
      </c>
      <c r="R2534" t="s">
        <v>8352</v>
      </c>
      <c r="S2534" s="16">
        <f t="shared" si="199"/>
        <v>41107.849143518521</v>
      </c>
      <c r="T2534" s="16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1" t="s">
        <v>8323</v>
      </c>
      <c r="R2535" t="s">
        <v>8352</v>
      </c>
      <c r="S2535" s="16">
        <f t="shared" si="199"/>
        <v>41304.751284722224</v>
      </c>
      <c r="T2535" s="16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1" t="s">
        <v>8323</v>
      </c>
      <c r="R2536" t="s">
        <v>8352</v>
      </c>
      <c r="S2536" s="16">
        <f t="shared" si="199"/>
        <v>40127.700370370374</v>
      </c>
      <c r="T2536" s="16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1" t="s">
        <v>8323</v>
      </c>
      <c r="R2537" t="s">
        <v>8352</v>
      </c>
      <c r="S2537" s="16">
        <f t="shared" si="199"/>
        <v>41943.791030092594</v>
      </c>
      <c r="T2537" s="16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1" t="s">
        <v>8323</v>
      </c>
      <c r="R2538" t="s">
        <v>8352</v>
      </c>
      <c r="S2538" s="16">
        <f t="shared" si="199"/>
        <v>41464.106087962966</v>
      </c>
      <c r="T2538" s="16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1" t="s">
        <v>8323</v>
      </c>
      <c r="R2539" t="s">
        <v>8352</v>
      </c>
      <c r="S2539" s="16">
        <f t="shared" si="199"/>
        <v>40696.648784722223</v>
      </c>
      <c r="T2539" s="16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1" t="s">
        <v>8323</v>
      </c>
      <c r="R2540" t="s">
        <v>8352</v>
      </c>
      <c r="S2540" s="16">
        <f t="shared" si="199"/>
        <v>41298.509965277779</v>
      </c>
      <c r="T2540" s="16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1" t="s">
        <v>8323</v>
      </c>
      <c r="R2541" t="s">
        <v>8352</v>
      </c>
      <c r="S2541" s="16">
        <f t="shared" si="199"/>
        <v>41977.902222222227</v>
      </c>
      <c r="T2541" s="16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1" t="s">
        <v>8323</v>
      </c>
      <c r="R2542" t="s">
        <v>8352</v>
      </c>
      <c r="S2542" s="16">
        <f t="shared" si="199"/>
        <v>40785.675011574072</v>
      </c>
      <c r="T2542" s="16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1" t="s">
        <v>8323</v>
      </c>
      <c r="R2543" t="s">
        <v>8352</v>
      </c>
      <c r="S2543" s="16">
        <f t="shared" si="199"/>
        <v>41483.449282407404</v>
      </c>
      <c r="T2543" s="16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1" t="s">
        <v>8323</v>
      </c>
      <c r="R2544" t="s">
        <v>8352</v>
      </c>
      <c r="S2544" s="16">
        <f t="shared" si="199"/>
        <v>41509.426585648151</v>
      </c>
      <c r="T2544" s="16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1" t="s">
        <v>8323</v>
      </c>
      <c r="R2545" t="s">
        <v>8352</v>
      </c>
      <c r="S2545" s="16">
        <f t="shared" si="199"/>
        <v>40514.107615740737</v>
      </c>
      <c r="T2545" s="16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1" t="s">
        <v>8323</v>
      </c>
      <c r="R2546" t="s">
        <v>8352</v>
      </c>
      <c r="S2546" s="16">
        <f t="shared" si="199"/>
        <v>41068.520474537036</v>
      </c>
      <c r="T2546" s="16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1" t="s">
        <v>8323</v>
      </c>
      <c r="R2547" t="s">
        <v>8352</v>
      </c>
      <c r="S2547" s="16">
        <f t="shared" si="199"/>
        <v>42027.13817129629</v>
      </c>
      <c r="T2547" s="16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1" t="s">
        <v>8323</v>
      </c>
      <c r="R2548" t="s">
        <v>8352</v>
      </c>
      <c r="S2548" s="16">
        <f t="shared" si="199"/>
        <v>41524.858553240738</v>
      </c>
      <c r="T2548" s="16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1" t="s">
        <v>8323</v>
      </c>
      <c r="R2549" t="s">
        <v>8352</v>
      </c>
      <c r="S2549" s="16">
        <f t="shared" si="199"/>
        <v>40973.773182870369</v>
      </c>
      <c r="T2549" s="16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1" t="s">
        <v>8323</v>
      </c>
      <c r="R2550" t="s">
        <v>8352</v>
      </c>
      <c r="S2550" s="16">
        <f t="shared" si="199"/>
        <v>42618.625428240746</v>
      </c>
      <c r="T2550" s="16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1" t="s">
        <v>8323</v>
      </c>
      <c r="R2551" t="s">
        <v>8352</v>
      </c>
      <c r="S2551" s="16">
        <f t="shared" si="199"/>
        <v>41390.757754629631</v>
      </c>
      <c r="T2551" s="16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1" t="s">
        <v>8323</v>
      </c>
      <c r="R2552" t="s">
        <v>8352</v>
      </c>
      <c r="S2552" s="16">
        <f t="shared" si="199"/>
        <v>42228.634328703702</v>
      </c>
      <c r="T2552" s="16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1" t="s">
        <v>8323</v>
      </c>
      <c r="R2553" t="s">
        <v>8352</v>
      </c>
      <c r="S2553" s="16">
        <f t="shared" si="199"/>
        <v>40961.252141203702</v>
      </c>
      <c r="T2553" s="16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1" t="s">
        <v>8323</v>
      </c>
      <c r="R2554" t="s">
        <v>8352</v>
      </c>
      <c r="S2554" s="16">
        <f t="shared" si="199"/>
        <v>42769.809965277775</v>
      </c>
      <c r="T2554" s="16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1" t="s">
        <v>8323</v>
      </c>
      <c r="R2555" t="s">
        <v>8352</v>
      </c>
      <c r="S2555" s="16">
        <f t="shared" si="199"/>
        <v>41113.199155092596</v>
      </c>
      <c r="T2555" s="16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1" t="s">
        <v>8323</v>
      </c>
      <c r="R2556" t="s">
        <v>8352</v>
      </c>
      <c r="S2556" s="16">
        <f t="shared" si="199"/>
        <v>42125.078275462962</v>
      </c>
      <c r="T2556" s="16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1" t="s">
        <v>8323</v>
      </c>
      <c r="R2557" t="s">
        <v>8352</v>
      </c>
      <c r="S2557" s="16">
        <f t="shared" si="199"/>
        <v>41026.655011574076</v>
      </c>
      <c r="T2557" s="16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1" t="s">
        <v>8323</v>
      </c>
      <c r="R2558" t="s">
        <v>8352</v>
      </c>
      <c r="S2558" s="16">
        <f t="shared" si="199"/>
        <v>41222.991400462961</v>
      </c>
      <c r="T2558" s="16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1" t="s">
        <v>8323</v>
      </c>
      <c r="R2559" t="s">
        <v>8352</v>
      </c>
      <c r="S2559" s="16">
        <f t="shared" si="199"/>
        <v>41744.745208333334</v>
      </c>
      <c r="T2559" s="16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1" t="s">
        <v>8323</v>
      </c>
      <c r="R2560" t="s">
        <v>8352</v>
      </c>
      <c r="S2560" s="16">
        <f t="shared" si="199"/>
        <v>42093.860023148154</v>
      </c>
      <c r="T2560" s="16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1" t="s">
        <v>8323</v>
      </c>
      <c r="R2561" t="s">
        <v>8352</v>
      </c>
      <c r="S2561" s="16">
        <f t="shared" si="199"/>
        <v>40829.873657407406</v>
      </c>
      <c r="T2561" s="16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 0)</f>
        <v>100</v>
      </c>
      <c r="P2562">
        <f t="shared" si="198"/>
        <v>143</v>
      </c>
      <c r="Q2562" s="11" t="s">
        <v>8323</v>
      </c>
      <c r="R2562" t="s">
        <v>8352</v>
      </c>
      <c r="S2562" s="16">
        <f t="shared" si="199"/>
        <v>42039.951087962967</v>
      </c>
      <c r="T2562" s="16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s="11" t="s">
        <v>8334</v>
      </c>
      <c r="R2563" t="s">
        <v>8335</v>
      </c>
      <c r="S2563" s="16">
        <f t="shared" ref="S2563:S2626" si="204">(((J2563/60)/60)/24)+DATE(1970,1,1)</f>
        <v>42260.528807870374</v>
      </c>
      <c r="T2563" s="16">
        <f t="shared" ref="T2563:T2626" si="205">(((I2563/60)/60)/24)+DATE(1970,1,1)</f>
        <v>42290.528807870374</v>
      </c>
      <c r="U2563">
        <f t="shared" si="201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1" t="s">
        <v>8334</v>
      </c>
      <c r="R2564" t="s">
        <v>8335</v>
      </c>
      <c r="S2564" s="16">
        <f t="shared" si="204"/>
        <v>42594.524756944447</v>
      </c>
      <c r="T2564" s="16">
        <f t="shared" si="205"/>
        <v>42654.524756944447</v>
      </c>
      <c r="U2564">
        <f t="shared" si="201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1" t="s">
        <v>8334</v>
      </c>
      <c r="R2565" t="s">
        <v>8335</v>
      </c>
      <c r="S2565" s="16">
        <f t="shared" si="204"/>
        <v>42155.139479166668</v>
      </c>
      <c r="T2565" s="16">
        <f t="shared" si="205"/>
        <v>42215.139479166668</v>
      </c>
      <c r="U2565">
        <f t="shared" si="201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1" t="s">
        <v>8334</v>
      </c>
      <c r="R2566" t="s">
        <v>8335</v>
      </c>
      <c r="S2566" s="16">
        <f t="shared" si="204"/>
        <v>41822.040497685186</v>
      </c>
      <c r="T2566" s="16">
        <f t="shared" si="205"/>
        <v>41852.040497685186</v>
      </c>
      <c r="U2566">
        <f t="shared" si="201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1" t="s">
        <v>8334</v>
      </c>
      <c r="R2567" t="s">
        <v>8335</v>
      </c>
      <c r="S2567" s="16">
        <f t="shared" si="204"/>
        <v>42440.650335648148</v>
      </c>
      <c r="T2567" s="16">
        <f t="shared" si="205"/>
        <v>42499.868055555555</v>
      </c>
      <c r="U2567">
        <f t="shared" si="201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1" t="s">
        <v>8334</v>
      </c>
      <c r="R2568" t="s">
        <v>8335</v>
      </c>
      <c r="S2568" s="16">
        <f t="shared" si="204"/>
        <v>41842.980879629627</v>
      </c>
      <c r="T2568" s="16">
        <f t="shared" si="205"/>
        <v>41872.980879629627</v>
      </c>
      <c r="U2568">
        <f t="shared" si="201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1" t="s">
        <v>8334</v>
      </c>
      <c r="R2569" t="s">
        <v>8335</v>
      </c>
      <c r="S2569" s="16">
        <f t="shared" si="204"/>
        <v>42087.878912037035</v>
      </c>
      <c r="T2569" s="16">
        <f t="shared" si="205"/>
        <v>42117.878912037035</v>
      </c>
      <c r="U2569">
        <f t="shared" si="201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1" t="s">
        <v>8334</v>
      </c>
      <c r="R2570" t="s">
        <v>8335</v>
      </c>
      <c r="S2570" s="16">
        <f t="shared" si="204"/>
        <v>42584.666597222225</v>
      </c>
      <c r="T2570" s="16">
        <f t="shared" si="205"/>
        <v>42614.666597222225</v>
      </c>
      <c r="U2570">
        <f t="shared" si="201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1" t="s">
        <v>8334</v>
      </c>
      <c r="R2571" t="s">
        <v>8335</v>
      </c>
      <c r="S2571" s="16">
        <f t="shared" si="204"/>
        <v>42234.105462962965</v>
      </c>
      <c r="T2571" s="16">
        <f t="shared" si="205"/>
        <v>42264.105462962965</v>
      </c>
      <c r="U2571">
        <f t="shared" si="201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1" t="s">
        <v>8334</v>
      </c>
      <c r="R2572" t="s">
        <v>8335</v>
      </c>
      <c r="S2572" s="16">
        <f t="shared" si="204"/>
        <v>42744.903182870374</v>
      </c>
      <c r="T2572" s="16">
        <f t="shared" si="205"/>
        <v>42774.903182870374</v>
      </c>
      <c r="U2572">
        <f t="shared" si="201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1" t="s">
        <v>8334</v>
      </c>
      <c r="R2573" t="s">
        <v>8335</v>
      </c>
      <c r="S2573" s="16">
        <f t="shared" si="204"/>
        <v>42449.341678240744</v>
      </c>
      <c r="T2573" s="16">
        <f t="shared" si="205"/>
        <v>42509.341678240744</v>
      </c>
      <c r="U2573">
        <f t="shared" si="201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1" t="s">
        <v>8334</v>
      </c>
      <c r="R2574" t="s">
        <v>8335</v>
      </c>
      <c r="S2574" s="16">
        <f t="shared" si="204"/>
        <v>42077.119409722218</v>
      </c>
      <c r="T2574" s="16">
        <f t="shared" si="205"/>
        <v>42107.119409722218</v>
      </c>
      <c r="U2574">
        <f t="shared" si="201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1" t="s">
        <v>8334</v>
      </c>
      <c r="R2575" t="s">
        <v>8335</v>
      </c>
      <c r="S2575" s="16">
        <f t="shared" si="204"/>
        <v>41829.592002314814</v>
      </c>
      <c r="T2575" s="16">
        <f t="shared" si="205"/>
        <v>41874.592002314814</v>
      </c>
      <c r="U2575">
        <f t="shared" si="201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1" t="s">
        <v>8334</v>
      </c>
      <c r="R2576" t="s">
        <v>8335</v>
      </c>
      <c r="S2576" s="16">
        <f t="shared" si="204"/>
        <v>42487.825752314813</v>
      </c>
      <c r="T2576" s="16">
        <f t="shared" si="205"/>
        <v>42508.825752314813</v>
      </c>
      <c r="U2576">
        <f t="shared" si="201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1" t="s">
        <v>8334</v>
      </c>
      <c r="R2577" t="s">
        <v>8335</v>
      </c>
      <c r="S2577" s="16">
        <f t="shared" si="204"/>
        <v>41986.108726851846</v>
      </c>
      <c r="T2577" s="16">
        <f t="shared" si="205"/>
        <v>42016.108726851846</v>
      </c>
      <c r="U2577">
        <f t="shared" si="201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1" t="s">
        <v>8334</v>
      </c>
      <c r="R2578" t="s">
        <v>8335</v>
      </c>
      <c r="S2578" s="16">
        <f t="shared" si="204"/>
        <v>42060.00980324074</v>
      </c>
      <c r="T2578" s="16">
        <f t="shared" si="205"/>
        <v>42104.968136574069</v>
      </c>
      <c r="U2578">
        <f t="shared" si="201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1" t="s">
        <v>8334</v>
      </c>
      <c r="R2579" t="s">
        <v>8335</v>
      </c>
      <c r="S2579" s="16">
        <f t="shared" si="204"/>
        <v>41830.820567129631</v>
      </c>
      <c r="T2579" s="16">
        <f t="shared" si="205"/>
        <v>41855.820567129631</v>
      </c>
      <c r="U2579">
        <f t="shared" si="201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1" t="s">
        <v>8334</v>
      </c>
      <c r="R2580" t="s">
        <v>8335</v>
      </c>
      <c r="S2580" s="16">
        <f t="shared" si="204"/>
        <v>42238.022905092599</v>
      </c>
      <c r="T2580" s="16">
        <f t="shared" si="205"/>
        <v>42286.708333333328</v>
      </c>
      <c r="U2580">
        <f t="shared" si="201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1" t="s">
        <v>8334</v>
      </c>
      <c r="R2581" t="s">
        <v>8335</v>
      </c>
      <c r="S2581" s="16">
        <f t="shared" si="204"/>
        <v>41837.829895833333</v>
      </c>
      <c r="T2581" s="16">
        <f t="shared" si="205"/>
        <v>41897.829895833333</v>
      </c>
      <c r="U2581">
        <f t="shared" si="201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1" t="s">
        <v>8334</v>
      </c>
      <c r="R2582" t="s">
        <v>8335</v>
      </c>
      <c r="S2582" s="16">
        <f t="shared" si="204"/>
        <v>42110.326423611114</v>
      </c>
      <c r="T2582" s="16">
        <f t="shared" si="205"/>
        <v>42140.125</v>
      </c>
      <c r="U2582">
        <f t="shared" si="201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1" t="s">
        <v>8334</v>
      </c>
      <c r="R2583" t="s">
        <v>8335</v>
      </c>
      <c r="S2583" s="16">
        <f t="shared" si="204"/>
        <v>42294.628449074073</v>
      </c>
      <c r="T2583" s="16">
        <f t="shared" si="205"/>
        <v>42324.670115740737</v>
      </c>
      <c r="U2583">
        <f t="shared" si="201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1" t="s">
        <v>8334</v>
      </c>
      <c r="R2584" t="s">
        <v>8335</v>
      </c>
      <c r="S2584" s="16">
        <f t="shared" si="204"/>
        <v>42642.988819444443</v>
      </c>
      <c r="T2584" s="16">
        <f t="shared" si="205"/>
        <v>42672.988819444443</v>
      </c>
      <c r="U2584">
        <f t="shared" si="201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1" t="s">
        <v>8334</v>
      </c>
      <c r="R2585" t="s">
        <v>8335</v>
      </c>
      <c r="S2585" s="16">
        <f t="shared" si="204"/>
        <v>42019.76944444445</v>
      </c>
      <c r="T2585" s="16">
        <f t="shared" si="205"/>
        <v>42079.727777777778</v>
      </c>
      <c r="U2585">
        <f t="shared" ref="U2585:U2648" si="206">YEAR(S2585)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1" t="s">
        <v>8334</v>
      </c>
      <c r="R2586" t="s">
        <v>8335</v>
      </c>
      <c r="S2586" s="16">
        <f t="shared" si="204"/>
        <v>42140.173252314817</v>
      </c>
      <c r="T2586" s="16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1" t="s">
        <v>8334</v>
      </c>
      <c r="R2587" t="s">
        <v>8335</v>
      </c>
      <c r="S2587" s="16">
        <f t="shared" si="204"/>
        <v>41795.963333333333</v>
      </c>
      <c r="T2587" s="16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1" t="s">
        <v>8334</v>
      </c>
      <c r="R2588" t="s">
        <v>8335</v>
      </c>
      <c r="S2588" s="16">
        <f t="shared" si="204"/>
        <v>42333.330277777779</v>
      </c>
      <c r="T2588" s="16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1" t="s">
        <v>8334</v>
      </c>
      <c r="R2589" t="s">
        <v>8335</v>
      </c>
      <c r="S2589" s="16">
        <f t="shared" si="204"/>
        <v>42338.675381944442</v>
      </c>
      <c r="T2589" s="16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1" t="s">
        <v>8334</v>
      </c>
      <c r="R2590" t="s">
        <v>8335</v>
      </c>
      <c r="S2590" s="16">
        <f t="shared" si="204"/>
        <v>42042.676226851851</v>
      </c>
      <c r="T2590" s="16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1" t="s">
        <v>8334</v>
      </c>
      <c r="R2591" t="s">
        <v>8335</v>
      </c>
      <c r="S2591" s="16">
        <f t="shared" si="204"/>
        <v>42422.536192129628</v>
      </c>
      <c r="T2591" s="16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1" t="s">
        <v>8334</v>
      </c>
      <c r="R2592" t="s">
        <v>8335</v>
      </c>
      <c r="S2592" s="16">
        <f t="shared" si="204"/>
        <v>42388.589085648149</v>
      </c>
      <c r="T2592" s="16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1" t="s">
        <v>8334</v>
      </c>
      <c r="R2593" t="s">
        <v>8335</v>
      </c>
      <c r="S2593" s="16">
        <f t="shared" si="204"/>
        <v>42382.906527777777</v>
      </c>
      <c r="T2593" s="16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1" t="s">
        <v>8334</v>
      </c>
      <c r="R2594" t="s">
        <v>8335</v>
      </c>
      <c r="S2594" s="16">
        <f t="shared" si="204"/>
        <v>41887.801168981481</v>
      </c>
      <c r="T2594" s="16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1" t="s">
        <v>8334</v>
      </c>
      <c r="R2595" t="s">
        <v>8335</v>
      </c>
      <c r="S2595" s="16">
        <f t="shared" si="204"/>
        <v>42089.84520833334</v>
      </c>
      <c r="T2595" s="16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1" t="s">
        <v>8334</v>
      </c>
      <c r="R2596" t="s">
        <v>8335</v>
      </c>
      <c r="S2596" s="16">
        <f t="shared" si="204"/>
        <v>41828.967916666668</v>
      </c>
      <c r="T2596" s="16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1" t="s">
        <v>8334</v>
      </c>
      <c r="R2597" t="s">
        <v>8335</v>
      </c>
      <c r="S2597" s="16">
        <f t="shared" si="204"/>
        <v>42760.244212962964</v>
      </c>
      <c r="T2597" s="16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1" t="s">
        <v>8334</v>
      </c>
      <c r="R2598" t="s">
        <v>8335</v>
      </c>
      <c r="S2598" s="16">
        <f t="shared" si="204"/>
        <v>41828.664456018516</v>
      </c>
      <c r="T2598" s="16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1" t="s">
        <v>8334</v>
      </c>
      <c r="R2599" t="s">
        <v>8335</v>
      </c>
      <c r="S2599" s="16">
        <f t="shared" si="204"/>
        <v>42510.341631944444</v>
      </c>
      <c r="T2599" s="16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1" t="s">
        <v>8334</v>
      </c>
      <c r="R2600" t="s">
        <v>8335</v>
      </c>
      <c r="S2600" s="16">
        <f t="shared" si="204"/>
        <v>42240.840289351851</v>
      </c>
      <c r="T2600" s="16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1" t="s">
        <v>8334</v>
      </c>
      <c r="R2601" t="s">
        <v>8335</v>
      </c>
      <c r="S2601" s="16">
        <f t="shared" si="204"/>
        <v>41809.754016203704</v>
      </c>
      <c r="T2601" s="16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1" t="s">
        <v>8334</v>
      </c>
      <c r="R2602" t="s">
        <v>8335</v>
      </c>
      <c r="S2602" s="16">
        <f t="shared" si="204"/>
        <v>42394.900462962964</v>
      </c>
      <c r="T2602" s="16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1" t="s">
        <v>8317</v>
      </c>
      <c r="R2603" t="s">
        <v>8353</v>
      </c>
      <c r="S2603" s="16">
        <f t="shared" si="204"/>
        <v>41150.902187499996</v>
      </c>
      <c r="T2603" s="16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1" t="s">
        <v>8317</v>
      </c>
      <c r="R2604" t="s">
        <v>8353</v>
      </c>
      <c r="S2604" s="16">
        <f t="shared" si="204"/>
        <v>41915.747314814813</v>
      </c>
      <c r="T2604" s="16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1" t="s">
        <v>8317</v>
      </c>
      <c r="R2605" t="s">
        <v>8353</v>
      </c>
      <c r="S2605" s="16">
        <f t="shared" si="204"/>
        <v>41617.912662037037</v>
      </c>
      <c r="T2605" s="16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1" t="s">
        <v>8317</v>
      </c>
      <c r="R2606" t="s">
        <v>8353</v>
      </c>
      <c r="S2606" s="16">
        <f t="shared" si="204"/>
        <v>40998.051192129627</v>
      </c>
      <c r="T2606" s="16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1" t="s">
        <v>8317</v>
      </c>
      <c r="R2607" t="s">
        <v>8353</v>
      </c>
      <c r="S2607" s="16">
        <f t="shared" si="204"/>
        <v>42508.541550925926</v>
      </c>
      <c r="T2607" s="16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1" t="s">
        <v>8317</v>
      </c>
      <c r="R2608" t="s">
        <v>8353</v>
      </c>
      <c r="S2608" s="16">
        <f t="shared" si="204"/>
        <v>41726.712754629632</v>
      </c>
      <c r="T2608" s="16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1" t="s">
        <v>8317</v>
      </c>
      <c r="R2609" t="s">
        <v>8353</v>
      </c>
      <c r="S2609" s="16">
        <f t="shared" si="204"/>
        <v>42184.874675925923</v>
      </c>
      <c r="T2609" s="16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1" t="s">
        <v>8317</v>
      </c>
      <c r="R2610" t="s">
        <v>8353</v>
      </c>
      <c r="S2610" s="16">
        <f t="shared" si="204"/>
        <v>42767.801712962959</v>
      </c>
      <c r="T2610" s="16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1" t="s">
        <v>8317</v>
      </c>
      <c r="R2611" t="s">
        <v>8353</v>
      </c>
      <c r="S2611" s="16">
        <f t="shared" si="204"/>
        <v>41075.237858796296</v>
      </c>
      <c r="T2611" s="16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1" t="s">
        <v>8317</v>
      </c>
      <c r="R2612" t="s">
        <v>8353</v>
      </c>
      <c r="S2612" s="16">
        <f t="shared" si="204"/>
        <v>42564.881076388891</v>
      </c>
      <c r="T2612" s="16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1" t="s">
        <v>8317</v>
      </c>
      <c r="R2613" t="s">
        <v>8353</v>
      </c>
      <c r="S2613" s="16">
        <f t="shared" si="204"/>
        <v>42704.335810185185</v>
      </c>
      <c r="T2613" s="16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1" t="s">
        <v>8317</v>
      </c>
      <c r="R2614" t="s">
        <v>8353</v>
      </c>
      <c r="S2614" s="16">
        <f t="shared" si="204"/>
        <v>41982.143171296295</v>
      </c>
      <c r="T2614" s="16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1" t="s">
        <v>8317</v>
      </c>
      <c r="R2615" t="s">
        <v>8353</v>
      </c>
      <c r="S2615" s="16">
        <f t="shared" si="204"/>
        <v>41143.81821759259</v>
      </c>
      <c r="T2615" s="16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1" t="s">
        <v>8317</v>
      </c>
      <c r="R2616" t="s">
        <v>8353</v>
      </c>
      <c r="S2616" s="16">
        <f t="shared" si="204"/>
        <v>41730.708472222221</v>
      </c>
      <c r="T2616" s="16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1" t="s">
        <v>8317</v>
      </c>
      <c r="R2617" t="s">
        <v>8353</v>
      </c>
      <c r="S2617" s="16">
        <f t="shared" si="204"/>
        <v>42453.49726851852</v>
      </c>
      <c r="T2617" s="16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1" t="s">
        <v>8317</v>
      </c>
      <c r="R2618" t="s">
        <v>8353</v>
      </c>
      <c r="S2618" s="16">
        <f t="shared" si="204"/>
        <v>42211.99454861111</v>
      </c>
      <c r="T2618" s="16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1" t="s">
        <v>8317</v>
      </c>
      <c r="R2619" t="s">
        <v>8353</v>
      </c>
      <c r="S2619" s="16">
        <f t="shared" si="204"/>
        <v>41902.874432870369</v>
      </c>
      <c r="T2619" s="16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1" t="s">
        <v>8317</v>
      </c>
      <c r="R2620" t="s">
        <v>8353</v>
      </c>
      <c r="S2620" s="16">
        <f t="shared" si="204"/>
        <v>42279.792372685188</v>
      </c>
      <c r="T2620" s="16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1" t="s">
        <v>8317</v>
      </c>
      <c r="R2621" t="s">
        <v>8353</v>
      </c>
      <c r="S2621" s="16">
        <f t="shared" si="204"/>
        <v>42273.884305555555</v>
      </c>
      <c r="T2621" s="16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1" t="s">
        <v>8317</v>
      </c>
      <c r="R2622" t="s">
        <v>8353</v>
      </c>
      <c r="S2622" s="16">
        <f t="shared" si="204"/>
        <v>42251.16715277778</v>
      </c>
      <c r="T2622" s="16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1" t="s">
        <v>8317</v>
      </c>
      <c r="R2623" t="s">
        <v>8353</v>
      </c>
      <c r="S2623" s="16">
        <f t="shared" si="204"/>
        <v>42115.74754629629</v>
      </c>
      <c r="T2623" s="16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1" t="s">
        <v>8317</v>
      </c>
      <c r="R2624" t="s">
        <v>8353</v>
      </c>
      <c r="S2624" s="16">
        <f t="shared" si="204"/>
        <v>42689.74324074074</v>
      </c>
      <c r="T2624" s="16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1" t="s">
        <v>8317</v>
      </c>
      <c r="R2625" t="s">
        <v>8353</v>
      </c>
      <c r="S2625" s="16">
        <f t="shared" si="204"/>
        <v>42692.256550925929</v>
      </c>
      <c r="T2625" s="16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 0)</f>
        <v>1379</v>
      </c>
      <c r="P2626">
        <f t="shared" si="203"/>
        <v>31.82</v>
      </c>
      <c r="Q2626" s="11" t="s">
        <v>8317</v>
      </c>
      <c r="R2626" t="s">
        <v>8353</v>
      </c>
      <c r="S2626" s="16">
        <f t="shared" si="204"/>
        <v>41144.42155092593</v>
      </c>
      <c r="T2626" s="16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s="11" t="s">
        <v>8317</v>
      </c>
      <c r="R2627" t="s">
        <v>8353</v>
      </c>
      <c r="S2627" s="16">
        <f t="shared" ref="S2627:S2690" si="209">(((J2627/60)/60)/24)+DATE(1970,1,1)</f>
        <v>42658.810277777782</v>
      </c>
      <c r="T2627" s="16">
        <f t="shared" ref="T2627:T2690" si="210">(((I2627/60)/60)/24)+DATE(1970,1,1)</f>
        <v>42683.851944444439</v>
      </c>
      <c r="U2627">
        <f t="shared" si="206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1" t="s">
        <v>8317</v>
      </c>
      <c r="R2628" t="s">
        <v>8353</v>
      </c>
      <c r="S2628" s="16">
        <f t="shared" si="209"/>
        <v>42128.628113425926</v>
      </c>
      <c r="T2628" s="16">
        <f t="shared" si="210"/>
        <v>42158.628113425926</v>
      </c>
      <c r="U2628">
        <f t="shared" si="206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1" t="s">
        <v>8317</v>
      </c>
      <c r="R2629" t="s">
        <v>8353</v>
      </c>
      <c r="S2629" s="16">
        <f t="shared" si="209"/>
        <v>42304.829409722224</v>
      </c>
      <c r="T2629" s="16">
        <f t="shared" si="210"/>
        <v>42334.871076388896</v>
      </c>
      <c r="U2629">
        <f t="shared" si="206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1" t="s">
        <v>8317</v>
      </c>
      <c r="R2630" t="s">
        <v>8353</v>
      </c>
      <c r="S2630" s="16">
        <f t="shared" si="209"/>
        <v>41953.966053240743</v>
      </c>
      <c r="T2630" s="16">
        <f t="shared" si="210"/>
        <v>41973.966053240743</v>
      </c>
      <c r="U2630">
        <f t="shared" si="206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1" t="s">
        <v>8317</v>
      </c>
      <c r="R2631" t="s">
        <v>8353</v>
      </c>
      <c r="S2631" s="16">
        <f t="shared" si="209"/>
        <v>42108.538449074069</v>
      </c>
      <c r="T2631" s="16">
        <f t="shared" si="210"/>
        <v>42138.538449074069</v>
      </c>
      <c r="U2631">
        <f t="shared" si="206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1" t="s">
        <v>8317</v>
      </c>
      <c r="R2632" t="s">
        <v>8353</v>
      </c>
      <c r="S2632" s="16">
        <f t="shared" si="209"/>
        <v>42524.105462962965</v>
      </c>
      <c r="T2632" s="16">
        <f t="shared" si="210"/>
        <v>42551.416666666672</v>
      </c>
      <c r="U2632">
        <f t="shared" si="206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1" t="s">
        <v>8317</v>
      </c>
      <c r="R2633" t="s">
        <v>8353</v>
      </c>
      <c r="S2633" s="16">
        <f t="shared" si="209"/>
        <v>42218.169293981482</v>
      </c>
      <c r="T2633" s="16">
        <f t="shared" si="210"/>
        <v>42246.169293981482</v>
      </c>
      <c r="U2633">
        <f t="shared" si="206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1" t="s">
        <v>8317</v>
      </c>
      <c r="R2634" t="s">
        <v>8353</v>
      </c>
      <c r="S2634" s="16">
        <f t="shared" si="209"/>
        <v>42494.061793981484</v>
      </c>
      <c r="T2634" s="16">
        <f t="shared" si="210"/>
        <v>42519.061793981484</v>
      </c>
      <c r="U2634">
        <f t="shared" si="206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1" t="s">
        <v>8317</v>
      </c>
      <c r="R2635" t="s">
        <v>8353</v>
      </c>
      <c r="S2635" s="16">
        <f t="shared" si="209"/>
        <v>41667.823287037041</v>
      </c>
      <c r="T2635" s="16">
        <f t="shared" si="210"/>
        <v>41697.958333333336</v>
      </c>
      <c r="U2635">
        <f t="shared" si="206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1" t="s">
        <v>8317</v>
      </c>
      <c r="R2636" t="s">
        <v>8353</v>
      </c>
      <c r="S2636" s="16">
        <f t="shared" si="209"/>
        <v>42612.656493055561</v>
      </c>
      <c r="T2636" s="16">
        <f t="shared" si="210"/>
        <v>42642.656493055561</v>
      </c>
      <c r="U2636">
        <f t="shared" si="206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1" t="s">
        <v>8317</v>
      </c>
      <c r="R2637" t="s">
        <v>8353</v>
      </c>
      <c r="S2637" s="16">
        <f t="shared" si="209"/>
        <v>42037.950937500005</v>
      </c>
      <c r="T2637" s="16">
        <f t="shared" si="210"/>
        <v>42072.909270833334</v>
      </c>
      <c r="U2637">
        <f t="shared" si="206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1" t="s">
        <v>8317</v>
      </c>
      <c r="R2638" t="s">
        <v>8353</v>
      </c>
      <c r="S2638" s="16">
        <f t="shared" si="209"/>
        <v>42636.614745370374</v>
      </c>
      <c r="T2638" s="16">
        <f t="shared" si="210"/>
        <v>42659.041666666672</v>
      </c>
      <c r="U2638">
        <f t="shared" si="206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1" t="s">
        <v>8317</v>
      </c>
      <c r="R2639" t="s">
        <v>8353</v>
      </c>
      <c r="S2639" s="16">
        <f t="shared" si="209"/>
        <v>42639.549479166672</v>
      </c>
      <c r="T2639" s="16">
        <f t="shared" si="210"/>
        <v>42655.549479166672</v>
      </c>
      <c r="U2639">
        <f t="shared" si="206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1" t="s">
        <v>8317</v>
      </c>
      <c r="R2640" t="s">
        <v>8353</v>
      </c>
      <c r="S2640" s="16">
        <f t="shared" si="209"/>
        <v>41989.913136574076</v>
      </c>
      <c r="T2640" s="16">
        <f t="shared" si="210"/>
        <v>42019.913136574076</v>
      </c>
      <c r="U2640">
        <f t="shared" si="206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1" t="s">
        <v>8317</v>
      </c>
      <c r="R2641" t="s">
        <v>8353</v>
      </c>
      <c r="S2641" s="16">
        <f t="shared" si="209"/>
        <v>42024.86513888889</v>
      </c>
      <c r="T2641" s="16">
        <f t="shared" si="210"/>
        <v>42054.86513888889</v>
      </c>
      <c r="U2641">
        <f t="shared" si="206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1" t="s">
        <v>8317</v>
      </c>
      <c r="R2642" t="s">
        <v>8353</v>
      </c>
      <c r="S2642" s="16">
        <f t="shared" si="209"/>
        <v>42103.160578703704</v>
      </c>
      <c r="T2642" s="16">
        <f t="shared" si="210"/>
        <v>42163.160578703704</v>
      </c>
      <c r="U2642">
        <f t="shared" si="206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1" t="s">
        <v>8317</v>
      </c>
      <c r="R2643" t="s">
        <v>8353</v>
      </c>
      <c r="S2643" s="16">
        <f t="shared" si="209"/>
        <v>41880.827118055553</v>
      </c>
      <c r="T2643" s="16">
        <f t="shared" si="210"/>
        <v>41897.839583333334</v>
      </c>
      <c r="U2643">
        <f t="shared" si="206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1" t="s">
        <v>8317</v>
      </c>
      <c r="R2644" t="s">
        <v>8353</v>
      </c>
      <c r="S2644" s="16">
        <f t="shared" si="209"/>
        <v>42536.246620370366</v>
      </c>
      <c r="T2644" s="16">
        <f t="shared" si="210"/>
        <v>42566.289583333331</v>
      </c>
      <c r="U2644">
        <f t="shared" si="206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1" t="s">
        <v>8317</v>
      </c>
      <c r="R2645" t="s">
        <v>8353</v>
      </c>
      <c r="S2645" s="16">
        <f t="shared" si="209"/>
        <v>42689.582349537035</v>
      </c>
      <c r="T2645" s="16">
        <f t="shared" si="210"/>
        <v>42725.332638888889</v>
      </c>
      <c r="U2645">
        <f t="shared" si="206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1" t="s">
        <v>8317</v>
      </c>
      <c r="R2646" t="s">
        <v>8353</v>
      </c>
      <c r="S2646" s="16">
        <f t="shared" si="209"/>
        <v>42774.792071759264</v>
      </c>
      <c r="T2646" s="16">
        <f t="shared" si="210"/>
        <v>42804.792071759264</v>
      </c>
      <c r="U2646">
        <f t="shared" si="206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1" t="s">
        <v>8317</v>
      </c>
      <c r="R2647" t="s">
        <v>8353</v>
      </c>
      <c r="S2647" s="16">
        <f t="shared" si="209"/>
        <v>41921.842627314814</v>
      </c>
      <c r="T2647" s="16">
        <f t="shared" si="210"/>
        <v>41951.884293981479</v>
      </c>
      <c r="U2647">
        <f t="shared" si="206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1" t="s">
        <v>8317</v>
      </c>
      <c r="R2648" t="s">
        <v>8353</v>
      </c>
      <c r="S2648" s="16">
        <f t="shared" si="209"/>
        <v>42226.313298611116</v>
      </c>
      <c r="T2648" s="16">
        <f t="shared" si="210"/>
        <v>42256.313298611116</v>
      </c>
      <c r="U2648">
        <f t="shared" si="206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1" t="s">
        <v>8317</v>
      </c>
      <c r="R2649" t="s">
        <v>8353</v>
      </c>
      <c r="S2649" s="16">
        <f t="shared" si="209"/>
        <v>42200.261793981481</v>
      </c>
      <c r="T2649" s="16">
        <f t="shared" si="210"/>
        <v>42230.261793981481</v>
      </c>
      <c r="U2649">
        <f t="shared" ref="U2649:U2702" si="211"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1" t="s">
        <v>8317</v>
      </c>
      <c r="R2650" t="s">
        <v>8353</v>
      </c>
      <c r="S2650" s="16">
        <f t="shared" si="209"/>
        <v>42408.714814814812</v>
      </c>
      <c r="T2650" s="16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1" t="s">
        <v>8317</v>
      </c>
      <c r="R2651" t="s">
        <v>8353</v>
      </c>
      <c r="S2651" s="16">
        <f t="shared" si="209"/>
        <v>42341.99700231482</v>
      </c>
      <c r="T2651" s="16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1" t="s">
        <v>8317</v>
      </c>
      <c r="R2652" t="s">
        <v>8353</v>
      </c>
      <c r="S2652" s="16">
        <f t="shared" si="209"/>
        <v>42695.624340277776</v>
      </c>
      <c r="T2652" s="16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1" t="s">
        <v>8317</v>
      </c>
      <c r="R2653" t="s">
        <v>8353</v>
      </c>
      <c r="S2653" s="16">
        <f t="shared" si="209"/>
        <v>42327.805659722217</v>
      </c>
      <c r="T2653" s="16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1" t="s">
        <v>8317</v>
      </c>
      <c r="R2654" t="s">
        <v>8353</v>
      </c>
      <c r="S2654" s="16">
        <f t="shared" si="209"/>
        <v>41953.158854166672</v>
      </c>
      <c r="T2654" s="16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1" t="s">
        <v>8317</v>
      </c>
      <c r="R2655" t="s">
        <v>8353</v>
      </c>
      <c r="S2655" s="16">
        <f t="shared" si="209"/>
        <v>41771.651932870373</v>
      </c>
      <c r="T2655" s="16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1" t="s">
        <v>8317</v>
      </c>
      <c r="R2656" t="s">
        <v>8353</v>
      </c>
      <c r="S2656" s="16">
        <f t="shared" si="209"/>
        <v>42055.600995370376</v>
      </c>
      <c r="T2656" s="16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1" t="s">
        <v>8317</v>
      </c>
      <c r="R2657" t="s">
        <v>8353</v>
      </c>
      <c r="S2657" s="16">
        <f t="shared" si="209"/>
        <v>42381.866284722222</v>
      </c>
      <c r="T2657" s="16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1" t="s">
        <v>8317</v>
      </c>
      <c r="R2658" t="s">
        <v>8353</v>
      </c>
      <c r="S2658" s="16">
        <f t="shared" si="209"/>
        <v>42767.688518518517</v>
      </c>
      <c r="T2658" s="16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1" t="s">
        <v>8317</v>
      </c>
      <c r="R2659" t="s">
        <v>8353</v>
      </c>
      <c r="S2659" s="16">
        <f t="shared" si="209"/>
        <v>42551.928854166668</v>
      </c>
      <c r="T2659" s="16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1" t="s">
        <v>8317</v>
      </c>
      <c r="R2660" t="s">
        <v>8353</v>
      </c>
      <c r="S2660" s="16">
        <f t="shared" si="209"/>
        <v>42551.884189814817</v>
      </c>
      <c r="T2660" s="16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1" t="s">
        <v>8317</v>
      </c>
      <c r="R2661" t="s">
        <v>8353</v>
      </c>
      <c r="S2661" s="16">
        <f t="shared" si="209"/>
        <v>42082.069560185191</v>
      </c>
      <c r="T2661" s="16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1" t="s">
        <v>8317</v>
      </c>
      <c r="R2662" t="s">
        <v>8353</v>
      </c>
      <c r="S2662" s="16">
        <f t="shared" si="209"/>
        <v>42272.713171296295</v>
      </c>
      <c r="T2662" s="16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1" t="s">
        <v>8317</v>
      </c>
      <c r="R2663" t="s">
        <v>8354</v>
      </c>
      <c r="S2663" s="16">
        <f t="shared" si="209"/>
        <v>41542.958449074074</v>
      </c>
      <c r="T2663" s="16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1" t="s">
        <v>8317</v>
      </c>
      <c r="R2664" t="s">
        <v>8354</v>
      </c>
      <c r="S2664" s="16">
        <f t="shared" si="209"/>
        <v>42207.746678240743</v>
      </c>
      <c r="T2664" s="16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1" t="s">
        <v>8317</v>
      </c>
      <c r="R2665" t="s">
        <v>8354</v>
      </c>
      <c r="S2665" s="16">
        <f t="shared" si="209"/>
        <v>42222.622766203705</v>
      </c>
      <c r="T2665" s="16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1" t="s">
        <v>8317</v>
      </c>
      <c r="R2666" t="s">
        <v>8354</v>
      </c>
      <c r="S2666" s="16">
        <f t="shared" si="209"/>
        <v>42313.02542824074</v>
      </c>
      <c r="T2666" s="16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1" t="s">
        <v>8317</v>
      </c>
      <c r="R2667" t="s">
        <v>8354</v>
      </c>
      <c r="S2667" s="16">
        <f t="shared" si="209"/>
        <v>42083.895532407405</v>
      </c>
      <c r="T2667" s="16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1" t="s">
        <v>8317</v>
      </c>
      <c r="R2668" t="s">
        <v>8354</v>
      </c>
      <c r="S2668" s="16">
        <f t="shared" si="209"/>
        <v>42235.764340277776</v>
      </c>
      <c r="T2668" s="16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1" t="s">
        <v>8317</v>
      </c>
      <c r="R2669" t="s">
        <v>8354</v>
      </c>
      <c r="S2669" s="16">
        <f t="shared" si="209"/>
        <v>42380.926111111112</v>
      </c>
      <c r="T2669" s="16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1" t="s">
        <v>8317</v>
      </c>
      <c r="R2670" t="s">
        <v>8354</v>
      </c>
      <c r="S2670" s="16">
        <f t="shared" si="209"/>
        <v>42275.588715277772</v>
      </c>
      <c r="T2670" s="16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1" t="s">
        <v>8317</v>
      </c>
      <c r="R2671" t="s">
        <v>8354</v>
      </c>
      <c r="S2671" s="16">
        <f t="shared" si="209"/>
        <v>42319.035833333335</v>
      </c>
      <c r="T2671" s="16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1" t="s">
        <v>8317</v>
      </c>
      <c r="R2672" t="s">
        <v>8354</v>
      </c>
      <c r="S2672" s="16">
        <f t="shared" si="209"/>
        <v>41821.020601851851</v>
      </c>
      <c r="T2672" s="16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1" t="s">
        <v>8317</v>
      </c>
      <c r="R2673" t="s">
        <v>8354</v>
      </c>
      <c r="S2673" s="16">
        <f t="shared" si="209"/>
        <v>41962.749027777783</v>
      </c>
      <c r="T2673" s="16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1" t="s">
        <v>8317</v>
      </c>
      <c r="R2674" t="s">
        <v>8354</v>
      </c>
      <c r="S2674" s="16">
        <f t="shared" si="209"/>
        <v>42344.884143518517</v>
      </c>
      <c r="T2674" s="16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1" t="s">
        <v>8317</v>
      </c>
      <c r="R2675" t="s">
        <v>8354</v>
      </c>
      <c r="S2675" s="16">
        <f t="shared" si="209"/>
        <v>41912.541655092595</v>
      </c>
      <c r="T2675" s="16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1" t="s">
        <v>8317</v>
      </c>
      <c r="R2676" t="s">
        <v>8354</v>
      </c>
      <c r="S2676" s="16">
        <f t="shared" si="209"/>
        <v>42529.632754629631</v>
      </c>
      <c r="T2676" s="16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1" t="s">
        <v>8317</v>
      </c>
      <c r="R2677" t="s">
        <v>8354</v>
      </c>
      <c r="S2677" s="16">
        <f t="shared" si="209"/>
        <v>41923.857511574075</v>
      </c>
      <c r="T2677" s="16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1" t="s">
        <v>8317</v>
      </c>
      <c r="R2678" t="s">
        <v>8354</v>
      </c>
      <c r="S2678" s="16">
        <f t="shared" si="209"/>
        <v>42482.624699074076</v>
      </c>
      <c r="T2678" s="16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1" t="s">
        <v>8317</v>
      </c>
      <c r="R2679" t="s">
        <v>8354</v>
      </c>
      <c r="S2679" s="16">
        <f t="shared" si="209"/>
        <v>41793.029432870368</v>
      </c>
      <c r="T2679" s="16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1" t="s">
        <v>8317</v>
      </c>
      <c r="R2680" t="s">
        <v>8354</v>
      </c>
      <c r="S2680" s="16">
        <f t="shared" si="209"/>
        <v>42241.798206018517</v>
      </c>
      <c r="T2680" s="16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1" t="s">
        <v>8317</v>
      </c>
      <c r="R2681" t="s">
        <v>8354</v>
      </c>
      <c r="S2681" s="16">
        <f t="shared" si="209"/>
        <v>42033.001087962963</v>
      </c>
      <c r="T2681" s="16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1" t="s">
        <v>8317</v>
      </c>
      <c r="R2682" t="s">
        <v>8354</v>
      </c>
      <c r="S2682" s="16">
        <f t="shared" si="209"/>
        <v>42436.211701388893</v>
      </c>
      <c r="T2682" s="16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1" t="s">
        <v>8334</v>
      </c>
      <c r="R2683" t="s">
        <v>8335</v>
      </c>
      <c r="S2683" s="16">
        <f t="shared" si="209"/>
        <v>41805.895254629628</v>
      </c>
      <c r="T2683" s="16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1" t="s">
        <v>8334</v>
      </c>
      <c r="R2684" t="s">
        <v>8335</v>
      </c>
      <c r="S2684" s="16">
        <f t="shared" si="209"/>
        <v>41932.871990740743</v>
      </c>
      <c r="T2684" s="16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1" t="s">
        <v>8334</v>
      </c>
      <c r="R2685" t="s">
        <v>8335</v>
      </c>
      <c r="S2685" s="16">
        <f t="shared" si="209"/>
        <v>42034.75509259259</v>
      </c>
      <c r="T2685" s="16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1" t="s">
        <v>8334</v>
      </c>
      <c r="R2686" t="s">
        <v>8335</v>
      </c>
      <c r="S2686" s="16">
        <f t="shared" si="209"/>
        <v>41820.914641203701</v>
      </c>
      <c r="T2686" s="16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1" t="s">
        <v>8334</v>
      </c>
      <c r="R2687" t="s">
        <v>8335</v>
      </c>
      <c r="S2687" s="16">
        <f t="shared" si="209"/>
        <v>42061.69594907407</v>
      </c>
      <c r="T2687" s="16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1" t="s">
        <v>8334</v>
      </c>
      <c r="R2688" t="s">
        <v>8335</v>
      </c>
      <c r="S2688" s="16">
        <f t="shared" si="209"/>
        <v>41892.974803240737</v>
      </c>
      <c r="T2688" s="16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1" t="s">
        <v>8334</v>
      </c>
      <c r="R2689" t="s">
        <v>8335</v>
      </c>
      <c r="S2689" s="16">
        <f t="shared" si="209"/>
        <v>42154.64025462963</v>
      </c>
      <c r="T2689" s="16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 0)</f>
        <v>0</v>
      </c>
      <c r="P2690">
        <f t="shared" si="208"/>
        <v>5.29</v>
      </c>
      <c r="Q2690" s="11" t="s">
        <v>8334</v>
      </c>
      <c r="R2690" t="s">
        <v>8335</v>
      </c>
      <c r="S2690" s="16">
        <f t="shared" si="209"/>
        <v>42028.118865740747</v>
      </c>
      <c r="T2690" s="16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s="11" t="s">
        <v>8334</v>
      </c>
      <c r="R2691" t="s">
        <v>8335</v>
      </c>
      <c r="S2691" s="16">
        <f t="shared" ref="S2691:S2754" si="214">(((J2691/60)/60)/24)+DATE(1970,1,1)</f>
        <v>42551.961689814809</v>
      </c>
      <c r="T2691" s="16">
        <f t="shared" ref="T2691:T2754" si="215">(((I2691/60)/60)/24)+DATE(1970,1,1)</f>
        <v>42581.961689814809</v>
      </c>
      <c r="U2691">
        <f t="shared" si="211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1" t="s">
        <v>8334</v>
      </c>
      <c r="R2692" t="s">
        <v>8335</v>
      </c>
      <c r="S2692" s="16">
        <f t="shared" si="214"/>
        <v>42113.105046296296</v>
      </c>
      <c r="T2692" s="16">
        <f t="shared" si="215"/>
        <v>42158.105046296296</v>
      </c>
      <c r="U2692">
        <f t="shared" si="211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1" t="s">
        <v>8334</v>
      </c>
      <c r="R2693" t="s">
        <v>8335</v>
      </c>
      <c r="S2693" s="16">
        <f t="shared" si="214"/>
        <v>42089.724039351851</v>
      </c>
      <c r="T2693" s="16">
        <f t="shared" si="215"/>
        <v>42134.724039351851</v>
      </c>
      <c r="U2693">
        <f t="shared" si="211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1" t="s">
        <v>8334</v>
      </c>
      <c r="R2694" t="s">
        <v>8335</v>
      </c>
      <c r="S2694" s="16">
        <f t="shared" si="214"/>
        <v>42058.334027777775</v>
      </c>
      <c r="T2694" s="16">
        <f t="shared" si="215"/>
        <v>42088.292361111111</v>
      </c>
      <c r="U2694">
        <f t="shared" si="211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1" t="s">
        <v>8334</v>
      </c>
      <c r="R2695" t="s">
        <v>8335</v>
      </c>
      <c r="S2695" s="16">
        <f t="shared" si="214"/>
        <v>41834.138495370367</v>
      </c>
      <c r="T2695" s="16">
        <f t="shared" si="215"/>
        <v>41864.138495370367</v>
      </c>
      <c r="U2695">
        <f t="shared" si="211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1" t="s">
        <v>8334</v>
      </c>
      <c r="R2696" t="s">
        <v>8335</v>
      </c>
      <c r="S2696" s="16">
        <f t="shared" si="214"/>
        <v>41878.140497685185</v>
      </c>
      <c r="T2696" s="16">
        <f t="shared" si="215"/>
        <v>41908.140497685185</v>
      </c>
      <c r="U2696">
        <f t="shared" si="211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1" t="s">
        <v>8334</v>
      </c>
      <c r="R2697" t="s">
        <v>8335</v>
      </c>
      <c r="S2697" s="16">
        <f t="shared" si="214"/>
        <v>42048.181921296295</v>
      </c>
      <c r="T2697" s="16">
        <f t="shared" si="215"/>
        <v>42108.14025462963</v>
      </c>
      <c r="U2697">
        <f t="shared" si="211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1" t="s">
        <v>8334</v>
      </c>
      <c r="R2698" t="s">
        <v>8335</v>
      </c>
      <c r="S2698" s="16">
        <f t="shared" si="214"/>
        <v>41964.844444444447</v>
      </c>
      <c r="T2698" s="16">
        <f t="shared" si="215"/>
        <v>41998.844444444447</v>
      </c>
      <c r="U2698">
        <f t="shared" si="211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1" t="s">
        <v>8334</v>
      </c>
      <c r="R2699" t="s">
        <v>8335</v>
      </c>
      <c r="S2699" s="16">
        <f t="shared" si="214"/>
        <v>42187.940081018518</v>
      </c>
      <c r="T2699" s="16">
        <f t="shared" si="215"/>
        <v>42218.916666666672</v>
      </c>
      <c r="U2699">
        <f t="shared" si="211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1" t="s">
        <v>8334</v>
      </c>
      <c r="R2700" t="s">
        <v>8335</v>
      </c>
      <c r="S2700" s="16">
        <f t="shared" si="214"/>
        <v>41787.898240740738</v>
      </c>
      <c r="T2700" s="16">
        <f t="shared" si="215"/>
        <v>41817.898240740738</v>
      </c>
      <c r="U2700">
        <f t="shared" si="211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1" t="s">
        <v>8334</v>
      </c>
      <c r="R2701" t="s">
        <v>8335</v>
      </c>
      <c r="S2701" s="16">
        <f t="shared" si="214"/>
        <v>41829.896562499998</v>
      </c>
      <c r="T2701" s="16">
        <f t="shared" si="215"/>
        <v>41859.896562499998</v>
      </c>
      <c r="U2701">
        <f t="shared" si="211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1" t="s">
        <v>8334</v>
      </c>
      <c r="R2702" t="s">
        <v>8335</v>
      </c>
      <c r="S2702" s="16">
        <f t="shared" si="214"/>
        <v>41870.87467592593</v>
      </c>
      <c r="T2702" s="16">
        <f t="shared" si="215"/>
        <v>41900.87467592593</v>
      </c>
      <c r="U2702">
        <f t="shared" si="21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1" t="s">
        <v>8315</v>
      </c>
      <c r="R2703" t="s">
        <v>8355</v>
      </c>
      <c r="S2703" s="16">
        <f t="shared" si="214"/>
        <v>42801.774699074071</v>
      </c>
      <c r="T2703" s="16">
        <f t="shared" si="215"/>
        <v>42832.733032407406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1" t="s">
        <v>8315</v>
      </c>
      <c r="R2704" t="s">
        <v>8355</v>
      </c>
      <c r="S2704" s="16">
        <f t="shared" si="214"/>
        <v>42800.801817129628</v>
      </c>
      <c r="T2704" s="16">
        <f t="shared" si="215"/>
        <v>42830.760150462964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1" t="s">
        <v>8315</v>
      </c>
      <c r="R2705" t="s">
        <v>8355</v>
      </c>
      <c r="S2705" s="16">
        <f t="shared" si="214"/>
        <v>42756.690162037034</v>
      </c>
      <c r="T2705" s="16">
        <f t="shared" si="215"/>
        <v>42816.648495370369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1" t="s">
        <v>8315</v>
      </c>
      <c r="R2706" t="s">
        <v>8355</v>
      </c>
      <c r="S2706" s="16">
        <f t="shared" si="214"/>
        <v>42787.862430555557</v>
      </c>
      <c r="T2706" s="16">
        <f t="shared" si="215"/>
        <v>42830.820763888885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1" t="s">
        <v>8315</v>
      </c>
      <c r="R2707" t="s">
        <v>8355</v>
      </c>
      <c r="S2707" s="16">
        <f t="shared" si="214"/>
        <v>42773.916180555556</v>
      </c>
      <c r="T2707" s="16">
        <f t="shared" si="215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1" t="s">
        <v>8315</v>
      </c>
      <c r="R2708" t="s">
        <v>8355</v>
      </c>
      <c r="S2708" s="16">
        <f t="shared" si="214"/>
        <v>41899.294942129629</v>
      </c>
      <c r="T2708" s="16">
        <f t="shared" si="215"/>
        <v>41928.290972222225</v>
      </c>
      <c r="U2708">
        <f t="shared" ref="U2708:U2771" si="216"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1" t="s">
        <v>8315</v>
      </c>
      <c r="R2709" t="s">
        <v>8355</v>
      </c>
      <c r="S2709" s="16">
        <f t="shared" si="214"/>
        <v>41391.782905092594</v>
      </c>
      <c r="T2709" s="16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1" t="s">
        <v>8315</v>
      </c>
      <c r="R2710" t="s">
        <v>8355</v>
      </c>
      <c r="S2710" s="16">
        <f t="shared" si="214"/>
        <v>42512.698217592595</v>
      </c>
      <c r="T2710" s="16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1" t="s">
        <v>8315</v>
      </c>
      <c r="R2711" t="s">
        <v>8355</v>
      </c>
      <c r="S2711" s="16">
        <f t="shared" si="214"/>
        <v>42612.149780092594</v>
      </c>
      <c r="T2711" s="16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1" t="s">
        <v>8315</v>
      </c>
      <c r="R2712" t="s">
        <v>8355</v>
      </c>
      <c r="S2712" s="16">
        <f t="shared" si="214"/>
        <v>41828.229490740741</v>
      </c>
      <c r="T2712" s="16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1" t="s">
        <v>8315</v>
      </c>
      <c r="R2713" t="s">
        <v>8355</v>
      </c>
      <c r="S2713" s="16">
        <f t="shared" si="214"/>
        <v>41780.745254629634</v>
      </c>
      <c r="T2713" s="16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1" t="s">
        <v>8315</v>
      </c>
      <c r="R2714" t="s">
        <v>8355</v>
      </c>
      <c r="S2714" s="16">
        <f t="shared" si="214"/>
        <v>41432.062037037038</v>
      </c>
      <c r="T2714" s="16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1" t="s">
        <v>8315</v>
      </c>
      <c r="R2715" t="s">
        <v>8355</v>
      </c>
      <c r="S2715" s="16">
        <f t="shared" si="214"/>
        <v>42322.653749999998</v>
      </c>
      <c r="T2715" s="16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1" t="s">
        <v>8315</v>
      </c>
      <c r="R2716" t="s">
        <v>8355</v>
      </c>
      <c r="S2716" s="16">
        <f t="shared" si="214"/>
        <v>42629.655046296291</v>
      </c>
      <c r="T2716" s="16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1" t="s">
        <v>8315</v>
      </c>
      <c r="R2717" t="s">
        <v>8355</v>
      </c>
      <c r="S2717" s="16">
        <f t="shared" si="214"/>
        <v>42387.398472222223</v>
      </c>
      <c r="T2717" s="16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1" t="s">
        <v>8315</v>
      </c>
      <c r="R2718" t="s">
        <v>8355</v>
      </c>
      <c r="S2718" s="16">
        <f t="shared" si="214"/>
        <v>42255.333252314813</v>
      </c>
      <c r="T2718" s="16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1" t="s">
        <v>8315</v>
      </c>
      <c r="R2719" t="s">
        <v>8355</v>
      </c>
      <c r="S2719" s="16">
        <f t="shared" si="214"/>
        <v>41934.914918981485</v>
      </c>
      <c r="T2719" s="16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1" t="s">
        <v>8315</v>
      </c>
      <c r="R2720" t="s">
        <v>8355</v>
      </c>
      <c r="S2720" s="16">
        <f t="shared" si="214"/>
        <v>42465.596585648149</v>
      </c>
      <c r="T2720" s="16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1" t="s">
        <v>8315</v>
      </c>
      <c r="R2721" t="s">
        <v>8355</v>
      </c>
      <c r="S2721" s="16">
        <f t="shared" si="214"/>
        <v>42418.031180555554</v>
      </c>
      <c r="T2721" s="16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1" t="s">
        <v>8315</v>
      </c>
      <c r="R2722" t="s">
        <v>8355</v>
      </c>
      <c r="S2722" s="16">
        <f t="shared" si="214"/>
        <v>42655.465891203698</v>
      </c>
      <c r="T2722" s="16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1" t="s">
        <v>8317</v>
      </c>
      <c r="R2723" t="s">
        <v>8347</v>
      </c>
      <c r="S2723" s="16">
        <f t="shared" si="214"/>
        <v>41493.543958333335</v>
      </c>
      <c r="T2723" s="16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1" t="s">
        <v>8317</v>
      </c>
      <c r="R2724" t="s">
        <v>8347</v>
      </c>
      <c r="S2724" s="16">
        <f t="shared" si="214"/>
        <v>42704.857094907406</v>
      </c>
      <c r="T2724" s="16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1" t="s">
        <v>8317</v>
      </c>
      <c r="R2725" t="s">
        <v>8347</v>
      </c>
      <c r="S2725" s="16">
        <f t="shared" si="214"/>
        <v>41944.83898148148</v>
      </c>
      <c r="T2725" s="16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1" t="s">
        <v>8317</v>
      </c>
      <c r="R2726" t="s">
        <v>8347</v>
      </c>
      <c r="S2726" s="16">
        <f t="shared" si="214"/>
        <v>42199.32707175926</v>
      </c>
      <c r="T2726" s="16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1" t="s">
        <v>8317</v>
      </c>
      <c r="R2727" t="s">
        <v>8347</v>
      </c>
      <c r="S2727" s="16">
        <f t="shared" si="214"/>
        <v>42745.744618055556</v>
      </c>
      <c r="T2727" s="16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1" t="s">
        <v>8317</v>
      </c>
      <c r="R2728" t="s">
        <v>8347</v>
      </c>
      <c r="S2728" s="16">
        <f t="shared" si="214"/>
        <v>42452.579988425925</v>
      </c>
      <c r="T2728" s="16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1" t="s">
        <v>8317</v>
      </c>
      <c r="R2729" t="s">
        <v>8347</v>
      </c>
      <c r="S2729" s="16">
        <f t="shared" si="214"/>
        <v>42198.676655092597</v>
      </c>
      <c r="T2729" s="16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1" t="s">
        <v>8317</v>
      </c>
      <c r="R2730" t="s">
        <v>8347</v>
      </c>
      <c r="S2730" s="16">
        <f t="shared" si="214"/>
        <v>42333.59993055556</v>
      </c>
      <c r="T2730" s="16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1" t="s">
        <v>8317</v>
      </c>
      <c r="R2731" t="s">
        <v>8347</v>
      </c>
      <c r="S2731" s="16">
        <f t="shared" si="214"/>
        <v>42095.240706018521</v>
      </c>
      <c r="T2731" s="16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1" t="s">
        <v>8317</v>
      </c>
      <c r="R2732" t="s">
        <v>8347</v>
      </c>
      <c r="S2732" s="16">
        <f t="shared" si="214"/>
        <v>41351.541377314818</v>
      </c>
      <c r="T2732" s="16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1" t="s">
        <v>8317</v>
      </c>
      <c r="R2733" t="s">
        <v>8347</v>
      </c>
      <c r="S2733" s="16">
        <f t="shared" si="214"/>
        <v>41872.525717592594</v>
      </c>
      <c r="T2733" s="16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1" t="s">
        <v>8317</v>
      </c>
      <c r="R2734" t="s">
        <v>8347</v>
      </c>
      <c r="S2734" s="16">
        <f t="shared" si="214"/>
        <v>41389.808194444442</v>
      </c>
      <c r="T2734" s="16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1" t="s">
        <v>8317</v>
      </c>
      <c r="R2735" t="s">
        <v>8347</v>
      </c>
      <c r="S2735" s="16">
        <f t="shared" si="214"/>
        <v>42044.272847222222</v>
      </c>
      <c r="T2735" s="16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1" t="s">
        <v>8317</v>
      </c>
      <c r="R2736" t="s">
        <v>8347</v>
      </c>
      <c r="S2736" s="16">
        <f t="shared" si="214"/>
        <v>42626.668888888889</v>
      </c>
      <c r="T2736" s="16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1" t="s">
        <v>8317</v>
      </c>
      <c r="R2737" t="s">
        <v>8347</v>
      </c>
      <c r="S2737" s="16">
        <f t="shared" si="214"/>
        <v>41316.120949074073</v>
      </c>
      <c r="T2737" s="16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1" t="s">
        <v>8317</v>
      </c>
      <c r="R2738" t="s">
        <v>8347</v>
      </c>
      <c r="S2738" s="16">
        <f t="shared" si="214"/>
        <v>41722.666354166664</v>
      </c>
      <c r="T2738" s="16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1" t="s">
        <v>8317</v>
      </c>
      <c r="R2739" t="s">
        <v>8347</v>
      </c>
      <c r="S2739" s="16">
        <f t="shared" si="214"/>
        <v>41611.917673611111</v>
      </c>
      <c r="T2739" s="16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1" t="s">
        <v>8317</v>
      </c>
      <c r="R2740" t="s">
        <v>8347</v>
      </c>
      <c r="S2740" s="16">
        <f t="shared" si="214"/>
        <v>42620.143564814818</v>
      </c>
      <c r="T2740" s="16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1" t="s">
        <v>8317</v>
      </c>
      <c r="R2741" t="s">
        <v>8347</v>
      </c>
      <c r="S2741" s="16">
        <f t="shared" si="214"/>
        <v>41719.887928240743</v>
      </c>
      <c r="T2741" s="16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1" t="s">
        <v>8317</v>
      </c>
      <c r="R2742" t="s">
        <v>8347</v>
      </c>
      <c r="S2742" s="16">
        <f t="shared" si="214"/>
        <v>42045.031851851847</v>
      </c>
      <c r="T2742" s="16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1" t="s">
        <v>8320</v>
      </c>
      <c r="R2743" t="s">
        <v>8356</v>
      </c>
      <c r="S2743" s="16">
        <f t="shared" si="214"/>
        <v>41911.657430555555</v>
      </c>
      <c r="T2743" s="16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1" t="s">
        <v>8320</v>
      </c>
      <c r="R2744" t="s">
        <v>8356</v>
      </c>
      <c r="S2744" s="16">
        <f t="shared" si="214"/>
        <v>41030.719756944447</v>
      </c>
      <c r="T2744" s="16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1" t="s">
        <v>8320</v>
      </c>
      <c r="R2745" t="s">
        <v>8356</v>
      </c>
      <c r="S2745" s="16">
        <f t="shared" si="214"/>
        <v>42632.328784722224</v>
      </c>
      <c r="T2745" s="16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1" t="s">
        <v>8320</v>
      </c>
      <c r="R2746" t="s">
        <v>8356</v>
      </c>
      <c r="S2746" s="16">
        <f t="shared" si="214"/>
        <v>40938.062476851854</v>
      </c>
      <c r="T2746" s="16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1" t="s">
        <v>8320</v>
      </c>
      <c r="R2747" t="s">
        <v>8356</v>
      </c>
      <c r="S2747" s="16">
        <f t="shared" si="214"/>
        <v>41044.988055555557</v>
      </c>
      <c r="T2747" s="16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1" t="s">
        <v>8320</v>
      </c>
      <c r="R2748" t="s">
        <v>8356</v>
      </c>
      <c r="S2748" s="16">
        <f t="shared" si="214"/>
        <v>41850.781377314815</v>
      </c>
      <c r="T2748" s="16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1" t="s">
        <v>8320</v>
      </c>
      <c r="R2749" t="s">
        <v>8356</v>
      </c>
      <c r="S2749" s="16">
        <f t="shared" si="214"/>
        <v>41044.64811342593</v>
      </c>
      <c r="T2749" s="16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1" t="s">
        <v>8320</v>
      </c>
      <c r="R2750" t="s">
        <v>8356</v>
      </c>
      <c r="S2750" s="16">
        <f t="shared" si="214"/>
        <v>42585.7106712963</v>
      </c>
      <c r="T2750" s="16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1" t="s">
        <v>8320</v>
      </c>
      <c r="R2751" t="s">
        <v>8356</v>
      </c>
      <c r="S2751" s="16">
        <f t="shared" si="214"/>
        <v>42068.799039351856</v>
      </c>
      <c r="T2751" s="16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1" t="s">
        <v>8320</v>
      </c>
      <c r="R2752" t="s">
        <v>8356</v>
      </c>
      <c r="S2752" s="16">
        <f t="shared" si="214"/>
        <v>41078.899826388886</v>
      </c>
      <c r="T2752" s="16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1" t="s">
        <v>8320</v>
      </c>
      <c r="R2753" t="s">
        <v>8356</v>
      </c>
      <c r="S2753" s="16">
        <f t="shared" si="214"/>
        <v>41747.887060185189</v>
      </c>
      <c r="T2753" s="16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 0)</f>
        <v>11</v>
      </c>
      <c r="P2754">
        <f t="shared" si="213"/>
        <v>39.29</v>
      </c>
      <c r="Q2754" s="11" t="s">
        <v>8320</v>
      </c>
      <c r="R2754" t="s">
        <v>8356</v>
      </c>
      <c r="S2754" s="16">
        <f t="shared" si="214"/>
        <v>40855.765092592592</v>
      </c>
      <c r="T2754" s="16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818" si="218">IFERROR(ROUND(E2755/L2755,2),0)</f>
        <v>47.5</v>
      </c>
      <c r="Q2755" s="11" t="s">
        <v>8320</v>
      </c>
      <c r="R2755" t="s">
        <v>8356</v>
      </c>
      <c r="S2755" s="16">
        <f t="shared" ref="S2755:S2818" si="219">(((J2755/60)/60)/24)+DATE(1970,1,1)</f>
        <v>41117.900729166664</v>
      </c>
      <c r="T2755" s="16">
        <f t="shared" ref="T2755:T2818" si="220">(((I2755/60)/60)/24)+DATE(1970,1,1)</f>
        <v>41147.900729166664</v>
      </c>
      <c r="U2755">
        <f t="shared" si="216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11" t="s">
        <v>8320</v>
      </c>
      <c r="R2756" t="s">
        <v>8356</v>
      </c>
      <c r="S2756" s="16">
        <f t="shared" si="219"/>
        <v>41863.636006944449</v>
      </c>
      <c r="T2756" s="16">
        <f t="shared" si="220"/>
        <v>41893.636006944449</v>
      </c>
      <c r="U2756">
        <f t="shared" si="216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1" t="s">
        <v>8320</v>
      </c>
      <c r="R2757" t="s">
        <v>8356</v>
      </c>
      <c r="S2757" s="16">
        <f t="shared" si="219"/>
        <v>42072.790821759263</v>
      </c>
      <c r="T2757" s="16">
        <f t="shared" si="220"/>
        <v>42102.790821759263</v>
      </c>
      <c r="U2757">
        <f t="shared" si="216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1" t="s">
        <v>8320</v>
      </c>
      <c r="R2758" t="s">
        <v>8356</v>
      </c>
      <c r="S2758" s="16">
        <f t="shared" si="219"/>
        <v>41620.90047453704</v>
      </c>
      <c r="T2758" s="16">
        <f t="shared" si="220"/>
        <v>41650.90047453704</v>
      </c>
      <c r="U2758">
        <f t="shared" si="216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1" t="s">
        <v>8320</v>
      </c>
      <c r="R2759" t="s">
        <v>8356</v>
      </c>
      <c r="S2759" s="16">
        <f t="shared" si="219"/>
        <v>42573.65662037037</v>
      </c>
      <c r="T2759" s="16">
        <f t="shared" si="220"/>
        <v>42588.65662037037</v>
      </c>
      <c r="U2759">
        <f t="shared" si="216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1" t="s">
        <v>8320</v>
      </c>
      <c r="R2760" t="s">
        <v>8356</v>
      </c>
      <c r="S2760" s="16">
        <f t="shared" si="219"/>
        <v>42639.441932870366</v>
      </c>
      <c r="T2760" s="16">
        <f t="shared" si="220"/>
        <v>42653.441932870366</v>
      </c>
      <c r="U2760">
        <f t="shared" si="216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1" t="s">
        <v>8320</v>
      </c>
      <c r="R2761" t="s">
        <v>8356</v>
      </c>
      <c r="S2761" s="16">
        <f t="shared" si="219"/>
        <v>42524.36650462963</v>
      </c>
      <c r="T2761" s="16">
        <f t="shared" si="220"/>
        <v>42567.36650462963</v>
      </c>
      <c r="U2761">
        <f t="shared" si="216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s="11" t="s">
        <v>8320</v>
      </c>
      <c r="R2762" t="s">
        <v>8356</v>
      </c>
      <c r="S2762" s="16">
        <f t="shared" si="219"/>
        <v>41415.461319444446</v>
      </c>
      <c r="T2762" s="16">
        <f t="shared" si="220"/>
        <v>41445.461319444446</v>
      </c>
      <c r="U2762">
        <f t="shared" si="216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1" t="s">
        <v>8320</v>
      </c>
      <c r="R2763" t="s">
        <v>8356</v>
      </c>
      <c r="S2763" s="16">
        <f t="shared" si="219"/>
        <v>41247.063576388886</v>
      </c>
      <c r="T2763" s="16">
        <f t="shared" si="220"/>
        <v>41277.063576388886</v>
      </c>
      <c r="U2763">
        <f t="shared" si="216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1" t="s">
        <v>8320</v>
      </c>
      <c r="R2764" t="s">
        <v>8356</v>
      </c>
      <c r="S2764" s="16">
        <f t="shared" si="219"/>
        <v>40927.036979166667</v>
      </c>
      <c r="T2764" s="16">
        <f t="shared" si="220"/>
        <v>40986.995312500003</v>
      </c>
      <c r="U2764">
        <f t="shared" si="216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1" t="s">
        <v>8320</v>
      </c>
      <c r="R2765" t="s">
        <v>8356</v>
      </c>
      <c r="S2765" s="16">
        <f t="shared" si="219"/>
        <v>41373.579675925925</v>
      </c>
      <c r="T2765" s="16">
        <f t="shared" si="220"/>
        <v>41418.579675925925</v>
      </c>
      <c r="U2765">
        <f t="shared" si="216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1" t="s">
        <v>8320</v>
      </c>
      <c r="R2766" t="s">
        <v>8356</v>
      </c>
      <c r="S2766" s="16">
        <f t="shared" si="219"/>
        <v>41030.292025462964</v>
      </c>
      <c r="T2766" s="16">
        <f t="shared" si="220"/>
        <v>41059.791666666664</v>
      </c>
      <c r="U2766">
        <f t="shared" si="216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s="11" t="s">
        <v>8320</v>
      </c>
      <c r="R2767" t="s">
        <v>8356</v>
      </c>
      <c r="S2767" s="16">
        <f t="shared" si="219"/>
        <v>41194.579027777778</v>
      </c>
      <c r="T2767" s="16">
        <f t="shared" si="220"/>
        <v>41210.579027777778</v>
      </c>
      <c r="U2767">
        <f t="shared" si="216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1" t="s">
        <v>8320</v>
      </c>
      <c r="R2768" t="s">
        <v>8356</v>
      </c>
      <c r="S2768" s="16">
        <f t="shared" si="219"/>
        <v>40736.668032407404</v>
      </c>
      <c r="T2768" s="16">
        <f t="shared" si="220"/>
        <v>40766.668032407404</v>
      </c>
      <c r="U2768">
        <f t="shared" si="216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1" t="s">
        <v>8320</v>
      </c>
      <c r="R2769" t="s">
        <v>8356</v>
      </c>
      <c r="S2769" s="16">
        <f t="shared" si="219"/>
        <v>42172.958912037036</v>
      </c>
      <c r="T2769" s="16">
        <f t="shared" si="220"/>
        <v>42232.958912037036</v>
      </c>
      <c r="U2769">
        <f t="shared" si="216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1" t="s">
        <v>8320</v>
      </c>
      <c r="R2770" t="s">
        <v>8356</v>
      </c>
      <c r="S2770" s="16">
        <f t="shared" si="219"/>
        <v>40967.614849537036</v>
      </c>
      <c r="T2770" s="16">
        <f t="shared" si="220"/>
        <v>40997.573182870372</v>
      </c>
      <c r="U2770">
        <f t="shared" si="216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1" t="s">
        <v>8320</v>
      </c>
      <c r="R2771" t="s">
        <v>8356</v>
      </c>
      <c r="S2771" s="16">
        <f t="shared" si="219"/>
        <v>41745.826273148145</v>
      </c>
      <c r="T2771" s="16">
        <f t="shared" si="220"/>
        <v>41795.826273148145</v>
      </c>
      <c r="U2771">
        <f t="shared" si="216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1" t="s">
        <v>8320</v>
      </c>
      <c r="R2772" t="s">
        <v>8356</v>
      </c>
      <c r="S2772" s="16">
        <f t="shared" si="219"/>
        <v>41686.705208333333</v>
      </c>
      <c r="T2772" s="16">
        <f t="shared" si="220"/>
        <v>41716.663541666669</v>
      </c>
      <c r="U2772">
        <f t="shared" ref="U2772:U2835" si="221">YEAR(S2772)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1" t="s">
        <v>8320</v>
      </c>
      <c r="R2773" t="s">
        <v>8356</v>
      </c>
      <c r="S2773" s="16">
        <f t="shared" si="219"/>
        <v>41257.531712962962</v>
      </c>
      <c r="T2773" s="16">
        <f t="shared" si="220"/>
        <v>41306.708333333336</v>
      </c>
      <c r="U2773">
        <f t="shared" si="221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1" t="s">
        <v>8320</v>
      </c>
      <c r="R2774" t="s">
        <v>8356</v>
      </c>
      <c r="S2774" s="16">
        <f t="shared" si="219"/>
        <v>41537.869143518517</v>
      </c>
      <c r="T2774" s="16">
        <f t="shared" si="220"/>
        <v>41552.869143518517</v>
      </c>
      <c r="U2774">
        <f t="shared" si="221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1" t="s">
        <v>8320</v>
      </c>
      <c r="R2775" t="s">
        <v>8356</v>
      </c>
      <c r="S2775" s="16">
        <f t="shared" si="219"/>
        <v>42474.86482638889</v>
      </c>
      <c r="T2775" s="16">
        <f t="shared" si="220"/>
        <v>42484.86482638889</v>
      </c>
      <c r="U2775">
        <f t="shared" si="221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1" t="s">
        <v>8320</v>
      </c>
      <c r="R2776" t="s">
        <v>8356</v>
      </c>
      <c r="S2776" s="16">
        <f t="shared" si="219"/>
        <v>41311.126481481479</v>
      </c>
      <c r="T2776" s="16">
        <f t="shared" si="220"/>
        <v>41341.126481481479</v>
      </c>
      <c r="U2776">
        <f t="shared" si="221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1" t="s">
        <v>8320</v>
      </c>
      <c r="R2777" t="s">
        <v>8356</v>
      </c>
      <c r="S2777" s="16">
        <f t="shared" si="219"/>
        <v>40863.013356481482</v>
      </c>
      <c r="T2777" s="16">
        <f t="shared" si="220"/>
        <v>40893.013356481482</v>
      </c>
      <c r="U2777">
        <f t="shared" si="221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1" t="s">
        <v>8320</v>
      </c>
      <c r="R2778" t="s">
        <v>8356</v>
      </c>
      <c r="S2778" s="16">
        <f t="shared" si="219"/>
        <v>42136.297175925924</v>
      </c>
      <c r="T2778" s="16">
        <f t="shared" si="220"/>
        <v>42167.297175925924</v>
      </c>
      <c r="U2778">
        <f t="shared" si="221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1" t="s">
        <v>8320</v>
      </c>
      <c r="R2779" t="s">
        <v>8356</v>
      </c>
      <c r="S2779" s="16">
        <f t="shared" si="219"/>
        <v>42172.669027777782</v>
      </c>
      <c r="T2779" s="16">
        <f t="shared" si="220"/>
        <v>42202.669027777782</v>
      </c>
      <c r="U2779">
        <f t="shared" si="221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1" t="s">
        <v>8320</v>
      </c>
      <c r="R2780" t="s">
        <v>8356</v>
      </c>
      <c r="S2780" s="16">
        <f t="shared" si="219"/>
        <v>41846.978078703702</v>
      </c>
      <c r="T2780" s="16">
        <f t="shared" si="220"/>
        <v>41876.978078703702</v>
      </c>
      <c r="U2780">
        <f t="shared" si="221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1" t="s">
        <v>8320</v>
      </c>
      <c r="R2781" t="s">
        <v>8356</v>
      </c>
      <c r="S2781" s="16">
        <f t="shared" si="219"/>
        <v>42300.585891203707</v>
      </c>
      <c r="T2781" s="16">
        <f t="shared" si="220"/>
        <v>42330.627557870372</v>
      </c>
      <c r="U2781">
        <f t="shared" si="221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1" t="s">
        <v>8320</v>
      </c>
      <c r="R2782" t="s">
        <v>8356</v>
      </c>
      <c r="S2782" s="16">
        <f t="shared" si="219"/>
        <v>42774.447777777779</v>
      </c>
      <c r="T2782" s="16">
        <f t="shared" si="220"/>
        <v>42804.447777777779</v>
      </c>
      <c r="U2782">
        <f t="shared" si="221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1" t="s">
        <v>8315</v>
      </c>
      <c r="R2783" t="s">
        <v>8316</v>
      </c>
      <c r="S2783" s="16">
        <f t="shared" si="219"/>
        <v>42018.94159722222</v>
      </c>
      <c r="T2783" s="16">
        <f t="shared" si="220"/>
        <v>42047.291666666672</v>
      </c>
      <c r="U2783">
        <f t="shared" si="221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1" t="s">
        <v>8315</v>
      </c>
      <c r="R2784" t="s">
        <v>8316</v>
      </c>
      <c r="S2784" s="16">
        <f t="shared" si="219"/>
        <v>42026.924976851849</v>
      </c>
      <c r="T2784" s="16">
        <f t="shared" si="220"/>
        <v>42052.207638888889</v>
      </c>
      <c r="U2784">
        <f t="shared" si="221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1" t="s">
        <v>8315</v>
      </c>
      <c r="R2785" t="s">
        <v>8316</v>
      </c>
      <c r="S2785" s="16">
        <f t="shared" si="219"/>
        <v>42103.535254629634</v>
      </c>
      <c r="T2785" s="16">
        <f t="shared" si="220"/>
        <v>42117.535254629634</v>
      </c>
      <c r="U2785">
        <f t="shared" si="221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1" t="s">
        <v>8315</v>
      </c>
      <c r="R2786" t="s">
        <v>8316</v>
      </c>
      <c r="S2786" s="16">
        <f t="shared" si="219"/>
        <v>41920.787534722222</v>
      </c>
      <c r="T2786" s="16">
        <f t="shared" si="220"/>
        <v>41941.787534722222</v>
      </c>
      <c r="U2786">
        <f t="shared" si="221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1" t="s">
        <v>8315</v>
      </c>
      <c r="R2787" t="s">
        <v>8316</v>
      </c>
      <c r="S2787" s="16">
        <f t="shared" si="219"/>
        <v>42558.189432870371</v>
      </c>
      <c r="T2787" s="16">
        <f t="shared" si="220"/>
        <v>42587.875</v>
      </c>
      <c r="U2787">
        <f t="shared" si="221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1" t="s">
        <v>8315</v>
      </c>
      <c r="R2788" t="s">
        <v>8316</v>
      </c>
      <c r="S2788" s="16">
        <f t="shared" si="219"/>
        <v>41815.569212962961</v>
      </c>
      <c r="T2788" s="16">
        <f t="shared" si="220"/>
        <v>41829.569212962961</v>
      </c>
      <c r="U2788">
        <f t="shared" si="221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1" t="s">
        <v>8315</v>
      </c>
      <c r="R2789" t="s">
        <v>8316</v>
      </c>
      <c r="S2789" s="16">
        <f t="shared" si="219"/>
        <v>41808.198518518519</v>
      </c>
      <c r="T2789" s="16">
        <f t="shared" si="220"/>
        <v>41838.198518518519</v>
      </c>
      <c r="U2789">
        <f t="shared" si="221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1" t="s">
        <v>8315</v>
      </c>
      <c r="R2790" t="s">
        <v>8316</v>
      </c>
      <c r="S2790" s="16">
        <f t="shared" si="219"/>
        <v>42550.701886574068</v>
      </c>
      <c r="T2790" s="16">
        <f t="shared" si="220"/>
        <v>42580.701886574068</v>
      </c>
      <c r="U2790">
        <f t="shared" si="221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1" t="s">
        <v>8315</v>
      </c>
      <c r="R2791" t="s">
        <v>8316</v>
      </c>
      <c r="S2791" s="16">
        <f t="shared" si="219"/>
        <v>42056.013124999998</v>
      </c>
      <c r="T2791" s="16">
        <f t="shared" si="220"/>
        <v>42075.166666666672</v>
      </c>
      <c r="U2791">
        <f t="shared" si="221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1" t="s">
        <v>8315</v>
      </c>
      <c r="R2792" t="s">
        <v>8316</v>
      </c>
      <c r="S2792" s="16">
        <f t="shared" si="219"/>
        <v>42016.938692129625</v>
      </c>
      <c r="T2792" s="16">
        <f t="shared" si="220"/>
        <v>42046.938692129625</v>
      </c>
      <c r="U2792">
        <f t="shared" si="221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1" t="s">
        <v>8315</v>
      </c>
      <c r="R2793" t="s">
        <v>8316</v>
      </c>
      <c r="S2793" s="16">
        <f t="shared" si="219"/>
        <v>42591.899988425925</v>
      </c>
      <c r="T2793" s="16">
        <f t="shared" si="220"/>
        <v>42622.166666666672</v>
      </c>
      <c r="U2793">
        <f t="shared" si="221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1" t="s">
        <v>8315</v>
      </c>
      <c r="R2794" t="s">
        <v>8316</v>
      </c>
      <c r="S2794" s="16">
        <f t="shared" si="219"/>
        <v>42183.231006944443</v>
      </c>
      <c r="T2794" s="16">
        <f t="shared" si="220"/>
        <v>42228.231006944443</v>
      </c>
      <c r="U2794">
        <f t="shared" si="221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1" t="s">
        <v>8315</v>
      </c>
      <c r="R2795" t="s">
        <v>8316</v>
      </c>
      <c r="S2795" s="16">
        <f t="shared" si="219"/>
        <v>42176.419039351851</v>
      </c>
      <c r="T2795" s="16">
        <f t="shared" si="220"/>
        <v>42206.419039351851</v>
      </c>
      <c r="U2795">
        <f t="shared" si="221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1" t="s">
        <v>8315</v>
      </c>
      <c r="R2796" t="s">
        <v>8316</v>
      </c>
      <c r="S2796" s="16">
        <f t="shared" si="219"/>
        <v>42416.691655092596</v>
      </c>
      <c r="T2796" s="16">
        <f t="shared" si="220"/>
        <v>42432.791666666672</v>
      </c>
      <c r="U2796">
        <f t="shared" si="221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1" t="s">
        <v>8315</v>
      </c>
      <c r="R2797" t="s">
        <v>8316</v>
      </c>
      <c r="S2797" s="16">
        <f t="shared" si="219"/>
        <v>41780.525937500002</v>
      </c>
      <c r="T2797" s="16">
        <f t="shared" si="220"/>
        <v>41796.958333333336</v>
      </c>
      <c r="U2797">
        <f t="shared" si="221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1" t="s">
        <v>8315</v>
      </c>
      <c r="R2798" t="s">
        <v>8316</v>
      </c>
      <c r="S2798" s="16">
        <f t="shared" si="219"/>
        <v>41795.528101851851</v>
      </c>
      <c r="T2798" s="16">
        <f t="shared" si="220"/>
        <v>41825.528101851851</v>
      </c>
      <c r="U2798">
        <f t="shared" si="221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1" t="s">
        <v>8315</v>
      </c>
      <c r="R2799" t="s">
        <v>8316</v>
      </c>
      <c r="S2799" s="16">
        <f t="shared" si="219"/>
        <v>41798.94027777778</v>
      </c>
      <c r="T2799" s="16">
        <f t="shared" si="220"/>
        <v>41828.94027777778</v>
      </c>
      <c r="U2799">
        <f t="shared" si="221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1" t="s">
        <v>8315</v>
      </c>
      <c r="R2800" t="s">
        <v>8316</v>
      </c>
      <c r="S2800" s="16">
        <f t="shared" si="219"/>
        <v>42201.675011574072</v>
      </c>
      <c r="T2800" s="16">
        <f t="shared" si="220"/>
        <v>42216.666666666672</v>
      </c>
      <c r="U2800">
        <f t="shared" si="221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1" t="s">
        <v>8315</v>
      </c>
      <c r="R2801" t="s">
        <v>8316</v>
      </c>
      <c r="S2801" s="16">
        <f t="shared" si="219"/>
        <v>42507.264699074076</v>
      </c>
      <c r="T2801" s="16">
        <f t="shared" si="220"/>
        <v>42538.666666666672</v>
      </c>
      <c r="U2801">
        <f t="shared" si="221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1" t="s">
        <v>8315</v>
      </c>
      <c r="R2802" t="s">
        <v>8316</v>
      </c>
      <c r="S2802" s="16">
        <f t="shared" si="219"/>
        <v>41948.552847222221</v>
      </c>
      <c r="T2802" s="16">
        <f t="shared" si="220"/>
        <v>42008.552847222221</v>
      </c>
      <c r="U2802">
        <f t="shared" si="221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1" t="s">
        <v>8315</v>
      </c>
      <c r="R2803" t="s">
        <v>8316</v>
      </c>
      <c r="S2803" s="16">
        <f t="shared" si="219"/>
        <v>41900.243159722224</v>
      </c>
      <c r="T2803" s="16">
        <f t="shared" si="220"/>
        <v>41922.458333333336</v>
      </c>
      <c r="U2803">
        <f t="shared" si="221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1" t="s">
        <v>8315</v>
      </c>
      <c r="R2804" t="s">
        <v>8316</v>
      </c>
      <c r="S2804" s="16">
        <f t="shared" si="219"/>
        <v>42192.64707175926</v>
      </c>
      <c r="T2804" s="16">
        <f t="shared" si="220"/>
        <v>42222.64707175926</v>
      </c>
      <c r="U2804">
        <f t="shared" si="221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1" t="s">
        <v>8315</v>
      </c>
      <c r="R2805" t="s">
        <v>8316</v>
      </c>
      <c r="S2805" s="16">
        <f t="shared" si="219"/>
        <v>42158.065694444449</v>
      </c>
      <c r="T2805" s="16">
        <f t="shared" si="220"/>
        <v>42201</v>
      </c>
      <c r="U2805">
        <f t="shared" si="221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1" t="s">
        <v>8315</v>
      </c>
      <c r="R2806" t="s">
        <v>8316</v>
      </c>
      <c r="S2806" s="16">
        <f t="shared" si="219"/>
        <v>41881.453587962962</v>
      </c>
      <c r="T2806" s="16">
        <f t="shared" si="220"/>
        <v>41911.453587962962</v>
      </c>
      <c r="U2806">
        <f t="shared" si="221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1" t="s">
        <v>8315</v>
      </c>
      <c r="R2807" t="s">
        <v>8316</v>
      </c>
      <c r="S2807" s="16">
        <f t="shared" si="219"/>
        <v>42213.505474537036</v>
      </c>
      <c r="T2807" s="16">
        <f t="shared" si="220"/>
        <v>42238.505474537036</v>
      </c>
      <c r="U2807">
        <f t="shared" si="221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1" t="s">
        <v>8315</v>
      </c>
      <c r="R2808" t="s">
        <v>8316</v>
      </c>
      <c r="S2808" s="16">
        <f t="shared" si="219"/>
        <v>42185.267245370371</v>
      </c>
      <c r="T2808" s="16">
        <f t="shared" si="220"/>
        <v>42221.458333333328</v>
      </c>
      <c r="U2808">
        <f t="shared" si="221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1" t="s">
        <v>8315</v>
      </c>
      <c r="R2809" t="s">
        <v>8316</v>
      </c>
      <c r="S2809" s="16">
        <f t="shared" si="219"/>
        <v>42154.873124999998</v>
      </c>
      <c r="T2809" s="16">
        <f t="shared" si="220"/>
        <v>42184.873124999998</v>
      </c>
      <c r="U2809">
        <f t="shared" si="221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1" t="s">
        <v>8315</v>
      </c>
      <c r="R2810" t="s">
        <v>8316</v>
      </c>
      <c r="S2810" s="16">
        <f t="shared" si="219"/>
        <v>42208.84646990741</v>
      </c>
      <c r="T2810" s="16">
        <f t="shared" si="220"/>
        <v>42238.84646990741</v>
      </c>
      <c r="U2810">
        <f t="shared" si="221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1" t="s">
        <v>8315</v>
      </c>
      <c r="R2811" t="s">
        <v>8316</v>
      </c>
      <c r="S2811" s="16">
        <f t="shared" si="219"/>
        <v>42451.496817129635</v>
      </c>
      <c r="T2811" s="16">
        <f t="shared" si="220"/>
        <v>42459.610416666663</v>
      </c>
      <c r="U2811">
        <f t="shared" si="221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1" t="s">
        <v>8315</v>
      </c>
      <c r="R2812" t="s">
        <v>8316</v>
      </c>
      <c r="S2812" s="16">
        <f t="shared" si="219"/>
        <v>41759.13962962963</v>
      </c>
      <c r="T2812" s="16">
        <f t="shared" si="220"/>
        <v>41791.165972222225</v>
      </c>
      <c r="U2812">
        <f t="shared" si="221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1" t="s">
        <v>8315</v>
      </c>
      <c r="R2813" t="s">
        <v>8316</v>
      </c>
      <c r="S2813" s="16">
        <f t="shared" si="219"/>
        <v>42028.496562500004</v>
      </c>
      <c r="T2813" s="16">
        <f t="shared" si="220"/>
        <v>42058.496562500004</v>
      </c>
      <c r="U2813">
        <f t="shared" si="221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1" t="s">
        <v>8315</v>
      </c>
      <c r="R2814" t="s">
        <v>8316</v>
      </c>
      <c r="S2814" s="16">
        <f t="shared" si="219"/>
        <v>42054.74418981481</v>
      </c>
      <c r="T2814" s="16">
        <f t="shared" si="220"/>
        <v>42100.166666666672</v>
      </c>
      <c r="U2814">
        <f t="shared" si="221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1" t="s">
        <v>8315</v>
      </c>
      <c r="R2815" t="s">
        <v>8316</v>
      </c>
      <c r="S2815" s="16">
        <f t="shared" si="219"/>
        <v>42693.742604166662</v>
      </c>
      <c r="T2815" s="16">
        <f t="shared" si="220"/>
        <v>42718.742604166662</v>
      </c>
      <c r="U2815">
        <f t="shared" si="221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1" t="s">
        <v>8315</v>
      </c>
      <c r="R2816" t="s">
        <v>8316</v>
      </c>
      <c r="S2816" s="16">
        <f t="shared" si="219"/>
        <v>42103.399479166663</v>
      </c>
      <c r="T2816" s="16">
        <f t="shared" si="220"/>
        <v>42133.399479166663</v>
      </c>
      <c r="U2816">
        <f t="shared" si="221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1" t="s">
        <v>8315</v>
      </c>
      <c r="R2817" t="s">
        <v>8316</v>
      </c>
      <c r="S2817" s="16">
        <f t="shared" si="219"/>
        <v>42559.776724537034</v>
      </c>
      <c r="T2817" s="16">
        <f t="shared" si="220"/>
        <v>42589.776724537034</v>
      </c>
      <c r="U2817">
        <f t="shared" si="221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2">ROUND(E2818/D2818*100, 0)</f>
        <v>142</v>
      </c>
      <c r="P2818">
        <f t="shared" si="218"/>
        <v>25.13</v>
      </c>
      <c r="Q2818" s="11" t="s">
        <v>8315</v>
      </c>
      <c r="R2818" t="s">
        <v>8316</v>
      </c>
      <c r="S2818" s="16">
        <f t="shared" si="219"/>
        <v>42188.467499999999</v>
      </c>
      <c r="T2818" s="16">
        <f t="shared" si="220"/>
        <v>42218.666666666672</v>
      </c>
      <c r="U2818">
        <f t="shared" si="221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2"/>
        <v>130</v>
      </c>
      <c r="P2819">
        <f t="shared" ref="P2819:P2882" si="223">IFERROR(ROUND(E2819/L2819,2),0)</f>
        <v>23.64</v>
      </c>
      <c r="Q2819" s="11" t="s">
        <v>8315</v>
      </c>
      <c r="R2819" t="s">
        <v>8316</v>
      </c>
      <c r="S2819" s="16">
        <f t="shared" ref="S2819:S2882" si="224">(((J2819/60)/60)/24)+DATE(1970,1,1)</f>
        <v>42023.634976851856</v>
      </c>
      <c r="T2819" s="16">
        <f t="shared" ref="T2819:T2882" si="225">(((I2819/60)/60)/24)+DATE(1970,1,1)</f>
        <v>42063.634976851856</v>
      </c>
      <c r="U2819">
        <f t="shared" si="221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1" t="s">
        <v>8315</v>
      </c>
      <c r="R2820" t="s">
        <v>8316</v>
      </c>
      <c r="S2820" s="16">
        <f t="shared" si="224"/>
        <v>42250.598217592589</v>
      </c>
      <c r="T2820" s="16">
        <f t="shared" si="225"/>
        <v>42270.598217592589</v>
      </c>
      <c r="U2820">
        <f t="shared" si="221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1" t="s">
        <v>8315</v>
      </c>
      <c r="R2821" t="s">
        <v>8316</v>
      </c>
      <c r="S2821" s="16">
        <f t="shared" si="224"/>
        <v>42139.525567129633</v>
      </c>
      <c r="T2821" s="16">
        <f t="shared" si="225"/>
        <v>42169.525567129633</v>
      </c>
      <c r="U2821">
        <f t="shared" si="221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1" t="s">
        <v>8315</v>
      </c>
      <c r="R2822" t="s">
        <v>8316</v>
      </c>
      <c r="S2822" s="16">
        <f t="shared" si="224"/>
        <v>42401.610983796301</v>
      </c>
      <c r="T2822" s="16">
        <f t="shared" si="225"/>
        <v>42426</v>
      </c>
      <c r="U2822">
        <f t="shared" si="221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1" t="s">
        <v>8315</v>
      </c>
      <c r="R2823" t="s">
        <v>8316</v>
      </c>
      <c r="S2823" s="16">
        <f t="shared" si="224"/>
        <v>41875.922858796301</v>
      </c>
      <c r="T2823" s="16">
        <f t="shared" si="225"/>
        <v>41905.922858796301</v>
      </c>
      <c r="U2823">
        <f t="shared" si="221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1" t="s">
        <v>8315</v>
      </c>
      <c r="R2824" t="s">
        <v>8316</v>
      </c>
      <c r="S2824" s="16">
        <f t="shared" si="224"/>
        <v>42060.683935185181</v>
      </c>
      <c r="T2824" s="16">
        <f t="shared" si="225"/>
        <v>42090.642268518524</v>
      </c>
      <c r="U2824">
        <f t="shared" si="221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1" t="s">
        <v>8315</v>
      </c>
      <c r="R2825" t="s">
        <v>8316</v>
      </c>
      <c r="S2825" s="16">
        <f t="shared" si="224"/>
        <v>42067.011643518519</v>
      </c>
      <c r="T2825" s="16">
        <f t="shared" si="225"/>
        <v>42094.957638888889</v>
      </c>
      <c r="U2825">
        <f t="shared" si="221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1" t="s">
        <v>8315</v>
      </c>
      <c r="R2826" t="s">
        <v>8316</v>
      </c>
      <c r="S2826" s="16">
        <f t="shared" si="224"/>
        <v>42136.270787037036</v>
      </c>
      <c r="T2826" s="16">
        <f t="shared" si="225"/>
        <v>42168.071527777778</v>
      </c>
      <c r="U2826">
        <f t="shared" si="221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1" t="s">
        <v>8315</v>
      </c>
      <c r="R2827" t="s">
        <v>8316</v>
      </c>
      <c r="S2827" s="16">
        <f t="shared" si="224"/>
        <v>42312.792662037042</v>
      </c>
      <c r="T2827" s="16">
        <f t="shared" si="225"/>
        <v>42342.792662037042</v>
      </c>
      <c r="U2827">
        <f t="shared" si="221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1" t="s">
        <v>8315</v>
      </c>
      <c r="R2828" t="s">
        <v>8316</v>
      </c>
      <c r="S2828" s="16">
        <f t="shared" si="224"/>
        <v>42171.034861111111</v>
      </c>
      <c r="T2828" s="16">
        <f t="shared" si="225"/>
        <v>42195.291666666672</v>
      </c>
      <c r="U2828">
        <f t="shared" si="221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1" t="s">
        <v>8315</v>
      </c>
      <c r="R2829" t="s">
        <v>8316</v>
      </c>
      <c r="S2829" s="16">
        <f t="shared" si="224"/>
        <v>42494.683634259258</v>
      </c>
      <c r="T2829" s="16">
        <f t="shared" si="225"/>
        <v>42524.6875</v>
      </c>
      <c r="U2829">
        <f t="shared" si="221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1" t="s">
        <v>8315</v>
      </c>
      <c r="R2830" t="s">
        <v>8316</v>
      </c>
      <c r="S2830" s="16">
        <f t="shared" si="224"/>
        <v>42254.264687499999</v>
      </c>
      <c r="T2830" s="16">
        <f t="shared" si="225"/>
        <v>42279.958333333328</v>
      </c>
      <c r="U2830">
        <f t="shared" si="221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1" t="s">
        <v>8315</v>
      </c>
      <c r="R2831" t="s">
        <v>8316</v>
      </c>
      <c r="S2831" s="16">
        <f t="shared" si="224"/>
        <v>42495.434236111112</v>
      </c>
      <c r="T2831" s="16">
        <f t="shared" si="225"/>
        <v>42523.434236111112</v>
      </c>
      <c r="U2831">
        <f t="shared" si="221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1" t="s">
        <v>8315</v>
      </c>
      <c r="R2832" t="s">
        <v>8316</v>
      </c>
      <c r="S2832" s="16">
        <f t="shared" si="224"/>
        <v>41758.839675925927</v>
      </c>
      <c r="T2832" s="16">
        <f t="shared" si="225"/>
        <v>41771.165972222225</v>
      </c>
      <c r="U2832">
        <f t="shared" si="221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1" t="s">
        <v>8315</v>
      </c>
      <c r="R2833" t="s">
        <v>8316</v>
      </c>
      <c r="S2833" s="16">
        <f t="shared" si="224"/>
        <v>42171.824884259258</v>
      </c>
      <c r="T2833" s="16">
        <f t="shared" si="225"/>
        <v>42201.824884259258</v>
      </c>
      <c r="U2833">
        <f t="shared" si="221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1" t="s">
        <v>8315</v>
      </c>
      <c r="R2834" t="s">
        <v>8316</v>
      </c>
      <c r="S2834" s="16">
        <f t="shared" si="224"/>
        <v>41938.709421296298</v>
      </c>
      <c r="T2834" s="16">
        <f t="shared" si="225"/>
        <v>41966.916666666672</v>
      </c>
      <c r="U2834">
        <f t="shared" si="221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1" t="s">
        <v>8315</v>
      </c>
      <c r="R2835" t="s">
        <v>8316</v>
      </c>
      <c r="S2835" s="16">
        <f t="shared" si="224"/>
        <v>42268.127696759257</v>
      </c>
      <c r="T2835" s="16">
        <f t="shared" si="225"/>
        <v>42288.083333333328</v>
      </c>
      <c r="U2835">
        <f t="shared" si="221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1" t="s">
        <v>8315</v>
      </c>
      <c r="R2836" t="s">
        <v>8316</v>
      </c>
      <c r="S2836" s="16">
        <f t="shared" si="224"/>
        <v>42019.959837962961</v>
      </c>
      <c r="T2836" s="16">
        <f t="shared" si="225"/>
        <v>42034.959837962961</v>
      </c>
      <c r="U2836">
        <f t="shared" ref="U2836:U2899" si="226"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1" t="s">
        <v>8315</v>
      </c>
      <c r="R2837" t="s">
        <v>8316</v>
      </c>
      <c r="S2837" s="16">
        <f t="shared" si="224"/>
        <v>42313.703900462962</v>
      </c>
      <c r="T2837" s="16">
        <f t="shared" si="225"/>
        <v>42343</v>
      </c>
      <c r="U2837">
        <f t="shared" si="226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1" t="s">
        <v>8315</v>
      </c>
      <c r="R2838" t="s">
        <v>8316</v>
      </c>
      <c r="S2838" s="16">
        <f t="shared" si="224"/>
        <v>42746.261782407411</v>
      </c>
      <c r="T2838" s="16">
        <f t="shared" si="225"/>
        <v>42784.207638888889</v>
      </c>
      <c r="U2838">
        <f t="shared" si="226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1" t="s">
        <v>8315</v>
      </c>
      <c r="R2839" t="s">
        <v>8316</v>
      </c>
      <c r="S2839" s="16">
        <f t="shared" si="224"/>
        <v>42307.908379629633</v>
      </c>
      <c r="T2839" s="16">
        <f t="shared" si="225"/>
        <v>42347.950046296297</v>
      </c>
      <c r="U2839">
        <f t="shared" si="226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1" t="s">
        <v>8315</v>
      </c>
      <c r="R2840" t="s">
        <v>8316</v>
      </c>
      <c r="S2840" s="16">
        <f t="shared" si="224"/>
        <v>41842.607592592591</v>
      </c>
      <c r="T2840" s="16">
        <f t="shared" si="225"/>
        <v>41864.916666666664</v>
      </c>
      <c r="U2840">
        <f t="shared" si="226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1" t="s">
        <v>8315</v>
      </c>
      <c r="R2841" t="s">
        <v>8316</v>
      </c>
      <c r="S2841" s="16">
        <f t="shared" si="224"/>
        <v>41853.240208333329</v>
      </c>
      <c r="T2841" s="16">
        <f t="shared" si="225"/>
        <v>41876.207638888889</v>
      </c>
      <c r="U2841">
        <f t="shared" si="226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1" t="s">
        <v>8315</v>
      </c>
      <c r="R2842" t="s">
        <v>8316</v>
      </c>
      <c r="S2842" s="16">
        <f t="shared" si="224"/>
        <v>42060.035636574074</v>
      </c>
      <c r="T2842" s="16">
        <f t="shared" si="225"/>
        <v>42081.708333333328</v>
      </c>
      <c r="U2842">
        <f t="shared" si="226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1" t="s">
        <v>8315</v>
      </c>
      <c r="R2843" t="s">
        <v>8316</v>
      </c>
      <c r="S2843" s="16">
        <f t="shared" si="224"/>
        <v>42291.739548611105</v>
      </c>
      <c r="T2843" s="16">
        <f t="shared" si="225"/>
        <v>42351.781215277777</v>
      </c>
      <c r="U2843">
        <f t="shared" si="226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1" t="s">
        <v>8315</v>
      </c>
      <c r="R2844" t="s">
        <v>8316</v>
      </c>
      <c r="S2844" s="16">
        <f t="shared" si="224"/>
        <v>41784.952488425923</v>
      </c>
      <c r="T2844" s="16">
        <f t="shared" si="225"/>
        <v>41811.458333333336</v>
      </c>
      <c r="U2844">
        <f t="shared" si="226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1" t="s">
        <v>8315</v>
      </c>
      <c r="R2845" t="s">
        <v>8316</v>
      </c>
      <c r="S2845" s="16">
        <f t="shared" si="224"/>
        <v>42492.737847222219</v>
      </c>
      <c r="T2845" s="16">
        <f t="shared" si="225"/>
        <v>42534.166666666672</v>
      </c>
      <c r="U2845">
        <f t="shared" si="226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1" t="s">
        <v>8315</v>
      </c>
      <c r="R2846" t="s">
        <v>8316</v>
      </c>
      <c r="S2846" s="16">
        <f t="shared" si="224"/>
        <v>42709.546064814815</v>
      </c>
      <c r="T2846" s="16">
        <f t="shared" si="225"/>
        <v>42739.546064814815</v>
      </c>
      <c r="U2846">
        <f t="shared" si="226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1" t="s">
        <v>8315</v>
      </c>
      <c r="R2847" t="s">
        <v>8316</v>
      </c>
      <c r="S2847" s="16">
        <f t="shared" si="224"/>
        <v>42103.016585648147</v>
      </c>
      <c r="T2847" s="16">
        <f t="shared" si="225"/>
        <v>42163.016585648147</v>
      </c>
      <c r="U2847">
        <f t="shared" si="226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1" t="s">
        <v>8315</v>
      </c>
      <c r="R2848" t="s">
        <v>8316</v>
      </c>
      <c r="S2848" s="16">
        <f t="shared" si="224"/>
        <v>42108.692060185189</v>
      </c>
      <c r="T2848" s="16">
        <f t="shared" si="225"/>
        <v>42153.692060185189</v>
      </c>
      <c r="U2848">
        <f t="shared" si="226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1" t="s">
        <v>8315</v>
      </c>
      <c r="R2849" t="s">
        <v>8316</v>
      </c>
      <c r="S2849" s="16">
        <f t="shared" si="224"/>
        <v>42453.806307870371</v>
      </c>
      <c r="T2849" s="16">
        <f t="shared" si="225"/>
        <v>42513.806307870371</v>
      </c>
      <c r="U2849">
        <f t="shared" si="226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1" t="s">
        <v>8315</v>
      </c>
      <c r="R2850" t="s">
        <v>8316</v>
      </c>
      <c r="S2850" s="16">
        <f t="shared" si="224"/>
        <v>42123.648831018523</v>
      </c>
      <c r="T2850" s="16">
        <f t="shared" si="225"/>
        <v>42153.648831018523</v>
      </c>
      <c r="U2850">
        <f t="shared" si="226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1" t="s">
        <v>8315</v>
      </c>
      <c r="R2851" t="s">
        <v>8316</v>
      </c>
      <c r="S2851" s="16">
        <f t="shared" si="224"/>
        <v>42453.428240740745</v>
      </c>
      <c r="T2851" s="16">
        <f t="shared" si="225"/>
        <v>42483.428240740745</v>
      </c>
      <c r="U2851">
        <f t="shared" si="226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1" t="s">
        <v>8315</v>
      </c>
      <c r="R2852" t="s">
        <v>8316</v>
      </c>
      <c r="S2852" s="16">
        <f t="shared" si="224"/>
        <v>41858.007071759261</v>
      </c>
      <c r="T2852" s="16">
        <f t="shared" si="225"/>
        <v>41888.007071759261</v>
      </c>
      <c r="U2852">
        <f t="shared" si="226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3"/>
        <v>0</v>
      </c>
      <c r="Q2853" s="11" t="s">
        <v>8315</v>
      </c>
      <c r="R2853" t="s">
        <v>8316</v>
      </c>
      <c r="S2853" s="16">
        <f t="shared" si="224"/>
        <v>42390.002650462964</v>
      </c>
      <c r="T2853" s="16">
        <f t="shared" si="225"/>
        <v>42398.970138888893</v>
      </c>
      <c r="U2853">
        <f t="shared" si="226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1" t="s">
        <v>8315</v>
      </c>
      <c r="R2854" t="s">
        <v>8316</v>
      </c>
      <c r="S2854" s="16">
        <f t="shared" si="224"/>
        <v>41781.045173611114</v>
      </c>
      <c r="T2854" s="16">
        <f t="shared" si="225"/>
        <v>41811.045173611114</v>
      </c>
      <c r="U2854">
        <f t="shared" si="226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 t="shared" si="223"/>
        <v>0</v>
      </c>
      <c r="Q2855" s="11" t="s">
        <v>8315</v>
      </c>
      <c r="R2855" t="s">
        <v>8316</v>
      </c>
      <c r="S2855" s="16">
        <f t="shared" si="224"/>
        <v>41836.190937499996</v>
      </c>
      <c r="T2855" s="16">
        <f t="shared" si="225"/>
        <v>41896.190937499996</v>
      </c>
      <c r="U2855">
        <f t="shared" si="226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1" t="s">
        <v>8315</v>
      </c>
      <c r="R2856" t="s">
        <v>8316</v>
      </c>
      <c r="S2856" s="16">
        <f t="shared" si="224"/>
        <v>42111.71665509259</v>
      </c>
      <c r="T2856" s="16">
        <f t="shared" si="225"/>
        <v>42131.71665509259</v>
      </c>
      <c r="U2856">
        <f t="shared" si="226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1" t="s">
        <v>8315</v>
      </c>
      <c r="R2857" t="s">
        <v>8316</v>
      </c>
      <c r="S2857" s="16">
        <f t="shared" si="224"/>
        <v>42370.007766203707</v>
      </c>
      <c r="T2857" s="16">
        <f t="shared" si="225"/>
        <v>42398.981944444444</v>
      </c>
      <c r="U2857">
        <f t="shared" si="226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1" t="s">
        <v>8315</v>
      </c>
      <c r="R2858" t="s">
        <v>8316</v>
      </c>
      <c r="S2858" s="16">
        <f t="shared" si="224"/>
        <v>42165.037581018521</v>
      </c>
      <c r="T2858" s="16">
        <f t="shared" si="225"/>
        <v>42224.898611111115</v>
      </c>
      <c r="U2858">
        <f t="shared" si="226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1" t="s">
        <v>8315</v>
      </c>
      <c r="R2859" t="s">
        <v>8316</v>
      </c>
      <c r="S2859" s="16">
        <f t="shared" si="224"/>
        <v>42726.920081018514</v>
      </c>
      <c r="T2859" s="16">
        <f t="shared" si="225"/>
        <v>42786.75</v>
      </c>
      <c r="U2859">
        <f t="shared" si="226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 t="shared" si="223"/>
        <v>0</v>
      </c>
      <c r="Q2860" s="11" t="s">
        <v>8315</v>
      </c>
      <c r="R2860" t="s">
        <v>8316</v>
      </c>
      <c r="S2860" s="16">
        <f t="shared" si="224"/>
        <v>41954.545081018514</v>
      </c>
      <c r="T2860" s="16">
        <f t="shared" si="225"/>
        <v>41978.477777777778</v>
      </c>
      <c r="U2860">
        <f t="shared" si="226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1" t="s">
        <v>8315</v>
      </c>
      <c r="R2861" t="s">
        <v>8316</v>
      </c>
      <c r="S2861" s="16">
        <f t="shared" si="224"/>
        <v>42233.362314814818</v>
      </c>
      <c r="T2861" s="16">
        <f t="shared" si="225"/>
        <v>42293.362314814818</v>
      </c>
      <c r="U2861">
        <f t="shared" si="226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1" t="s">
        <v>8315</v>
      </c>
      <c r="R2862" t="s">
        <v>8316</v>
      </c>
      <c r="S2862" s="16">
        <f t="shared" si="224"/>
        <v>42480.800648148142</v>
      </c>
      <c r="T2862" s="16">
        <f t="shared" si="225"/>
        <v>42540.800648148142</v>
      </c>
      <c r="U2862">
        <f t="shared" si="226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1" t="s">
        <v>8315</v>
      </c>
      <c r="R2863" t="s">
        <v>8316</v>
      </c>
      <c r="S2863" s="16">
        <f t="shared" si="224"/>
        <v>42257.590833333335</v>
      </c>
      <c r="T2863" s="16">
        <f t="shared" si="225"/>
        <v>42271.590833333335</v>
      </c>
      <c r="U2863">
        <f t="shared" si="226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1" t="s">
        <v>8315</v>
      </c>
      <c r="R2864" t="s">
        <v>8316</v>
      </c>
      <c r="S2864" s="16">
        <f t="shared" si="224"/>
        <v>41784.789687500001</v>
      </c>
      <c r="T2864" s="16">
        <f t="shared" si="225"/>
        <v>41814.789687500001</v>
      </c>
      <c r="U2864">
        <f t="shared" si="226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1" t="s">
        <v>8315</v>
      </c>
      <c r="R2865" t="s">
        <v>8316</v>
      </c>
      <c r="S2865" s="16">
        <f t="shared" si="224"/>
        <v>41831.675034722226</v>
      </c>
      <c r="T2865" s="16">
        <f t="shared" si="225"/>
        <v>41891.675034722226</v>
      </c>
      <c r="U2865">
        <f t="shared" si="226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1" t="s">
        <v>8315</v>
      </c>
      <c r="R2866" t="s">
        <v>8316</v>
      </c>
      <c r="S2866" s="16">
        <f t="shared" si="224"/>
        <v>42172.613506944443</v>
      </c>
      <c r="T2866" s="16">
        <f t="shared" si="225"/>
        <v>42202.554166666669</v>
      </c>
      <c r="U2866">
        <f t="shared" si="226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 t="shared" si="223"/>
        <v>0</v>
      </c>
      <c r="Q2867" s="11" t="s">
        <v>8315</v>
      </c>
      <c r="R2867" t="s">
        <v>8316</v>
      </c>
      <c r="S2867" s="16">
        <f t="shared" si="224"/>
        <v>41950.114108796297</v>
      </c>
      <c r="T2867" s="16">
        <f t="shared" si="225"/>
        <v>42010.114108796297</v>
      </c>
      <c r="U2867">
        <f t="shared" si="226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1" t="s">
        <v>8315</v>
      </c>
      <c r="R2868" t="s">
        <v>8316</v>
      </c>
      <c r="S2868" s="16">
        <f t="shared" si="224"/>
        <v>42627.955104166671</v>
      </c>
      <c r="T2868" s="16">
        <f t="shared" si="225"/>
        <v>42657.916666666672</v>
      </c>
      <c r="U2868">
        <f t="shared" si="226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1" t="s">
        <v>8315</v>
      </c>
      <c r="R2869" t="s">
        <v>8316</v>
      </c>
      <c r="S2869" s="16">
        <f t="shared" si="224"/>
        <v>42531.195277777777</v>
      </c>
      <c r="T2869" s="16">
        <f t="shared" si="225"/>
        <v>42555.166666666672</v>
      </c>
      <c r="U2869">
        <f t="shared" si="226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1" t="s">
        <v>8315</v>
      </c>
      <c r="R2870" t="s">
        <v>8316</v>
      </c>
      <c r="S2870" s="16">
        <f t="shared" si="224"/>
        <v>42618.827013888891</v>
      </c>
      <c r="T2870" s="16">
        <f t="shared" si="225"/>
        <v>42648.827013888891</v>
      </c>
      <c r="U2870">
        <f t="shared" si="226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1" t="s">
        <v>8315</v>
      </c>
      <c r="R2871" t="s">
        <v>8316</v>
      </c>
      <c r="S2871" s="16">
        <f t="shared" si="224"/>
        <v>42540.593530092592</v>
      </c>
      <c r="T2871" s="16">
        <f t="shared" si="225"/>
        <v>42570.593530092592</v>
      </c>
      <c r="U2871">
        <f t="shared" si="226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1" t="s">
        <v>8315</v>
      </c>
      <c r="R2872" t="s">
        <v>8316</v>
      </c>
      <c r="S2872" s="16">
        <f t="shared" si="224"/>
        <v>41746.189409722225</v>
      </c>
      <c r="T2872" s="16">
        <f t="shared" si="225"/>
        <v>41776.189409722225</v>
      </c>
      <c r="U2872">
        <f t="shared" si="226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1" t="s">
        <v>8315</v>
      </c>
      <c r="R2873" t="s">
        <v>8316</v>
      </c>
      <c r="S2873" s="16">
        <f t="shared" si="224"/>
        <v>41974.738576388889</v>
      </c>
      <c r="T2873" s="16">
        <f t="shared" si="225"/>
        <v>41994.738576388889</v>
      </c>
      <c r="U2873">
        <f t="shared" si="226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 t="shared" si="223"/>
        <v>0</v>
      </c>
      <c r="Q2874" s="11" t="s">
        <v>8315</v>
      </c>
      <c r="R2874" t="s">
        <v>8316</v>
      </c>
      <c r="S2874" s="16">
        <f t="shared" si="224"/>
        <v>42115.11618055556</v>
      </c>
      <c r="T2874" s="16">
        <f t="shared" si="225"/>
        <v>42175.11618055556</v>
      </c>
      <c r="U2874">
        <f t="shared" si="226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1" t="s">
        <v>8315</v>
      </c>
      <c r="R2875" t="s">
        <v>8316</v>
      </c>
      <c r="S2875" s="16">
        <f t="shared" si="224"/>
        <v>42002.817488425921</v>
      </c>
      <c r="T2875" s="16">
        <f t="shared" si="225"/>
        <v>42032.817488425921</v>
      </c>
      <c r="U2875">
        <f t="shared" si="226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1" t="s">
        <v>8315</v>
      </c>
      <c r="R2876" t="s">
        <v>8316</v>
      </c>
      <c r="S2876" s="16">
        <f t="shared" si="224"/>
        <v>42722.84474537037</v>
      </c>
      <c r="T2876" s="16">
        <f t="shared" si="225"/>
        <v>42752.84474537037</v>
      </c>
      <c r="U2876">
        <f t="shared" si="226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1" t="s">
        <v>8315</v>
      </c>
      <c r="R2877" t="s">
        <v>8316</v>
      </c>
      <c r="S2877" s="16">
        <f t="shared" si="224"/>
        <v>42465.128391203703</v>
      </c>
      <c r="T2877" s="16">
        <f t="shared" si="225"/>
        <v>42495.128391203703</v>
      </c>
      <c r="U2877">
        <f t="shared" si="226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 t="shared" si="223"/>
        <v>0</v>
      </c>
      <c r="Q2878" s="11" t="s">
        <v>8315</v>
      </c>
      <c r="R2878" t="s">
        <v>8316</v>
      </c>
      <c r="S2878" s="16">
        <f t="shared" si="224"/>
        <v>42171.743969907402</v>
      </c>
      <c r="T2878" s="16">
        <f t="shared" si="225"/>
        <v>42201.743969907402</v>
      </c>
      <c r="U2878">
        <f t="shared" si="226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1" t="s">
        <v>8315</v>
      </c>
      <c r="R2879" t="s">
        <v>8316</v>
      </c>
      <c r="S2879" s="16">
        <f t="shared" si="224"/>
        <v>42672.955138888887</v>
      </c>
      <c r="T2879" s="16">
        <f t="shared" si="225"/>
        <v>42704.708333333328</v>
      </c>
      <c r="U2879">
        <f t="shared" si="226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1" t="s">
        <v>8315</v>
      </c>
      <c r="R2880" t="s">
        <v>8316</v>
      </c>
      <c r="S2880" s="16">
        <f t="shared" si="224"/>
        <v>42128.615682870368</v>
      </c>
      <c r="T2880" s="16">
        <f t="shared" si="225"/>
        <v>42188.615682870368</v>
      </c>
      <c r="U2880">
        <f t="shared" si="226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1" t="s">
        <v>8315</v>
      </c>
      <c r="R2881" t="s">
        <v>8316</v>
      </c>
      <c r="S2881" s="16">
        <f t="shared" si="224"/>
        <v>42359.725243055553</v>
      </c>
      <c r="T2881" s="16">
        <f t="shared" si="225"/>
        <v>42389.725243055553</v>
      </c>
      <c r="U2881">
        <f t="shared" si="226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7">ROUND(E2882/D2882*100, 0)</f>
        <v>23</v>
      </c>
      <c r="P2882">
        <f t="shared" si="223"/>
        <v>96.55</v>
      </c>
      <c r="Q2882" s="11" t="s">
        <v>8315</v>
      </c>
      <c r="R2882" t="s">
        <v>8316</v>
      </c>
      <c r="S2882" s="16">
        <f t="shared" si="224"/>
        <v>42192.905694444446</v>
      </c>
      <c r="T2882" s="16">
        <f t="shared" si="225"/>
        <v>42236.711805555555</v>
      </c>
      <c r="U2882">
        <f t="shared" si="226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>
        <f t="shared" ref="P2883:P2946" si="228">IFERROR(ROUND(E2883/L2883,2),0)</f>
        <v>0</v>
      </c>
      <c r="Q2883" s="11" t="s">
        <v>8315</v>
      </c>
      <c r="R2883" t="s">
        <v>8316</v>
      </c>
      <c r="S2883" s="16">
        <f t="shared" ref="S2883:S2946" si="229">(((J2883/60)/60)/24)+DATE(1970,1,1)</f>
        <v>41916.597638888888</v>
      </c>
      <c r="T2883" s="16">
        <f t="shared" ref="T2883:T2946" si="230">(((I2883/60)/60)/24)+DATE(1970,1,1)</f>
        <v>41976.639305555553</v>
      </c>
      <c r="U2883">
        <f t="shared" si="226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1" t="s">
        <v>8315</v>
      </c>
      <c r="R2884" t="s">
        <v>8316</v>
      </c>
      <c r="S2884" s="16">
        <f t="shared" si="229"/>
        <v>42461.596273148149</v>
      </c>
      <c r="T2884" s="16">
        <f t="shared" si="230"/>
        <v>42491.596273148149</v>
      </c>
      <c r="U2884">
        <f t="shared" si="226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1" t="s">
        <v>8315</v>
      </c>
      <c r="R2885" t="s">
        <v>8316</v>
      </c>
      <c r="S2885" s="16">
        <f t="shared" si="229"/>
        <v>42370.90320601852</v>
      </c>
      <c r="T2885" s="16">
        <f t="shared" si="230"/>
        <v>42406.207638888889</v>
      </c>
      <c r="U2885">
        <f t="shared" si="226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1" t="s">
        <v>8315</v>
      </c>
      <c r="R2886" t="s">
        <v>8316</v>
      </c>
      <c r="S2886" s="16">
        <f t="shared" si="229"/>
        <v>41948.727256944447</v>
      </c>
      <c r="T2886" s="16">
        <f t="shared" si="230"/>
        <v>41978.727256944447</v>
      </c>
      <c r="U2886">
        <f t="shared" si="226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1" t="s">
        <v>8315</v>
      </c>
      <c r="R2887" t="s">
        <v>8316</v>
      </c>
      <c r="S2887" s="16">
        <f t="shared" si="229"/>
        <v>42047.07640046296</v>
      </c>
      <c r="T2887" s="16">
        <f t="shared" si="230"/>
        <v>42077.034733796296</v>
      </c>
      <c r="U2887">
        <f t="shared" si="226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1" t="s">
        <v>8315</v>
      </c>
      <c r="R2888" t="s">
        <v>8316</v>
      </c>
      <c r="S2888" s="16">
        <f t="shared" si="229"/>
        <v>42261.632916666669</v>
      </c>
      <c r="T2888" s="16">
        <f t="shared" si="230"/>
        <v>42266.165972222225</v>
      </c>
      <c r="U2888">
        <f t="shared" si="226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1" t="s">
        <v>8315</v>
      </c>
      <c r="R2889" t="s">
        <v>8316</v>
      </c>
      <c r="S2889" s="16">
        <f t="shared" si="229"/>
        <v>41985.427361111113</v>
      </c>
      <c r="T2889" s="16">
        <f t="shared" si="230"/>
        <v>42015.427361111113</v>
      </c>
      <c r="U2889">
        <f t="shared" si="226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8"/>
        <v>0</v>
      </c>
      <c r="Q2890" s="11" t="s">
        <v>8315</v>
      </c>
      <c r="R2890" t="s">
        <v>8316</v>
      </c>
      <c r="S2890" s="16">
        <f t="shared" si="229"/>
        <v>41922.535185185188</v>
      </c>
      <c r="T2890" s="16">
        <f t="shared" si="230"/>
        <v>41930.207638888889</v>
      </c>
      <c r="U2890">
        <f t="shared" si="226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1" t="s">
        <v>8315</v>
      </c>
      <c r="R2891" t="s">
        <v>8316</v>
      </c>
      <c r="S2891" s="16">
        <f t="shared" si="229"/>
        <v>41850.863252314812</v>
      </c>
      <c r="T2891" s="16">
        <f t="shared" si="230"/>
        <v>41880.863252314812</v>
      </c>
      <c r="U2891">
        <f t="shared" si="226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1" t="s">
        <v>8315</v>
      </c>
      <c r="R2892" t="s">
        <v>8316</v>
      </c>
      <c r="S2892" s="16">
        <f t="shared" si="229"/>
        <v>41831.742962962962</v>
      </c>
      <c r="T2892" s="16">
        <f t="shared" si="230"/>
        <v>41860.125</v>
      </c>
      <c r="U2892">
        <f t="shared" si="226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1" t="s">
        <v>8315</v>
      </c>
      <c r="R2893" t="s">
        <v>8316</v>
      </c>
      <c r="S2893" s="16">
        <f t="shared" si="229"/>
        <v>42415.883425925931</v>
      </c>
      <c r="T2893" s="16">
        <f t="shared" si="230"/>
        <v>42475.84175925926</v>
      </c>
      <c r="U2893">
        <f t="shared" si="226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1" t="s">
        <v>8315</v>
      </c>
      <c r="R2894" t="s">
        <v>8316</v>
      </c>
      <c r="S2894" s="16">
        <f t="shared" si="229"/>
        <v>41869.714166666665</v>
      </c>
      <c r="T2894" s="16">
        <f t="shared" si="230"/>
        <v>41876.875</v>
      </c>
      <c r="U2894">
        <f t="shared" si="226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1" t="s">
        <v>8315</v>
      </c>
      <c r="R2895" t="s">
        <v>8316</v>
      </c>
      <c r="S2895" s="16">
        <f t="shared" si="229"/>
        <v>41953.773090277777</v>
      </c>
      <c r="T2895" s="16">
        <f t="shared" si="230"/>
        <v>42013.083333333328</v>
      </c>
      <c r="U2895">
        <f t="shared" si="226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8"/>
        <v>0</v>
      </c>
      <c r="Q2896" s="11" t="s">
        <v>8315</v>
      </c>
      <c r="R2896" t="s">
        <v>8316</v>
      </c>
      <c r="S2896" s="16">
        <f t="shared" si="229"/>
        <v>42037.986284722225</v>
      </c>
      <c r="T2896" s="16">
        <f t="shared" si="230"/>
        <v>42097.944618055553</v>
      </c>
      <c r="U2896">
        <f t="shared" si="226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1" t="s">
        <v>8315</v>
      </c>
      <c r="R2897" t="s">
        <v>8316</v>
      </c>
      <c r="S2897" s="16">
        <f t="shared" si="229"/>
        <v>41811.555462962962</v>
      </c>
      <c r="T2897" s="16">
        <f t="shared" si="230"/>
        <v>41812.875</v>
      </c>
      <c r="U2897">
        <f t="shared" si="226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1" t="s">
        <v>8315</v>
      </c>
      <c r="R2898" t="s">
        <v>8316</v>
      </c>
      <c r="S2898" s="16">
        <f t="shared" si="229"/>
        <v>42701.908807870372</v>
      </c>
      <c r="T2898" s="16">
        <f t="shared" si="230"/>
        <v>42716.25</v>
      </c>
      <c r="U2898">
        <f t="shared" si="226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1" t="s">
        <v>8315</v>
      </c>
      <c r="R2899" t="s">
        <v>8316</v>
      </c>
      <c r="S2899" s="16">
        <f t="shared" si="229"/>
        <v>42258.646504629629</v>
      </c>
      <c r="T2899" s="16">
        <f t="shared" si="230"/>
        <v>42288.645196759258</v>
      </c>
      <c r="U2899">
        <f t="shared" si="226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1" t="s">
        <v>8315</v>
      </c>
      <c r="R2900" t="s">
        <v>8316</v>
      </c>
      <c r="S2900" s="16">
        <f t="shared" si="229"/>
        <v>42278.664965277778</v>
      </c>
      <c r="T2900" s="16">
        <f t="shared" si="230"/>
        <v>42308.664965277778</v>
      </c>
      <c r="U2900">
        <f t="shared" ref="U2900:U2923" si="231"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8"/>
        <v>0</v>
      </c>
      <c r="Q2901" s="11" t="s">
        <v>8315</v>
      </c>
      <c r="R2901" t="s">
        <v>8316</v>
      </c>
      <c r="S2901" s="16">
        <f t="shared" si="229"/>
        <v>42515.078217592592</v>
      </c>
      <c r="T2901" s="16">
        <f t="shared" si="230"/>
        <v>42575.078217592592</v>
      </c>
      <c r="U2901">
        <f t="shared" si="23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1" t="s">
        <v>8315</v>
      </c>
      <c r="R2902" t="s">
        <v>8316</v>
      </c>
      <c r="S2902" s="16">
        <f t="shared" si="229"/>
        <v>41830.234166666669</v>
      </c>
      <c r="T2902" s="16">
        <f t="shared" si="230"/>
        <v>41860.234166666669</v>
      </c>
      <c r="U2902">
        <f t="shared" si="23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1" t="s">
        <v>8315</v>
      </c>
      <c r="R2903" t="s">
        <v>8316</v>
      </c>
      <c r="S2903" s="16">
        <f t="shared" si="229"/>
        <v>41982.904386574075</v>
      </c>
      <c r="T2903" s="16">
        <f t="shared" si="230"/>
        <v>42042.904386574075</v>
      </c>
      <c r="U2903">
        <f t="shared" si="23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1" t="s">
        <v>8315</v>
      </c>
      <c r="R2904" t="s">
        <v>8316</v>
      </c>
      <c r="S2904" s="16">
        <f t="shared" si="229"/>
        <v>42210.439768518518</v>
      </c>
      <c r="T2904" s="16">
        <f t="shared" si="230"/>
        <v>42240.439768518518</v>
      </c>
      <c r="U2904">
        <f t="shared" si="23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1" t="s">
        <v>8315</v>
      </c>
      <c r="R2905" t="s">
        <v>8316</v>
      </c>
      <c r="S2905" s="16">
        <f t="shared" si="229"/>
        <v>42196.166874999995</v>
      </c>
      <c r="T2905" s="16">
        <f t="shared" si="230"/>
        <v>42256.166874999995</v>
      </c>
      <c r="U2905">
        <f t="shared" si="23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1" t="s">
        <v>8315</v>
      </c>
      <c r="R2906" t="s">
        <v>8316</v>
      </c>
      <c r="S2906" s="16">
        <f t="shared" si="229"/>
        <v>41940.967951388891</v>
      </c>
      <c r="T2906" s="16">
        <f t="shared" si="230"/>
        <v>41952.5</v>
      </c>
      <c r="U2906">
        <f t="shared" si="23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1" t="s">
        <v>8315</v>
      </c>
      <c r="R2907" t="s">
        <v>8316</v>
      </c>
      <c r="S2907" s="16">
        <f t="shared" si="229"/>
        <v>42606.056863425925</v>
      </c>
      <c r="T2907" s="16">
        <f t="shared" si="230"/>
        <v>42620.056863425925</v>
      </c>
      <c r="U2907">
        <f t="shared" si="23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1" t="s">
        <v>8315</v>
      </c>
      <c r="R2908" t="s">
        <v>8316</v>
      </c>
      <c r="S2908" s="16">
        <f t="shared" si="229"/>
        <v>42199.648912037039</v>
      </c>
      <c r="T2908" s="16">
        <f t="shared" si="230"/>
        <v>42217.041666666672</v>
      </c>
      <c r="U2908">
        <f t="shared" si="23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1" t="s">
        <v>8315</v>
      </c>
      <c r="R2909" t="s">
        <v>8316</v>
      </c>
      <c r="S2909" s="16">
        <f t="shared" si="229"/>
        <v>42444.877743055549</v>
      </c>
      <c r="T2909" s="16">
        <f t="shared" si="230"/>
        <v>42504.877743055549</v>
      </c>
      <c r="U2909">
        <f t="shared" si="23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1" t="s">
        <v>8315</v>
      </c>
      <c r="R2910" t="s">
        <v>8316</v>
      </c>
      <c r="S2910" s="16">
        <f t="shared" si="229"/>
        <v>42499.731701388882</v>
      </c>
      <c r="T2910" s="16">
        <f t="shared" si="230"/>
        <v>42529.731701388882</v>
      </c>
      <c r="U2910">
        <f t="shared" si="23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1" t="s">
        <v>8315</v>
      </c>
      <c r="R2911" t="s">
        <v>8316</v>
      </c>
      <c r="S2911" s="16">
        <f t="shared" si="229"/>
        <v>41929.266215277778</v>
      </c>
      <c r="T2911" s="16">
        <f t="shared" si="230"/>
        <v>41968.823611111111</v>
      </c>
      <c r="U2911">
        <f t="shared" si="23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1" t="s">
        <v>8315</v>
      </c>
      <c r="R2912" t="s">
        <v>8316</v>
      </c>
      <c r="S2912" s="16">
        <f t="shared" si="229"/>
        <v>42107.841284722221</v>
      </c>
      <c r="T2912" s="16">
        <f t="shared" si="230"/>
        <v>42167.841284722221</v>
      </c>
      <c r="U2912">
        <f t="shared" si="23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1" t="s">
        <v>8315</v>
      </c>
      <c r="R2913" t="s">
        <v>8316</v>
      </c>
      <c r="S2913" s="16">
        <f t="shared" si="229"/>
        <v>42142.768819444449</v>
      </c>
      <c r="T2913" s="16">
        <f t="shared" si="230"/>
        <v>42182.768819444449</v>
      </c>
      <c r="U2913">
        <f t="shared" si="23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1" t="s">
        <v>8315</v>
      </c>
      <c r="R2914" t="s">
        <v>8316</v>
      </c>
      <c r="S2914" s="16">
        <f t="shared" si="229"/>
        <v>42354.131643518514</v>
      </c>
      <c r="T2914" s="16">
        <f t="shared" si="230"/>
        <v>42384.131643518514</v>
      </c>
      <c r="U2914">
        <f t="shared" si="23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1" t="s">
        <v>8315</v>
      </c>
      <c r="R2915" t="s">
        <v>8316</v>
      </c>
      <c r="S2915" s="16">
        <f t="shared" si="229"/>
        <v>41828.922905092593</v>
      </c>
      <c r="T2915" s="16">
        <f t="shared" si="230"/>
        <v>41888.922905092593</v>
      </c>
      <c r="U2915">
        <f t="shared" si="23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1" t="s">
        <v>8315</v>
      </c>
      <c r="R2916" t="s">
        <v>8316</v>
      </c>
      <c r="S2916" s="16">
        <f t="shared" si="229"/>
        <v>42017.907337962963</v>
      </c>
      <c r="T2916" s="16">
        <f t="shared" si="230"/>
        <v>42077.865671296298</v>
      </c>
      <c r="U2916">
        <f t="shared" si="23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1" t="s">
        <v>8315</v>
      </c>
      <c r="R2917" t="s">
        <v>8316</v>
      </c>
      <c r="S2917" s="16">
        <f t="shared" si="229"/>
        <v>42415.398032407407</v>
      </c>
      <c r="T2917" s="16">
        <f t="shared" si="230"/>
        <v>42445.356365740736</v>
      </c>
      <c r="U2917">
        <f t="shared" si="23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1" t="s">
        <v>8315</v>
      </c>
      <c r="R2918" t="s">
        <v>8316</v>
      </c>
      <c r="S2918" s="16">
        <f t="shared" si="229"/>
        <v>41755.476724537039</v>
      </c>
      <c r="T2918" s="16">
        <f t="shared" si="230"/>
        <v>41778.476724537039</v>
      </c>
      <c r="U2918">
        <f t="shared" si="23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1" t="s">
        <v>8315</v>
      </c>
      <c r="R2919" t="s">
        <v>8316</v>
      </c>
      <c r="S2919" s="16">
        <f t="shared" si="229"/>
        <v>42245.234340277777</v>
      </c>
      <c r="T2919" s="16">
        <f t="shared" si="230"/>
        <v>42263.234340277777</v>
      </c>
      <c r="U2919">
        <f t="shared" si="23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1" t="s">
        <v>8315</v>
      </c>
      <c r="R2920" t="s">
        <v>8316</v>
      </c>
      <c r="S2920" s="16">
        <f t="shared" si="229"/>
        <v>42278.629710648151</v>
      </c>
      <c r="T2920" s="16">
        <f t="shared" si="230"/>
        <v>42306.629710648151</v>
      </c>
      <c r="U2920">
        <f t="shared" si="23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1" t="s">
        <v>8315</v>
      </c>
      <c r="R2921" t="s">
        <v>8316</v>
      </c>
      <c r="S2921" s="16">
        <f t="shared" si="229"/>
        <v>41826.61954861111</v>
      </c>
      <c r="T2921" s="16">
        <f t="shared" si="230"/>
        <v>41856.61954861111</v>
      </c>
      <c r="U2921">
        <f t="shared" si="23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1" t="s">
        <v>8315</v>
      </c>
      <c r="R2922" t="s">
        <v>8316</v>
      </c>
      <c r="S2922" s="16">
        <f t="shared" si="229"/>
        <v>42058.792476851857</v>
      </c>
      <c r="T2922" s="16">
        <f t="shared" si="230"/>
        <v>42088.750810185185</v>
      </c>
      <c r="U2922">
        <f t="shared" si="23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1" t="s">
        <v>8315</v>
      </c>
      <c r="R2923" t="s">
        <v>8357</v>
      </c>
      <c r="S2923" s="16">
        <f t="shared" si="229"/>
        <v>41877.886620370373</v>
      </c>
      <c r="T2923" s="16">
        <f t="shared" si="230"/>
        <v>41907.886620370373</v>
      </c>
      <c r="U2923">
        <f t="shared" si="23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1" t="s">
        <v>8315</v>
      </c>
      <c r="R2924" t="s">
        <v>8357</v>
      </c>
      <c r="S2924" s="16">
        <f t="shared" si="229"/>
        <v>42097.874155092592</v>
      </c>
      <c r="T2924" s="16">
        <f t="shared" si="230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1" t="s">
        <v>8315</v>
      </c>
      <c r="R2925" t="s">
        <v>8357</v>
      </c>
      <c r="S2925" s="16">
        <f t="shared" si="229"/>
        <v>42013.15253472222</v>
      </c>
      <c r="T2925" s="16">
        <f t="shared" si="230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1" t="s">
        <v>8315</v>
      </c>
      <c r="R2926" t="s">
        <v>8357</v>
      </c>
      <c r="S2926" s="16">
        <f t="shared" si="229"/>
        <v>42103.556828703702</v>
      </c>
      <c r="T2926" s="16">
        <f t="shared" si="230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1" t="s">
        <v>8315</v>
      </c>
      <c r="R2927" t="s">
        <v>8357</v>
      </c>
      <c r="S2927" s="16">
        <f t="shared" si="229"/>
        <v>41863.584120370368</v>
      </c>
      <c r="T2927" s="16">
        <f t="shared" si="230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1" t="s">
        <v>8315</v>
      </c>
      <c r="R2928" t="s">
        <v>8357</v>
      </c>
      <c r="S2928" s="16">
        <f t="shared" si="229"/>
        <v>42044.765960648147</v>
      </c>
      <c r="T2928" s="16">
        <f t="shared" si="230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1" t="s">
        <v>8315</v>
      </c>
      <c r="R2929" t="s">
        <v>8357</v>
      </c>
      <c r="S2929" s="16">
        <f t="shared" si="229"/>
        <v>41806.669317129628</v>
      </c>
      <c r="T2929" s="16">
        <f t="shared" si="230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1" t="s">
        <v>8315</v>
      </c>
      <c r="R2930" t="s">
        <v>8357</v>
      </c>
      <c r="S2930" s="16">
        <f t="shared" si="229"/>
        <v>42403.998217592598</v>
      </c>
      <c r="T2930" s="16">
        <f t="shared" si="230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1" t="s">
        <v>8315</v>
      </c>
      <c r="R2931" t="s">
        <v>8357</v>
      </c>
      <c r="S2931" s="16">
        <f t="shared" si="229"/>
        <v>41754.564328703702</v>
      </c>
      <c r="T2931" s="16">
        <f t="shared" si="230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1" t="s">
        <v>8315</v>
      </c>
      <c r="R2932" t="s">
        <v>8357</v>
      </c>
      <c r="S2932" s="16">
        <f t="shared" si="229"/>
        <v>42101.584074074075</v>
      </c>
      <c r="T2932" s="16">
        <f t="shared" si="230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1" t="s">
        <v>8315</v>
      </c>
      <c r="R2933" t="s">
        <v>8357</v>
      </c>
      <c r="S2933" s="16">
        <f t="shared" si="229"/>
        <v>41872.291238425925</v>
      </c>
      <c r="T2933" s="16">
        <f t="shared" si="230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1" t="s">
        <v>8315</v>
      </c>
      <c r="R2934" t="s">
        <v>8357</v>
      </c>
      <c r="S2934" s="16">
        <f t="shared" si="229"/>
        <v>42025.164780092593</v>
      </c>
      <c r="T2934" s="16">
        <f t="shared" si="230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1" t="s">
        <v>8315</v>
      </c>
      <c r="R2935" t="s">
        <v>8357</v>
      </c>
      <c r="S2935" s="16">
        <f t="shared" si="229"/>
        <v>42495.956631944442</v>
      </c>
      <c r="T2935" s="16">
        <f t="shared" si="230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1" t="s">
        <v>8315</v>
      </c>
      <c r="R2936" t="s">
        <v>8357</v>
      </c>
      <c r="S2936" s="16">
        <f t="shared" si="229"/>
        <v>41775.636157407411</v>
      </c>
      <c r="T2936" s="16">
        <f t="shared" si="230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1" t="s">
        <v>8315</v>
      </c>
      <c r="R2937" t="s">
        <v>8357</v>
      </c>
      <c r="S2937" s="16">
        <f t="shared" si="229"/>
        <v>42553.583425925928</v>
      </c>
      <c r="T2937" s="16">
        <f t="shared" si="230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1" t="s">
        <v>8315</v>
      </c>
      <c r="R2938" t="s">
        <v>8357</v>
      </c>
      <c r="S2938" s="16">
        <f t="shared" si="229"/>
        <v>41912.650729166664</v>
      </c>
      <c r="T2938" s="16">
        <f t="shared" si="230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8"/>
        <v>36.36</v>
      </c>
      <c r="Q2939" s="11" t="s">
        <v>8315</v>
      </c>
      <c r="R2939" t="s">
        <v>8357</v>
      </c>
      <c r="S2939" s="16">
        <f t="shared" si="229"/>
        <v>41803.457326388889</v>
      </c>
      <c r="T2939" s="16">
        <f t="shared" si="230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8"/>
        <v>126.72</v>
      </c>
      <c r="Q2940" s="11" t="s">
        <v>8315</v>
      </c>
      <c r="R2940" t="s">
        <v>8357</v>
      </c>
      <c r="S2940" s="16">
        <f t="shared" si="229"/>
        <v>42004.703865740739</v>
      </c>
      <c r="T2940" s="16">
        <f t="shared" si="230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8"/>
        <v>329.2</v>
      </c>
      <c r="Q2941" s="11" t="s">
        <v>8315</v>
      </c>
      <c r="R2941" t="s">
        <v>8357</v>
      </c>
      <c r="S2941" s="16">
        <f t="shared" si="229"/>
        <v>41845.809166666666</v>
      </c>
      <c r="T2941" s="16">
        <f t="shared" si="230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8"/>
        <v>81.239999999999995</v>
      </c>
      <c r="Q2942" s="11" t="s">
        <v>8315</v>
      </c>
      <c r="R2942" t="s">
        <v>8357</v>
      </c>
      <c r="S2942" s="16">
        <f t="shared" si="229"/>
        <v>41982.773356481484</v>
      </c>
      <c r="T2942" s="16">
        <f t="shared" si="230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8"/>
        <v>1</v>
      </c>
      <c r="Q2943" s="11" t="s">
        <v>8315</v>
      </c>
      <c r="R2943" t="s">
        <v>8355</v>
      </c>
      <c r="S2943" s="16">
        <f t="shared" si="229"/>
        <v>42034.960127314815</v>
      </c>
      <c r="T2943" s="16">
        <f t="shared" si="230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8"/>
        <v>202.23</v>
      </c>
      <c r="Q2944" s="11" t="s">
        <v>8315</v>
      </c>
      <c r="R2944" t="s">
        <v>8355</v>
      </c>
      <c r="S2944" s="16">
        <f t="shared" si="229"/>
        <v>42334.803923611107</v>
      </c>
      <c r="T2944" s="16">
        <f t="shared" si="230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28"/>
        <v>0</v>
      </c>
      <c r="Q2945" s="11" t="s">
        <v>8315</v>
      </c>
      <c r="R2945" t="s">
        <v>8355</v>
      </c>
      <c r="S2945" s="16">
        <f t="shared" si="229"/>
        <v>42077.129398148143</v>
      </c>
      <c r="T2945" s="16">
        <f t="shared" si="230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 0)</f>
        <v>1</v>
      </c>
      <c r="P2946">
        <f t="shared" si="228"/>
        <v>100</v>
      </c>
      <c r="Q2946" s="11" t="s">
        <v>8315</v>
      </c>
      <c r="R2946" t="s">
        <v>8355</v>
      </c>
      <c r="S2946" s="16">
        <f t="shared" si="229"/>
        <v>42132.9143287037</v>
      </c>
      <c r="T2946" s="16">
        <f t="shared" si="230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ref="P2947:P3010" si="233">IFERROR(ROUND(E2947/L2947,2),0)</f>
        <v>0</v>
      </c>
      <c r="Q2947" s="11" t="s">
        <v>8315</v>
      </c>
      <c r="R2947" t="s">
        <v>8355</v>
      </c>
      <c r="S2947" s="16">
        <f t="shared" ref="S2947:S3010" si="234">(((J2947/60)/60)/24)+DATE(1970,1,1)</f>
        <v>42118.139583333337</v>
      </c>
      <c r="T2947" s="16">
        <f t="shared" ref="T2947:T3010" si="235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1" t="s">
        <v>8315</v>
      </c>
      <c r="R2948" t="s">
        <v>8355</v>
      </c>
      <c r="S2948" s="16">
        <f t="shared" si="234"/>
        <v>42567.531157407408</v>
      </c>
      <c r="T2948" s="16">
        <f t="shared" si="23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1" t="s">
        <v>8315</v>
      </c>
      <c r="R2949" t="s">
        <v>8355</v>
      </c>
      <c r="S2949" s="16">
        <f t="shared" si="234"/>
        <v>42649.562118055561</v>
      </c>
      <c r="T2949" s="16">
        <f t="shared" si="23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1" t="s">
        <v>8315</v>
      </c>
      <c r="R2950" t="s">
        <v>8355</v>
      </c>
      <c r="S2950" s="16">
        <f t="shared" si="234"/>
        <v>42097.649224537032</v>
      </c>
      <c r="T2950" s="16">
        <f t="shared" si="23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1" t="s">
        <v>8315</v>
      </c>
      <c r="R2951" t="s">
        <v>8355</v>
      </c>
      <c r="S2951" s="16">
        <f t="shared" si="234"/>
        <v>42297.823113425926</v>
      </c>
      <c r="T2951" s="16">
        <f t="shared" si="23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1" t="s">
        <v>8315</v>
      </c>
      <c r="R2952" t="s">
        <v>8355</v>
      </c>
      <c r="S2952" s="16">
        <f t="shared" si="234"/>
        <v>42362.36518518519</v>
      </c>
      <c r="T2952" s="16">
        <f t="shared" si="23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1" t="s">
        <v>8315</v>
      </c>
      <c r="R2953" t="s">
        <v>8355</v>
      </c>
      <c r="S2953" s="16">
        <f t="shared" si="234"/>
        <v>41872.802928240737</v>
      </c>
      <c r="T2953" s="16">
        <f t="shared" si="23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1" t="s">
        <v>8315</v>
      </c>
      <c r="R2954" t="s">
        <v>8355</v>
      </c>
      <c r="S2954" s="16">
        <f t="shared" si="234"/>
        <v>42628.690266203703</v>
      </c>
      <c r="T2954" s="16">
        <f t="shared" si="23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1" t="s">
        <v>8315</v>
      </c>
      <c r="R2955" t="s">
        <v>8355</v>
      </c>
      <c r="S2955" s="16">
        <f t="shared" si="234"/>
        <v>42255.791909722218</v>
      </c>
      <c r="T2955" s="16">
        <f t="shared" si="23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1" t="s">
        <v>8315</v>
      </c>
      <c r="R2956" t="s">
        <v>8355</v>
      </c>
      <c r="S2956" s="16">
        <f t="shared" si="234"/>
        <v>42790.583368055552</v>
      </c>
      <c r="T2956" s="16">
        <f t="shared" si="23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1" t="s">
        <v>8315</v>
      </c>
      <c r="R2957" t="s">
        <v>8355</v>
      </c>
      <c r="S2957" s="16">
        <f t="shared" si="234"/>
        <v>42141.741307870368</v>
      </c>
      <c r="T2957" s="16">
        <f t="shared" si="23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1" t="s">
        <v>8315</v>
      </c>
      <c r="R2958" t="s">
        <v>8355</v>
      </c>
      <c r="S2958" s="16">
        <f t="shared" si="234"/>
        <v>42464.958912037036</v>
      </c>
      <c r="T2958" s="16">
        <f t="shared" si="23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1" t="s">
        <v>8315</v>
      </c>
      <c r="R2959" t="s">
        <v>8355</v>
      </c>
      <c r="S2959" s="16">
        <f t="shared" si="234"/>
        <v>42031.011249999996</v>
      </c>
      <c r="T2959" s="16">
        <f t="shared" si="23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1" t="s">
        <v>8315</v>
      </c>
      <c r="R2960" t="s">
        <v>8355</v>
      </c>
      <c r="S2960" s="16">
        <f t="shared" si="234"/>
        <v>42438.779131944444</v>
      </c>
      <c r="T2960" s="16">
        <f t="shared" si="23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1" t="s">
        <v>8315</v>
      </c>
      <c r="R2961" t="s">
        <v>8355</v>
      </c>
      <c r="S2961" s="16">
        <f t="shared" si="234"/>
        <v>42498.008391203708</v>
      </c>
      <c r="T2961" s="16">
        <f t="shared" si="23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1" t="s">
        <v>8315</v>
      </c>
      <c r="R2962" t="s">
        <v>8355</v>
      </c>
      <c r="S2962" s="16">
        <f t="shared" si="234"/>
        <v>41863.757210648146</v>
      </c>
      <c r="T2962" s="16">
        <f t="shared" si="23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1" t="s">
        <v>8315</v>
      </c>
      <c r="R2963" t="s">
        <v>8316</v>
      </c>
      <c r="S2963" s="16">
        <f t="shared" si="234"/>
        <v>42061.212488425925</v>
      </c>
      <c r="T2963" s="16">
        <f t="shared" si="23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1" t="s">
        <v>8315</v>
      </c>
      <c r="R2964" t="s">
        <v>8316</v>
      </c>
      <c r="S2964" s="16">
        <f t="shared" si="234"/>
        <v>42036.24428240741</v>
      </c>
      <c r="T2964" s="16">
        <f t="shared" si="23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1" t="s">
        <v>8315</v>
      </c>
      <c r="R2965" t="s">
        <v>8316</v>
      </c>
      <c r="S2965" s="16">
        <f t="shared" si="234"/>
        <v>42157.470185185186</v>
      </c>
      <c r="T2965" s="16">
        <f t="shared" si="23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1" t="s">
        <v>8315</v>
      </c>
      <c r="R2966" t="s">
        <v>8316</v>
      </c>
      <c r="S2966" s="16">
        <f t="shared" si="234"/>
        <v>41827.909942129627</v>
      </c>
      <c r="T2966" s="16">
        <f t="shared" si="23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1" t="s">
        <v>8315</v>
      </c>
      <c r="R2967" t="s">
        <v>8316</v>
      </c>
      <c r="S2967" s="16">
        <f t="shared" si="234"/>
        <v>42162.729548611111</v>
      </c>
      <c r="T2967" s="16">
        <f t="shared" si="23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1" t="s">
        <v>8315</v>
      </c>
      <c r="R2968" t="s">
        <v>8316</v>
      </c>
      <c r="S2968" s="16">
        <f t="shared" si="234"/>
        <v>42233.738564814819</v>
      </c>
      <c r="T2968" s="16">
        <f t="shared" si="23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1" t="s">
        <v>8315</v>
      </c>
      <c r="R2969" t="s">
        <v>8316</v>
      </c>
      <c r="S2969" s="16">
        <f t="shared" si="234"/>
        <v>42042.197824074072</v>
      </c>
      <c r="T2969" s="16">
        <f t="shared" si="23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1" t="s">
        <v>8315</v>
      </c>
      <c r="R2970" t="s">
        <v>8316</v>
      </c>
      <c r="S2970" s="16">
        <f t="shared" si="234"/>
        <v>42585.523842592593</v>
      </c>
      <c r="T2970" s="16">
        <f t="shared" si="23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1" t="s">
        <v>8315</v>
      </c>
      <c r="R2971" t="s">
        <v>8316</v>
      </c>
      <c r="S2971" s="16">
        <f t="shared" si="234"/>
        <v>42097.786493055552</v>
      </c>
      <c r="T2971" s="16">
        <f t="shared" si="23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1" t="s">
        <v>8315</v>
      </c>
      <c r="R2972" t="s">
        <v>8316</v>
      </c>
      <c r="S2972" s="16">
        <f t="shared" si="234"/>
        <v>41808.669571759259</v>
      </c>
      <c r="T2972" s="16">
        <f t="shared" si="23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1" t="s">
        <v>8315</v>
      </c>
      <c r="R2973" t="s">
        <v>8316</v>
      </c>
      <c r="S2973" s="16">
        <f t="shared" si="234"/>
        <v>41852.658310185187</v>
      </c>
      <c r="T2973" s="16">
        <f t="shared" si="23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1" t="s">
        <v>8315</v>
      </c>
      <c r="R2974" t="s">
        <v>8316</v>
      </c>
      <c r="S2974" s="16">
        <f t="shared" si="234"/>
        <v>42694.110185185185</v>
      </c>
      <c r="T2974" s="16">
        <f t="shared" si="23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1" t="s">
        <v>8315</v>
      </c>
      <c r="R2975" t="s">
        <v>8316</v>
      </c>
      <c r="S2975" s="16">
        <f t="shared" si="234"/>
        <v>42341.818379629629</v>
      </c>
      <c r="T2975" s="16">
        <f t="shared" si="23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1" t="s">
        <v>8315</v>
      </c>
      <c r="R2976" t="s">
        <v>8316</v>
      </c>
      <c r="S2976" s="16">
        <f t="shared" si="234"/>
        <v>41880.061006944445</v>
      </c>
      <c r="T2976" s="16">
        <f t="shared" si="23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1" t="s">
        <v>8315</v>
      </c>
      <c r="R2977" t="s">
        <v>8316</v>
      </c>
      <c r="S2977" s="16">
        <f t="shared" si="234"/>
        <v>41941.683865740742</v>
      </c>
      <c r="T2977" s="16">
        <f t="shared" si="23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1" t="s">
        <v>8315</v>
      </c>
      <c r="R2978" t="s">
        <v>8316</v>
      </c>
      <c r="S2978" s="16">
        <f t="shared" si="234"/>
        <v>42425.730671296296</v>
      </c>
      <c r="T2978" s="16">
        <f t="shared" si="23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1" t="s">
        <v>8315</v>
      </c>
      <c r="R2979" t="s">
        <v>8316</v>
      </c>
      <c r="S2979" s="16">
        <f t="shared" si="234"/>
        <v>42026.88118055556</v>
      </c>
      <c r="T2979" s="16">
        <f t="shared" si="23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1" t="s">
        <v>8315</v>
      </c>
      <c r="R2980" t="s">
        <v>8316</v>
      </c>
      <c r="S2980" s="16">
        <f t="shared" si="234"/>
        <v>41922.640590277777</v>
      </c>
      <c r="T2980" s="16">
        <f t="shared" si="23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1" t="s">
        <v>8315</v>
      </c>
      <c r="R2981" t="s">
        <v>8316</v>
      </c>
      <c r="S2981" s="16">
        <f t="shared" si="234"/>
        <v>41993.824340277773</v>
      </c>
      <c r="T2981" s="16">
        <f t="shared" si="23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1" t="s">
        <v>8315</v>
      </c>
      <c r="R2982" t="s">
        <v>8316</v>
      </c>
      <c r="S2982" s="16">
        <f t="shared" si="234"/>
        <v>42219.915856481486</v>
      </c>
      <c r="T2982" s="16">
        <f t="shared" si="23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1" t="s">
        <v>8315</v>
      </c>
      <c r="R2983" t="s">
        <v>8355</v>
      </c>
      <c r="S2983" s="16">
        <f t="shared" si="234"/>
        <v>42225.559675925921</v>
      </c>
      <c r="T2983" s="16">
        <f t="shared" si="23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1" t="s">
        <v>8315</v>
      </c>
      <c r="R2984" t="s">
        <v>8355</v>
      </c>
      <c r="S2984" s="16">
        <f t="shared" si="234"/>
        <v>42381.686840277776</v>
      </c>
      <c r="T2984" s="16">
        <f t="shared" si="23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1" t="s">
        <v>8315</v>
      </c>
      <c r="R2985" t="s">
        <v>8355</v>
      </c>
      <c r="S2985" s="16">
        <f t="shared" si="234"/>
        <v>41894.632361111115</v>
      </c>
      <c r="T2985" s="16">
        <f t="shared" si="23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1" t="s">
        <v>8315</v>
      </c>
      <c r="R2986" t="s">
        <v>8355</v>
      </c>
      <c r="S2986" s="16">
        <f t="shared" si="234"/>
        <v>42576.278715277775</v>
      </c>
      <c r="T2986" s="16">
        <f t="shared" si="23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1" t="s">
        <v>8315</v>
      </c>
      <c r="R2987" t="s">
        <v>8355</v>
      </c>
      <c r="S2987" s="16">
        <f t="shared" si="234"/>
        <v>42654.973703703698</v>
      </c>
      <c r="T2987" s="16">
        <f t="shared" si="23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1" t="s">
        <v>8315</v>
      </c>
      <c r="R2988" t="s">
        <v>8355</v>
      </c>
      <c r="S2988" s="16">
        <f t="shared" si="234"/>
        <v>42431.500069444446</v>
      </c>
      <c r="T2988" s="16">
        <f t="shared" si="235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1" t="s">
        <v>8315</v>
      </c>
      <c r="R2989" t="s">
        <v>8355</v>
      </c>
      <c r="S2989" s="16">
        <f t="shared" si="234"/>
        <v>42627.307303240741</v>
      </c>
      <c r="T2989" s="16">
        <f t="shared" si="235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1" t="s">
        <v>8315</v>
      </c>
      <c r="R2990" t="s">
        <v>8355</v>
      </c>
      <c r="S2990" s="16">
        <f t="shared" si="234"/>
        <v>42511.362048611118</v>
      </c>
      <c r="T2990" s="16">
        <f t="shared" si="235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1" t="s">
        <v>8315</v>
      </c>
      <c r="R2991" t="s">
        <v>8355</v>
      </c>
      <c r="S2991" s="16">
        <f t="shared" si="234"/>
        <v>42337.02039351852</v>
      </c>
      <c r="T2991" s="16">
        <f t="shared" si="235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1" t="s">
        <v>8315</v>
      </c>
      <c r="R2992" t="s">
        <v>8355</v>
      </c>
      <c r="S2992" s="16">
        <f t="shared" si="234"/>
        <v>42341.57430555555</v>
      </c>
      <c r="T2992" s="16">
        <f t="shared" si="235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1" t="s">
        <v>8315</v>
      </c>
      <c r="R2993" t="s">
        <v>8355</v>
      </c>
      <c r="S2993" s="16">
        <f t="shared" si="234"/>
        <v>42740.837152777778</v>
      </c>
      <c r="T2993" s="16">
        <f t="shared" si="235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1" t="s">
        <v>8315</v>
      </c>
      <c r="R2994" t="s">
        <v>8355</v>
      </c>
      <c r="S2994" s="16">
        <f t="shared" si="234"/>
        <v>42622.767476851848</v>
      </c>
      <c r="T2994" s="16">
        <f t="shared" si="235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1" t="s">
        <v>8315</v>
      </c>
      <c r="R2995" t="s">
        <v>8355</v>
      </c>
      <c r="S2995" s="16">
        <f t="shared" si="234"/>
        <v>42390.838738425926</v>
      </c>
      <c r="T2995" s="16">
        <f t="shared" si="235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1" t="s">
        <v>8315</v>
      </c>
      <c r="R2996" t="s">
        <v>8355</v>
      </c>
      <c r="S2996" s="16">
        <f t="shared" si="234"/>
        <v>41885.478842592594</v>
      </c>
      <c r="T2996" s="16">
        <f t="shared" si="235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1" t="s">
        <v>8315</v>
      </c>
      <c r="R2997" t="s">
        <v>8355</v>
      </c>
      <c r="S2997" s="16">
        <f t="shared" si="234"/>
        <v>42724.665173611109</v>
      </c>
      <c r="T2997" s="16">
        <f t="shared" si="23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1" t="s">
        <v>8315</v>
      </c>
      <c r="R2998" t="s">
        <v>8355</v>
      </c>
      <c r="S2998" s="16">
        <f t="shared" si="234"/>
        <v>42090.912500000006</v>
      </c>
      <c r="T2998" s="16">
        <f t="shared" si="23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1" t="s">
        <v>8315</v>
      </c>
      <c r="R2999" t="s">
        <v>8355</v>
      </c>
      <c r="S2999" s="16">
        <f t="shared" si="234"/>
        <v>42775.733715277776</v>
      </c>
      <c r="T2999" s="16">
        <f t="shared" si="23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1" t="s">
        <v>8315</v>
      </c>
      <c r="R3000" t="s">
        <v>8355</v>
      </c>
      <c r="S3000" s="16">
        <f t="shared" si="234"/>
        <v>41778.193622685183</v>
      </c>
      <c r="T3000" s="16">
        <f t="shared" si="23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1" t="s">
        <v>8315</v>
      </c>
      <c r="R3001" t="s">
        <v>8355</v>
      </c>
      <c r="S3001" s="16">
        <f t="shared" si="234"/>
        <v>42780.740277777775</v>
      </c>
      <c r="T3001" s="16">
        <f t="shared" si="23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1" t="s">
        <v>8315</v>
      </c>
      <c r="R3002" t="s">
        <v>8355</v>
      </c>
      <c r="S3002" s="16">
        <f t="shared" si="234"/>
        <v>42752.827199074076</v>
      </c>
      <c r="T3002" s="16">
        <f t="shared" si="23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1" t="s">
        <v>8315</v>
      </c>
      <c r="R3003" t="s">
        <v>8355</v>
      </c>
      <c r="S3003" s="16">
        <f t="shared" si="234"/>
        <v>42534.895625000005</v>
      </c>
      <c r="T3003" s="16">
        <f t="shared" si="23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1" t="s">
        <v>8315</v>
      </c>
      <c r="R3004" t="s">
        <v>8355</v>
      </c>
      <c r="S3004" s="16">
        <f t="shared" si="234"/>
        <v>41239.83625</v>
      </c>
      <c r="T3004" s="16">
        <f t="shared" si="23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1" t="s">
        <v>8315</v>
      </c>
      <c r="R3005" t="s">
        <v>8355</v>
      </c>
      <c r="S3005" s="16">
        <f t="shared" si="234"/>
        <v>42398.849259259259</v>
      </c>
      <c r="T3005" s="16">
        <f t="shared" si="23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1" t="s">
        <v>8315</v>
      </c>
      <c r="R3006" t="s">
        <v>8355</v>
      </c>
      <c r="S3006" s="16">
        <f t="shared" si="234"/>
        <v>41928.881064814814</v>
      </c>
      <c r="T3006" s="16">
        <f t="shared" si="23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1" t="s">
        <v>8315</v>
      </c>
      <c r="R3007" t="s">
        <v>8355</v>
      </c>
      <c r="S3007" s="16">
        <f t="shared" si="234"/>
        <v>41888.674826388888</v>
      </c>
      <c r="T3007" s="16">
        <f t="shared" si="23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1" t="s">
        <v>8315</v>
      </c>
      <c r="R3008" t="s">
        <v>8355</v>
      </c>
      <c r="S3008" s="16">
        <f t="shared" si="234"/>
        <v>41957.756840277783</v>
      </c>
      <c r="T3008" s="16">
        <f t="shared" si="23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1" t="s">
        <v>8315</v>
      </c>
      <c r="R3009" t="s">
        <v>8355</v>
      </c>
      <c r="S3009" s="16">
        <f t="shared" si="234"/>
        <v>42098.216238425928</v>
      </c>
      <c r="T3009" s="16">
        <f t="shared" si="23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 0)</f>
        <v>101</v>
      </c>
      <c r="P3010">
        <f t="shared" si="233"/>
        <v>116.73</v>
      </c>
      <c r="Q3010" s="11" t="s">
        <v>8315</v>
      </c>
      <c r="R3010" t="s">
        <v>8355</v>
      </c>
      <c r="S3010" s="16">
        <f t="shared" si="234"/>
        <v>42360.212025462963</v>
      </c>
      <c r="T3010" s="16">
        <f t="shared" si="235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7"/>
        <v>1</v>
      </c>
      <c r="Q3074" s="11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4">ROUND(E3138/D3138*100, 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1" t="s">
        <v>8315</v>
      </c>
      <c r="R3139" t="s">
        <v>8316</v>
      </c>
      <c r="S3139" s="16">
        <f t="shared" ref="S3139:S3202" si="246">(((J3139/60)/60)/24)+DATE(1970,1,1)</f>
        <v>42807.885057870371</v>
      </c>
      <c r="T3139" s="16">
        <f t="shared" ref="T3139:T3202" si="247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4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6"/>
        <v>42809.645914351851</v>
      </c>
      <c r="T3140" s="16">
        <f t="shared" si="24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4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6"/>
        <v>42785.270370370374</v>
      </c>
      <c r="T3141" s="16">
        <f t="shared" si="24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4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6"/>
        <v>42802.718784722223</v>
      </c>
      <c r="T3142" s="16">
        <f t="shared" si="24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4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6"/>
        <v>42800.753333333334</v>
      </c>
      <c r="T3143" s="16">
        <f t="shared" si="24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4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6"/>
        <v>42783.513182870374</v>
      </c>
      <c r="T3144" s="16">
        <f t="shared" si="24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4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6"/>
        <v>42808.358287037037</v>
      </c>
      <c r="T3145" s="16">
        <f t="shared" si="24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4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6"/>
        <v>42796.538275462968</v>
      </c>
      <c r="T3146" s="16">
        <f t="shared" si="24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4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6"/>
        <v>42762.040902777779</v>
      </c>
      <c r="T3147" s="16">
        <f t="shared" si="24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4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6"/>
        <v>42796.682476851856</v>
      </c>
      <c r="T3148" s="16">
        <f t="shared" si="24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4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6"/>
        <v>41909.969386574077</v>
      </c>
      <c r="T3149" s="16">
        <f t="shared" si="24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4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6"/>
        <v>41891.665324074071</v>
      </c>
      <c r="T3150" s="16">
        <f t="shared" si="24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4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6"/>
        <v>41226.017361111109</v>
      </c>
      <c r="T3151" s="16">
        <f t="shared" si="24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4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6"/>
        <v>40478.263923611114</v>
      </c>
      <c r="T3152" s="16">
        <f t="shared" si="24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4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6"/>
        <v>41862.83997685185</v>
      </c>
      <c r="T3153" s="16">
        <f t="shared" si="24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4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6"/>
        <v>41550.867673611108</v>
      </c>
      <c r="T3154" s="16">
        <f t="shared" si="24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4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6"/>
        <v>40633.154363425929</v>
      </c>
      <c r="T3155" s="16">
        <f t="shared" si="24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4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6"/>
        <v>40970.875671296293</v>
      </c>
      <c r="T3156" s="16">
        <f t="shared" si="24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4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6"/>
        <v>41233.499131944445</v>
      </c>
      <c r="T3157" s="16">
        <f t="shared" si="24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4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6"/>
        <v>41026.953055555554</v>
      </c>
      <c r="T3158" s="16">
        <f t="shared" si="24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4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6"/>
        <v>41829.788252314815</v>
      </c>
      <c r="T3159" s="16">
        <f t="shared" si="24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4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6"/>
        <v>41447.839722222219</v>
      </c>
      <c r="T3160" s="16">
        <f t="shared" si="24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4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6"/>
        <v>40884.066678240742</v>
      </c>
      <c r="T3161" s="16">
        <f t="shared" si="24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4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6"/>
        <v>41841.26489583333</v>
      </c>
      <c r="T3162" s="16">
        <f t="shared" si="24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4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6"/>
        <v>41897.536134259259</v>
      </c>
      <c r="T3163" s="16">
        <f t="shared" si="24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4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6"/>
        <v>41799.685902777775</v>
      </c>
      <c r="T3164" s="16">
        <f t="shared" si="24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4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6"/>
        <v>41775.753761574073</v>
      </c>
      <c r="T3165" s="16">
        <f t="shared" si="24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4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6"/>
        <v>41766.80572916667</v>
      </c>
      <c r="T3166" s="16">
        <f t="shared" si="24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4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6"/>
        <v>40644.159259259257</v>
      </c>
      <c r="T3167" s="16">
        <f t="shared" si="24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4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6"/>
        <v>41940.69158564815</v>
      </c>
      <c r="T3168" s="16">
        <f t="shared" si="24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4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6"/>
        <v>41839.175706018519</v>
      </c>
      <c r="T3169" s="16">
        <f t="shared" si="24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4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6"/>
        <v>41772.105937500004</v>
      </c>
      <c r="T3170" s="16">
        <f t="shared" si="24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4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6"/>
        <v>41591.737974537034</v>
      </c>
      <c r="T3171" s="16">
        <f t="shared" si="24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4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6"/>
        <v>41789.080370370371</v>
      </c>
      <c r="T3172" s="16">
        <f t="shared" si="24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4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6"/>
        <v>42466.608310185184</v>
      </c>
      <c r="T3173" s="16">
        <f t="shared" si="24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4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6"/>
        <v>40923.729953703703</v>
      </c>
      <c r="T3174" s="16">
        <f t="shared" si="24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4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6"/>
        <v>41878.878379629627</v>
      </c>
      <c r="T3175" s="16">
        <f t="shared" si="24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4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6"/>
        <v>41862.864675925928</v>
      </c>
      <c r="T3176" s="16">
        <f t="shared" si="24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4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6"/>
        <v>40531.886886574073</v>
      </c>
      <c r="T3177" s="16">
        <f t="shared" si="24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4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6"/>
        <v>41477.930914351848</v>
      </c>
      <c r="T3178" s="16">
        <f t="shared" si="24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4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6"/>
        <v>41781.666770833333</v>
      </c>
      <c r="T3179" s="16">
        <f t="shared" si="24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4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6"/>
        <v>41806.605034722219</v>
      </c>
      <c r="T3180" s="16">
        <f t="shared" si="24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4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6"/>
        <v>41375.702210648145</v>
      </c>
      <c r="T3181" s="16">
        <f t="shared" si="24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4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6"/>
        <v>41780.412604166668</v>
      </c>
      <c r="T3182" s="16">
        <f t="shared" si="24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4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6"/>
        <v>41779.310034722221</v>
      </c>
      <c r="T3183" s="16">
        <f t="shared" si="24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4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6"/>
        <v>40883.949317129627</v>
      </c>
      <c r="T3184" s="16">
        <f t="shared" si="247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4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6"/>
        <v>41491.79478009259</v>
      </c>
      <c r="T3185" s="16">
        <f t="shared" si="247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4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6"/>
        <v>41791.993414351848</v>
      </c>
      <c r="T3186" s="16">
        <f t="shared" si="247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4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6"/>
        <v>41829.977326388893</v>
      </c>
      <c r="T3187" s="16">
        <f t="shared" si="247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4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6"/>
        <v>41868.924050925925</v>
      </c>
      <c r="T3188" s="16">
        <f t="shared" si="247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4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6"/>
        <v>41835.666354166664</v>
      </c>
      <c r="T3189" s="16">
        <f t="shared" si="247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4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6"/>
        <v>42144.415532407409</v>
      </c>
      <c r="T3190" s="16">
        <f t="shared" si="247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4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6"/>
        <v>42118.346435185187</v>
      </c>
      <c r="T3191" s="16">
        <f t="shared" si="247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4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6"/>
        <v>42683.151331018518</v>
      </c>
      <c r="T3192" s="16">
        <f t="shared" si="247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4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6"/>
        <v>42538.755428240736</v>
      </c>
      <c r="T3193" s="16">
        <f t="shared" si="247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4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6"/>
        <v>42018.94049768518</v>
      </c>
      <c r="T3194" s="16">
        <f t="shared" si="247"/>
        <v>42063.916666666672</v>
      </c>
      <c r="U3194">
        <f t="shared" ref="U3194:U3195" si="248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4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6"/>
        <v>42010.968240740738</v>
      </c>
      <c r="T3195" s="16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4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6"/>
        <v>42182.062476851846</v>
      </c>
      <c r="T3196" s="16">
        <f t="shared" si="247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4"/>
        <v>59</v>
      </c>
      <c r="P3197">
        <f t="shared" si="245"/>
        <v>53.08</v>
      </c>
      <c r="Q3197" s="11" t="s">
        <v>8315</v>
      </c>
      <c r="R3197" t="s">
        <v>8357</v>
      </c>
      <c r="S3197" s="16">
        <f t="shared" si="246"/>
        <v>42017.594236111108</v>
      </c>
      <c r="T3197" s="16">
        <f t="shared" si="247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4"/>
        <v>0</v>
      </c>
      <c r="P3198">
        <f t="shared" si="245"/>
        <v>300</v>
      </c>
      <c r="Q3198" s="11" t="s">
        <v>8315</v>
      </c>
      <c r="R3198" t="s">
        <v>8357</v>
      </c>
      <c r="S3198" s="16">
        <f t="shared" si="246"/>
        <v>42157.598090277781</v>
      </c>
      <c r="T3198" s="16">
        <f t="shared" si="247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4"/>
        <v>11</v>
      </c>
      <c r="P3199">
        <f t="shared" si="245"/>
        <v>286.25</v>
      </c>
      <c r="Q3199" s="11" t="s">
        <v>8315</v>
      </c>
      <c r="R3199" t="s">
        <v>8357</v>
      </c>
      <c r="S3199" s="16">
        <f t="shared" si="246"/>
        <v>42009.493263888886</v>
      </c>
      <c r="T3199" s="16">
        <f t="shared" si="247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4"/>
        <v>0</v>
      </c>
      <c r="P3200">
        <f t="shared" si="245"/>
        <v>36.67</v>
      </c>
      <c r="Q3200" s="11" t="s">
        <v>8315</v>
      </c>
      <c r="R3200" t="s">
        <v>8357</v>
      </c>
      <c r="S3200" s="16">
        <f t="shared" si="246"/>
        <v>42013.424502314811</v>
      </c>
      <c r="T3200" s="16">
        <f t="shared" si="247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4"/>
        <v>52</v>
      </c>
      <c r="P3201">
        <f t="shared" si="245"/>
        <v>49.21</v>
      </c>
      <c r="Q3201" s="11" t="s">
        <v>8315</v>
      </c>
      <c r="R3201" t="s">
        <v>8357</v>
      </c>
      <c r="S3201" s="16">
        <f t="shared" si="246"/>
        <v>41858.761782407404</v>
      </c>
      <c r="T3201" s="16">
        <f t="shared" si="247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9">ROUND(E3202/D3202*100, 0)</f>
        <v>0</v>
      </c>
      <c r="P3202">
        <f t="shared" si="245"/>
        <v>1</v>
      </c>
      <c r="Q3202" s="11" t="s">
        <v>8315</v>
      </c>
      <c r="R3202" t="s">
        <v>8357</v>
      </c>
      <c r="S3202" s="16">
        <f t="shared" si="246"/>
        <v>42460.320613425924</v>
      </c>
      <c r="T3202" s="16">
        <f t="shared" si="247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1" t="s">
        <v>8315</v>
      </c>
      <c r="R3203" t="s">
        <v>8357</v>
      </c>
      <c r="S3203" s="16">
        <f t="shared" ref="S3203:S3266" si="251">(((J3203/60)/60)/24)+DATE(1970,1,1)</f>
        <v>41861.767094907409</v>
      </c>
      <c r="T3203" s="16">
        <f t="shared" ref="T3203:T3266" si="252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9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1"/>
        <v>42293.853541666671</v>
      </c>
      <c r="T3204" s="16">
        <f t="shared" si="252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9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1"/>
        <v>42242.988680555558</v>
      </c>
      <c r="T3205" s="16">
        <f t="shared" si="252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9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1"/>
        <v>42172.686099537037</v>
      </c>
      <c r="T3206" s="16">
        <f t="shared" si="252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9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1"/>
        <v>42095.374675925923</v>
      </c>
      <c r="T3207" s="16">
        <f t="shared" si="252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9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1"/>
        <v>42236.276053240741</v>
      </c>
      <c r="T3208" s="16">
        <f t="shared" si="252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9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1"/>
        <v>42057.277858796297</v>
      </c>
      <c r="T3209" s="16">
        <f t="shared" si="252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9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1"/>
        <v>41827.605057870373</v>
      </c>
      <c r="T3210" s="16">
        <f t="shared" si="252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9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1"/>
        <v>41778.637245370373</v>
      </c>
      <c r="T3211" s="16">
        <f t="shared" si="252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9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1"/>
        <v>41013.936562499999</v>
      </c>
      <c r="T3212" s="16">
        <f t="shared" si="252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9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1"/>
        <v>41834.586574074077</v>
      </c>
      <c r="T3213" s="16">
        <f t="shared" si="252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9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1"/>
        <v>41829.795729166668</v>
      </c>
      <c r="T3214" s="16">
        <f t="shared" si="252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9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1"/>
        <v>42171.763414351852</v>
      </c>
      <c r="T3215" s="16">
        <f t="shared" si="252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9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1"/>
        <v>42337.792511574073</v>
      </c>
      <c r="T3216" s="16">
        <f t="shared" si="2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9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1"/>
        <v>42219.665173611109</v>
      </c>
      <c r="T3217" s="16">
        <f t="shared" si="2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9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1"/>
        <v>42165.462627314817</v>
      </c>
      <c r="T3218" s="16">
        <f t="shared" si="2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9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1"/>
        <v>42648.546111111107</v>
      </c>
      <c r="T3219" s="16">
        <f t="shared" si="2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9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1"/>
        <v>41971.002152777779</v>
      </c>
      <c r="T3220" s="16">
        <f t="shared" si="2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9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1"/>
        <v>42050.983182870375</v>
      </c>
      <c r="T3221" s="16">
        <f t="shared" si="2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9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1"/>
        <v>42772.833379629628</v>
      </c>
      <c r="T3222" s="16">
        <f t="shared" si="2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9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1"/>
        <v>42155.696793981479</v>
      </c>
      <c r="T3223" s="16">
        <f t="shared" si="2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9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1"/>
        <v>42270.582141203704</v>
      </c>
      <c r="T3224" s="16">
        <f t="shared" si="2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9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1"/>
        <v>42206.835370370376</v>
      </c>
      <c r="T3225" s="16">
        <f t="shared" si="25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9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1"/>
        <v>42697.850844907407</v>
      </c>
      <c r="T3226" s="16">
        <f t="shared" si="2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9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1"/>
        <v>42503.559467592597</v>
      </c>
      <c r="T3227" s="16">
        <f t="shared" si="2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9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1"/>
        <v>42277.583472222221</v>
      </c>
      <c r="T3228" s="16">
        <f t="shared" si="2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9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1"/>
        <v>42722.882361111115</v>
      </c>
      <c r="T3229" s="16">
        <f t="shared" si="2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9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1"/>
        <v>42323.70930555556</v>
      </c>
      <c r="T3230" s="16">
        <f t="shared" si="2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9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1"/>
        <v>41933.291643518518</v>
      </c>
      <c r="T3231" s="16">
        <f t="shared" si="2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9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1"/>
        <v>41898.168125000004</v>
      </c>
      <c r="T3232" s="16">
        <f t="shared" si="2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9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1"/>
        <v>42446.943831018521</v>
      </c>
      <c r="T3233" s="16">
        <f t="shared" si="2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9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1"/>
        <v>42463.81385416667</v>
      </c>
      <c r="T3234" s="16">
        <f t="shared" si="2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9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1"/>
        <v>42766.805034722223</v>
      </c>
      <c r="T3235" s="16">
        <f t="shared" si="2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9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1"/>
        <v>42734.789444444439</v>
      </c>
      <c r="T3236" s="16">
        <f t="shared" si="2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9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1"/>
        <v>42522.347812499997</v>
      </c>
      <c r="T3237" s="16">
        <f t="shared" si="2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9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1"/>
        <v>42702.917048611111</v>
      </c>
      <c r="T3238" s="16">
        <f t="shared" si="2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9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1"/>
        <v>42252.474351851852</v>
      </c>
      <c r="T3239" s="16">
        <f t="shared" si="2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9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1"/>
        <v>42156.510393518518</v>
      </c>
      <c r="T3240" s="16">
        <f t="shared" si="2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9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1"/>
        <v>42278.089039351849</v>
      </c>
      <c r="T3241" s="16">
        <f t="shared" si="2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9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1"/>
        <v>42754.693842592591</v>
      </c>
      <c r="T3242" s="16">
        <f t="shared" si="2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9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1"/>
        <v>41893.324884259258</v>
      </c>
      <c r="T3243" s="16">
        <f t="shared" si="2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9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1"/>
        <v>41871.755694444444</v>
      </c>
      <c r="T3244" s="16">
        <f t="shared" si="2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9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1"/>
        <v>42262.096782407403</v>
      </c>
      <c r="T3245" s="16">
        <f t="shared" si="2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9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1"/>
        <v>42675.694236111114</v>
      </c>
      <c r="T3246" s="16">
        <f t="shared" si="2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9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1"/>
        <v>42135.60020833333</v>
      </c>
      <c r="T3247" s="16">
        <f t="shared" si="2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9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1"/>
        <v>42230.472222222219</v>
      </c>
      <c r="T3248" s="16">
        <f t="shared" si="2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9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1"/>
        <v>42167.434166666666</v>
      </c>
      <c r="T3249" s="16">
        <f t="shared" si="2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9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1"/>
        <v>42068.888391203705</v>
      </c>
      <c r="T3250" s="16">
        <f t="shared" si="2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9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1"/>
        <v>42145.746689814812</v>
      </c>
      <c r="T3251" s="16">
        <f t="shared" si="2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9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1"/>
        <v>41918.742175925923</v>
      </c>
      <c r="T3252" s="16">
        <f t="shared" si="2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9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1"/>
        <v>42146.731087962966</v>
      </c>
      <c r="T3253" s="16">
        <f t="shared" si="2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9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1"/>
        <v>42590.472685185188</v>
      </c>
      <c r="T3254" s="16">
        <f t="shared" si="2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9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1"/>
        <v>42602.576712962968</v>
      </c>
      <c r="T3255" s="16">
        <f t="shared" si="2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9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1"/>
        <v>42059.085752314815</v>
      </c>
      <c r="T3256" s="16">
        <f t="shared" si="2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9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1"/>
        <v>41889.768229166664</v>
      </c>
      <c r="T3257" s="16">
        <f t="shared" si="2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9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1"/>
        <v>42144.573807870373</v>
      </c>
      <c r="T3258" s="16">
        <f t="shared" si="2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9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1"/>
        <v>42758.559629629628</v>
      </c>
      <c r="T3259" s="16">
        <f t="shared" si="2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9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1"/>
        <v>41982.887280092589</v>
      </c>
      <c r="T3260" s="16">
        <f t="shared" si="2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9"/>
        <v>106</v>
      </c>
      <c r="P3261">
        <f t="shared" si="250"/>
        <v>251.74</v>
      </c>
      <c r="Q3261" s="11" t="s">
        <v>8315</v>
      </c>
      <c r="R3261" t="s">
        <v>8316</v>
      </c>
      <c r="S3261" s="16">
        <f t="shared" si="251"/>
        <v>42614.760937500003</v>
      </c>
      <c r="T3261" s="16">
        <f t="shared" si="2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9"/>
        <v>109</v>
      </c>
      <c r="P3262">
        <f t="shared" si="250"/>
        <v>74.819999999999993</v>
      </c>
      <c r="Q3262" s="11" t="s">
        <v>8315</v>
      </c>
      <c r="R3262" t="s">
        <v>8316</v>
      </c>
      <c r="S3262" s="16">
        <f t="shared" si="251"/>
        <v>42303.672662037032</v>
      </c>
      <c r="T3262" s="16">
        <f t="shared" si="2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9"/>
        <v>100</v>
      </c>
      <c r="P3263">
        <f t="shared" si="250"/>
        <v>67.650000000000006</v>
      </c>
      <c r="Q3263" s="11" t="s">
        <v>8315</v>
      </c>
      <c r="R3263" t="s">
        <v>8316</v>
      </c>
      <c r="S3263" s="16">
        <f t="shared" si="251"/>
        <v>42171.725416666668</v>
      </c>
      <c r="T3263" s="16">
        <f t="shared" si="2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9"/>
        <v>103</v>
      </c>
      <c r="P3264">
        <f t="shared" si="250"/>
        <v>93.81</v>
      </c>
      <c r="Q3264" s="11" t="s">
        <v>8315</v>
      </c>
      <c r="R3264" t="s">
        <v>8316</v>
      </c>
      <c r="S3264" s="16">
        <f t="shared" si="251"/>
        <v>41964.315532407403</v>
      </c>
      <c r="T3264" s="16">
        <f t="shared" si="2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9"/>
        <v>112</v>
      </c>
      <c r="P3265">
        <f t="shared" si="250"/>
        <v>41.24</v>
      </c>
      <c r="Q3265" s="11" t="s">
        <v>8315</v>
      </c>
      <c r="R3265" t="s">
        <v>8316</v>
      </c>
      <c r="S3265" s="16">
        <f t="shared" si="251"/>
        <v>42284.516064814816</v>
      </c>
      <c r="T3265" s="16">
        <f t="shared" si="2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3">ROUND(E3266/D3266*100, 0)</f>
        <v>103</v>
      </c>
      <c r="P3266">
        <f t="shared" si="250"/>
        <v>52.55</v>
      </c>
      <c r="Q3266" s="11" t="s">
        <v>8315</v>
      </c>
      <c r="R3266" t="s">
        <v>8316</v>
      </c>
      <c r="S3266" s="16">
        <f t="shared" si="251"/>
        <v>42016.800208333334</v>
      </c>
      <c r="T3266" s="16">
        <f t="shared" si="2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3"/>
        <v>164</v>
      </c>
      <c r="P3267">
        <f t="shared" ref="P3267:P3330" si="254">IFERROR(ROUND(E3267/L3267,2),0)</f>
        <v>70.290000000000006</v>
      </c>
      <c r="Q3267" s="11" t="s">
        <v>8315</v>
      </c>
      <c r="R3267" t="s">
        <v>8316</v>
      </c>
      <c r="S3267" s="16">
        <f t="shared" ref="S3267:S3330" si="255">(((J3267/60)/60)/24)+DATE(1970,1,1)</f>
        <v>42311.711979166663</v>
      </c>
      <c r="T3267" s="16">
        <f t="shared" ref="T3267:T3330" si="25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3"/>
        <v>131</v>
      </c>
      <c r="P3268">
        <f t="shared" si="254"/>
        <v>48.33</v>
      </c>
      <c r="Q3268" s="11" t="s">
        <v>8315</v>
      </c>
      <c r="R3268" t="s">
        <v>8316</v>
      </c>
      <c r="S3268" s="16">
        <f t="shared" si="255"/>
        <v>42136.536134259266</v>
      </c>
      <c r="T3268" s="16">
        <f t="shared" si="25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3"/>
        <v>102</v>
      </c>
      <c r="P3269">
        <f t="shared" si="254"/>
        <v>53.18</v>
      </c>
      <c r="Q3269" s="11" t="s">
        <v>8315</v>
      </c>
      <c r="R3269" t="s">
        <v>8316</v>
      </c>
      <c r="S3269" s="16">
        <f t="shared" si="255"/>
        <v>42172.757638888885</v>
      </c>
      <c r="T3269" s="16">
        <f t="shared" si="25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3"/>
        <v>128</v>
      </c>
      <c r="P3270">
        <f t="shared" si="254"/>
        <v>60.95</v>
      </c>
      <c r="Q3270" s="11" t="s">
        <v>8315</v>
      </c>
      <c r="R3270" t="s">
        <v>8316</v>
      </c>
      <c r="S3270" s="16">
        <f t="shared" si="255"/>
        <v>42590.90425925926</v>
      </c>
      <c r="T3270" s="16">
        <f t="shared" si="25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3"/>
        <v>102</v>
      </c>
      <c r="P3271">
        <f t="shared" si="254"/>
        <v>116</v>
      </c>
      <c r="Q3271" s="11" t="s">
        <v>8315</v>
      </c>
      <c r="R3271" t="s">
        <v>8316</v>
      </c>
      <c r="S3271" s="16">
        <f t="shared" si="255"/>
        <v>42137.395798611105</v>
      </c>
      <c r="T3271" s="16">
        <f t="shared" si="25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3"/>
        <v>102</v>
      </c>
      <c r="P3272">
        <f t="shared" si="254"/>
        <v>61</v>
      </c>
      <c r="Q3272" s="11" t="s">
        <v>8315</v>
      </c>
      <c r="R3272" t="s">
        <v>8316</v>
      </c>
      <c r="S3272" s="16">
        <f t="shared" si="255"/>
        <v>42167.533159722225</v>
      </c>
      <c r="T3272" s="16">
        <f t="shared" si="25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3"/>
        <v>130</v>
      </c>
      <c r="P3273">
        <f t="shared" si="254"/>
        <v>38.24</v>
      </c>
      <c r="Q3273" s="11" t="s">
        <v>8315</v>
      </c>
      <c r="R3273" t="s">
        <v>8316</v>
      </c>
      <c r="S3273" s="16">
        <f t="shared" si="255"/>
        <v>41915.437210648146</v>
      </c>
      <c r="T3273" s="16">
        <f t="shared" si="25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3"/>
        <v>154</v>
      </c>
      <c r="P3274">
        <f t="shared" si="254"/>
        <v>106.5</v>
      </c>
      <c r="Q3274" s="11" t="s">
        <v>8315</v>
      </c>
      <c r="R3274" t="s">
        <v>8316</v>
      </c>
      <c r="S3274" s="16">
        <f t="shared" si="255"/>
        <v>42284.500104166669</v>
      </c>
      <c r="T3274" s="16">
        <f t="shared" si="25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3"/>
        <v>107</v>
      </c>
      <c r="P3275">
        <f t="shared" si="254"/>
        <v>204.57</v>
      </c>
      <c r="Q3275" s="11" t="s">
        <v>8315</v>
      </c>
      <c r="R3275" t="s">
        <v>8316</v>
      </c>
      <c r="S3275" s="16">
        <f t="shared" si="255"/>
        <v>42611.801412037035</v>
      </c>
      <c r="T3275" s="16">
        <f t="shared" si="25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3"/>
        <v>101</v>
      </c>
      <c r="P3276">
        <f t="shared" si="254"/>
        <v>54.91</v>
      </c>
      <c r="Q3276" s="11" t="s">
        <v>8315</v>
      </c>
      <c r="R3276" t="s">
        <v>8316</v>
      </c>
      <c r="S3276" s="16">
        <f t="shared" si="255"/>
        <v>42400.704537037032</v>
      </c>
      <c r="T3276" s="16">
        <f t="shared" si="25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3"/>
        <v>100</v>
      </c>
      <c r="P3277">
        <f t="shared" si="254"/>
        <v>150.41999999999999</v>
      </c>
      <c r="Q3277" s="11" t="s">
        <v>8315</v>
      </c>
      <c r="R3277" t="s">
        <v>8316</v>
      </c>
      <c r="S3277" s="16">
        <f t="shared" si="255"/>
        <v>42017.88045138889</v>
      </c>
      <c r="T3277" s="16">
        <f t="shared" si="25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3"/>
        <v>117</v>
      </c>
      <c r="P3278">
        <f t="shared" si="254"/>
        <v>52.58</v>
      </c>
      <c r="Q3278" s="11" t="s">
        <v>8315</v>
      </c>
      <c r="R3278" t="s">
        <v>8316</v>
      </c>
      <c r="S3278" s="16">
        <f t="shared" si="255"/>
        <v>42426.949988425928</v>
      </c>
      <c r="T3278" s="16">
        <f t="shared" si="25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3"/>
        <v>109</v>
      </c>
      <c r="P3279">
        <f t="shared" si="254"/>
        <v>54.3</v>
      </c>
      <c r="Q3279" s="11" t="s">
        <v>8315</v>
      </c>
      <c r="R3279" t="s">
        <v>8316</v>
      </c>
      <c r="S3279" s="16">
        <f t="shared" si="255"/>
        <v>41931.682939814818</v>
      </c>
      <c r="T3279" s="16">
        <f t="shared" si="25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3"/>
        <v>103</v>
      </c>
      <c r="P3280">
        <f t="shared" si="254"/>
        <v>76.03</v>
      </c>
      <c r="Q3280" s="11" t="s">
        <v>8315</v>
      </c>
      <c r="R3280" t="s">
        <v>8316</v>
      </c>
      <c r="S3280" s="16">
        <f t="shared" si="255"/>
        <v>42124.848414351851</v>
      </c>
      <c r="T3280" s="16">
        <f t="shared" si="25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3"/>
        <v>114</v>
      </c>
      <c r="P3281">
        <f t="shared" si="254"/>
        <v>105.21</v>
      </c>
      <c r="Q3281" s="11" t="s">
        <v>8315</v>
      </c>
      <c r="R3281" t="s">
        <v>8316</v>
      </c>
      <c r="S3281" s="16">
        <f t="shared" si="255"/>
        <v>42431.102534722217</v>
      </c>
      <c r="T3281" s="16">
        <f t="shared" si="25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3"/>
        <v>103</v>
      </c>
      <c r="P3282">
        <f t="shared" si="254"/>
        <v>68.67</v>
      </c>
      <c r="Q3282" s="11" t="s">
        <v>8315</v>
      </c>
      <c r="R3282" t="s">
        <v>8316</v>
      </c>
      <c r="S3282" s="16">
        <f t="shared" si="255"/>
        <v>42121.756921296299</v>
      </c>
      <c r="T3282" s="16">
        <f t="shared" si="25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3"/>
        <v>122</v>
      </c>
      <c r="P3283">
        <f t="shared" si="254"/>
        <v>129.36000000000001</v>
      </c>
      <c r="Q3283" s="11" t="s">
        <v>8315</v>
      </c>
      <c r="R3283" t="s">
        <v>8316</v>
      </c>
      <c r="S3283" s="16">
        <f t="shared" si="255"/>
        <v>42219.019733796296</v>
      </c>
      <c r="T3283" s="16">
        <f t="shared" si="25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3"/>
        <v>103</v>
      </c>
      <c r="P3284">
        <f t="shared" si="254"/>
        <v>134.26</v>
      </c>
      <c r="Q3284" s="11" t="s">
        <v>8315</v>
      </c>
      <c r="R3284" t="s">
        <v>8316</v>
      </c>
      <c r="S3284" s="16">
        <f t="shared" si="255"/>
        <v>42445.19430555556</v>
      </c>
      <c r="T3284" s="16">
        <f t="shared" si="25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3"/>
        <v>105</v>
      </c>
      <c r="P3285">
        <f t="shared" si="254"/>
        <v>17.829999999999998</v>
      </c>
      <c r="Q3285" s="11" t="s">
        <v>8315</v>
      </c>
      <c r="R3285" t="s">
        <v>8316</v>
      </c>
      <c r="S3285" s="16">
        <f t="shared" si="255"/>
        <v>42379.74418981481</v>
      </c>
      <c r="T3285" s="16">
        <f t="shared" si="25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3"/>
        <v>102</v>
      </c>
      <c r="P3286">
        <f t="shared" si="254"/>
        <v>203.2</v>
      </c>
      <c r="Q3286" s="11" t="s">
        <v>8315</v>
      </c>
      <c r="R3286" t="s">
        <v>8316</v>
      </c>
      <c r="S3286" s="16">
        <f t="shared" si="255"/>
        <v>42380.884872685187</v>
      </c>
      <c r="T3286" s="16">
        <f t="shared" si="25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3"/>
        <v>112</v>
      </c>
      <c r="P3287">
        <f t="shared" si="254"/>
        <v>69.19</v>
      </c>
      <c r="Q3287" s="11" t="s">
        <v>8315</v>
      </c>
      <c r="R3287" t="s">
        <v>8316</v>
      </c>
      <c r="S3287" s="16">
        <f t="shared" si="255"/>
        <v>42762.942430555559</v>
      </c>
      <c r="T3287" s="16">
        <f t="shared" si="25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3"/>
        <v>102</v>
      </c>
      <c r="P3288">
        <f t="shared" si="254"/>
        <v>125.12</v>
      </c>
      <c r="Q3288" s="11" t="s">
        <v>8315</v>
      </c>
      <c r="R3288" t="s">
        <v>8316</v>
      </c>
      <c r="S3288" s="16">
        <f t="shared" si="255"/>
        <v>42567.840069444443</v>
      </c>
      <c r="T3288" s="16">
        <f t="shared" si="25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3"/>
        <v>100</v>
      </c>
      <c r="P3289">
        <f t="shared" si="254"/>
        <v>73.53</v>
      </c>
      <c r="Q3289" s="11" t="s">
        <v>8315</v>
      </c>
      <c r="R3289" t="s">
        <v>8316</v>
      </c>
      <c r="S3289" s="16">
        <f t="shared" si="255"/>
        <v>42311.750324074077</v>
      </c>
      <c r="T3289" s="16">
        <f t="shared" si="25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3"/>
        <v>100</v>
      </c>
      <c r="P3290">
        <f t="shared" si="254"/>
        <v>48.44</v>
      </c>
      <c r="Q3290" s="11" t="s">
        <v>8315</v>
      </c>
      <c r="R3290" t="s">
        <v>8316</v>
      </c>
      <c r="S3290" s="16">
        <f t="shared" si="255"/>
        <v>42505.774479166663</v>
      </c>
      <c r="T3290" s="16">
        <f t="shared" si="25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3"/>
        <v>133</v>
      </c>
      <c r="P3291">
        <f t="shared" si="254"/>
        <v>26.61</v>
      </c>
      <c r="Q3291" s="11" t="s">
        <v>8315</v>
      </c>
      <c r="R3291" t="s">
        <v>8316</v>
      </c>
      <c r="S3291" s="16">
        <f t="shared" si="255"/>
        <v>42758.368078703701</v>
      </c>
      <c r="T3291" s="16">
        <f t="shared" si="25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3"/>
        <v>121</v>
      </c>
      <c r="P3292">
        <f t="shared" si="254"/>
        <v>33.67</v>
      </c>
      <c r="Q3292" s="11" t="s">
        <v>8315</v>
      </c>
      <c r="R3292" t="s">
        <v>8316</v>
      </c>
      <c r="S3292" s="16">
        <f t="shared" si="255"/>
        <v>42775.51494212963</v>
      </c>
      <c r="T3292" s="16">
        <f t="shared" si="25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3"/>
        <v>114</v>
      </c>
      <c r="P3293">
        <f t="shared" si="254"/>
        <v>40.71</v>
      </c>
      <c r="Q3293" s="11" t="s">
        <v>8315</v>
      </c>
      <c r="R3293" t="s">
        <v>8316</v>
      </c>
      <c r="S3293" s="16">
        <f t="shared" si="255"/>
        <v>42232.702546296292</v>
      </c>
      <c r="T3293" s="16">
        <f t="shared" si="25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3"/>
        <v>286</v>
      </c>
      <c r="P3294">
        <f t="shared" si="254"/>
        <v>19.27</v>
      </c>
      <c r="Q3294" s="11" t="s">
        <v>8315</v>
      </c>
      <c r="R3294" t="s">
        <v>8316</v>
      </c>
      <c r="S3294" s="16">
        <f t="shared" si="255"/>
        <v>42282.770231481481</v>
      </c>
      <c r="T3294" s="16">
        <f t="shared" si="25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3"/>
        <v>170</v>
      </c>
      <c r="P3295">
        <f t="shared" si="254"/>
        <v>84.29</v>
      </c>
      <c r="Q3295" s="11" t="s">
        <v>8315</v>
      </c>
      <c r="R3295" t="s">
        <v>8316</v>
      </c>
      <c r="S3295" s="16">
        <f t="shared" si="255"/>
        <v>42768.425370370373</v>
      </c>
      <c r="T3295" s="16">
        <f t="shared" si="25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3"/>
        <v>118</v>
      </c>
      <c r="P3296">
        <f t="shared" si="254"/>
        <v>29.58</v>
      </c>
      <c r="Q3296" s="11" t="s">
        <v>8315</v>
      </c>
      <c r="R3296" t="s">
        <v>8316</v>
      </c>
      <c r="S3296" s="16">
        <f t="shared" si="255"/>
        <v>42141.541134259256</v>
      </c>
      <c r="T3296" s="16">
        <f t="shared" si="25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3"/>
        <v>103</v>
      </c>
      <c r="P3297">
        <f t="shared" si="254"/>
        <v>26.67</v>
      </c>
      <c r="Q3297" s="11" t="s">
        <v>8315</v>
      </c>
      <c r="R3297" t="s">
        <v>8316</v>
      </c>
      <c r="S3297" s="16">
        <f t="shared" si="255"/>
        <v>42609.442465277782</v>
      </c>
      <c r="T3297" s="16">
        <f t="shared" si="25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3"/>
        <v>144</v>
      </c>
      <c r="P3298">
        <f t="shared" si="254"/>
        <v>45.98</v>
      </c>
      <c r="Q3298" s="11" t="s">
        <v>8315</v>
      </c>
      <c r="R3298" t="s">
        <v>8316</v>
      </c>
      <c r="S3298" s="16">
        <f t="shared" si="255"/>
        <v>42309.756620370375</v>
      </c>
      <c r="T3298" s="16">
        <f t="shared" si="25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3"/>
        <v>100</v>
      </c>
      <c r="P3299">
        <f t="shared" si="254"/>
        <v>125.09</v>
      </c>
      <c r="Q3299" s="11" t="s">
        <v>8315</v>
      </c>
      <c r="R3299" t="s">
        <v>8316</v>
      </c>
      <c r="S3299" s="16">
        <f t="shared" si="255"/>
        <v>42193.771481481483</v>
      </c>
      <c r="T3299" s="16">
        <f t="shared" si="25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3"/>
        <v>102</v>
      </c>
      <c r="P3300">
        <f t="shared" si="254"/>
        <v>141.29</v>
      </c>
      <c r="Q3300" s="11" t="s">
        <v>8315</v>
      </c>
      <c r="R3300" t="s">
        <v>8316</v>
      </c>
      <c r="S3300" s="16">
        <f t="shared" si="255"/>
        <v>42239.957962962959</v>
      </c>
      <c r="T3300" s="16">
        <f t="shared" si="25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3"/>
        <v>116</v>
      </c>
      <c r="P3301">
        <f t="shared" si="254"/>
        <v>55.33</v>
      </c>
      <c r="Q3301" s="11" t="s">
        <v>8315</v>
      </c>
      <c r="R3301" t="s">
        <v>8316</v>
      </c>
      <c r="S3301" s="16">
        <f t="shared" si="255"/>
        <v>42261.917395833334</v>
      </c>
      <c r="T3301" s="16">
        <f t="shared" si="25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3"/>
        <v>136</v>
      </c>
      <c r="P3302">
        <f t="shared" si="254"/>
        <v>46.42</v>
      </c>
      <c r="Q3302" s="11" t="s">
        <v>8315</v>
      </c>
      <c r="R3302" t="s">
        <v>8316</v>
      </c>
      <c r="S3302" s="16">
        <f t="shared" si="255"/>
        <v>42102.743773148148</v>
      </c>
      <c r="T3302" s="16">
        <f t="shared" si="25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3"/>
        <v>133</v>
      </c>
      <c r="P3303">
        <f t="shared" si="254"/>
        <v>57.2</v>
      </c>
      <c r="Q3303" s="11" t="s">
        <v>8315</v>
      </c>
      <c r="R3303" t="s">
        <v>8316</v>
      </c>
      <c r="S3303" s="16">
        <f t="shared" si="255"/>
        <v>42538.73583333334</v>
      </c>
      <c r="T3303" s="16">
        <f t="shared" si="25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3"/>
        <v>103</v>
      </c>
      <c r="P3304">
        <f t="shared" si="254"/>
        <v>173.7</v>
      </c>
      <c r="Q3304" s="11" t="s">
        <v>8315</v>
      </c>
      <c r="R3304" t="s">
        <v>8316</v>
      </c>
      <c r="S3304" s="16">
        <f t="shared" si="255"/>
        <v>42681.35157407407</v>
      </c>
      <c r="T3304" s="16">
        <f t="shared" si="25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3"/>
        <v>116</v>
      </c>
      <c r="P3305">
        <f t="shared" si="254"/>
        <v>59.6</v>
      </c>
      <c r="Q3305" s="11" t="s">
        <v>8315</v>
      </c>
      <c r="R3305" t="s">
        <v>8316</v>
      </c>
      <c r="S3305" s="16">
        <f t="shared" si="255"/>
        <v>42056.65143518518</v>
      </c>
      <c r="T3305" s="16">
        <f t="shared" si="25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3"/>
        <v>105</v>
      </c>
      <c r="P3306">
        <f t="shared" si="254"/>
        <v>89.59</v>
      </c>
      <c r="Q3306" s="11" t="s">
        <v>8315</v>
      </c>
      <c r="R3306" t="s">
        <v>8316</v>
      </c>
      <c r="S3306" s="16">
        <f t="shared" si="255"/>
        <v>42696.624444444446</v>
      </c>
      <c r="T3306" s="16">
        <f t="shared" si="25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3"/>
        <v>102</v>
      </c>
      <c r="P3307">
        <f t="shared" si="254"/>
        <v>204.05</v>
      </c>
      <c r="Q3307" s="11" t="s">
        <v>8315</v>
      </c>
      <c r="R3307" t="s">
        <v>8316</v>
      </c>
      <c r="S3307" s="16">
        <f t="shared" si="255"/>
        <v>42186.855879629627</v>
      </c>
      <c r="T3307" s="16">
        <f t="shared" si="25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3"/>
        <v>175</v>
      </c>
      <c r="P3308">
        <f t="shared" si="254"/>
        <v>48.7</v>
      </c>
      <c r="Q3308" s="11" t="s">
        <v>8315</v>
      </c>
      <c r="R3308" t="s">
        <v>8316</v>
      </c>
      <c r="S3308" s="16">
        <f t="shared" si="255"/>
        <v>42493.219236111108</v>
      </c>
      <c r="T3308" s="16">
        <f t="shared" si="25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3"/>
        <v>107</v>
      </c>
      <c r="P3309">
        <f t="shared" si="254"/>
        <v>53.34</v>
      </c>
      <c r="Q3309" s="11" t="s">
        <v>8315</v>
      </c>
      <c r="R3309" t="s">
        <v>8316</v>
      </c>
      <c r="S3309" s="16">
        <f t="shared" si="255"/>
        <v>42475.057164351849</v>
      </c>
      <c r="T3309" s="16">
        <f t="shared" si="25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3"/>
        <v>122</v>
      </c>
      <c r="P3310">
        <f t="shared" si="254"/>
        <v>75.09</v>
      </c>
      <c r="Q3310" s="11" t="s">
        <v>8315</v>
      </c>
      <c r="R3310" t="s">
        <v>8316</v>
      </c>
      <c r="S3310" s="16">
        <f t="shared" si="255"/>
        <v>42452.876909722225</v>
      </c>
      <c r="T3310" s="16">
        <f t="shared" si="25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3"/>
        <v>159</v>
      </c>
      <c r="P3311">
        <f t="shared" si="254"/>
        <v>18</v>
      </c>
      <c r="Q3311" s="11" t="s">
        <v>8315</v>
      </c>
      <c r="R3311" t="s">
        <v>8316</v>
      </c>
      <c r="S3311" s="16">
        <f t="shared" si="255"/>
        <v>42628.650208333333</v>
      </c>
      <c r="T3311" s="16">
        <f t="shared" si="25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3"/>
        <v>100</v>
      </c>
      <c r="P3312">
        <f t="shared" si="254"/>
        <v>209.84</v>
      </c>
      <c r="Q3312" s="11" t="s">
        <v>8315</v>
      </c>
      <c r="R3312" t="s">
        <v>8316</v>
      </c>
      <c r="S3312" s="16">
        <f t="shared" si="255"/>
        <v>42253.928530092591</v>
      </c>
      <c r="T3312" s="16">
        <f t="shared" si="25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3"/>
        <v>110</v>
      </c>
      <c r="P3313">
        <f t="shared" si="254"/>
        <v>61.02</v>
      </c>
      <c r="Q3313" s="11" t="s">
        <v>8315</v>
      </c>
      <c r="R3313" t="s">
        <v>8316</v>
      </c>
      <c r="S3313" s="16">
        <f t="shared" si="255"/>
        <v>42264.29178240741</v>
      </c>
      <c r="T3313" s="16">
        <f t="shared" si="25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3"/>
        <v>100</v>
      </c>
      <c r="P3314">
        <f t="shared" si="254"/>
        <v>61</v>
      </c>
      <c r="Q3314" s="11" t="s">
        <v>8315</v>
      </c>
      <c r="R3314" t="s">
        <v>8316</v>
      </c>
      <c r="S3314" s="16">
        <f t="shared" si="255"/>
        <v>42664.809560185182</v>
      </c>
      <c r="T3314" s="16">
        <f t="shared" si="25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3"/>
        <v>116</v>
      </c>
      <c r="P3315">
        <f t="shared" si="254"/>
        <v>80.03</v>
      </c>
      <c r="Q3315" s="11" t="s">
        <v>8315</v>
      </c>
      <c r="R3315" t="s">
        <v>8316</v>
      </c>
      <c r="S3315" s="16">
        <f t="shared" si="255"/>
        <v>42382.244409722218</v>
      </c>
      <c r="T3315" s="16">
        <f t="shared" si="25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3"/>
        <v>211</v>
      </c>
      <c r="P3316">
        <f t="shared" si="254"/>
        <v>29.07</v>
      </c>
      <c r="Q3316" s="11" t="s">
        <v>8315</v>
      </c>
      <c r="R3316" t="s">
        <v>8316</v>
      </c>
      <c r="S3316" s="16">
        <f t="shared" si="255"/>
        <v>42105.267488425925</v>
      </c>
      <c r="T3316" s="16">
        <f t="shared" si="25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3"/>
        <v>110</v>
      </c>
      <c r="P3317">
        <f t="shared" si="254"/>
        <v>49.44</v>
      </c>
      <c r="Q3317" s="11" t="s">
        <v>8315</v>
      </c>
      <c r="R3317" t="s">
        <v>8316</v>
      </c>
      <c r="S3317" s="16">
        <f t="shared" si="255"/>
        <v>42466.303715277783</v>
      </c>
      <c r="T3317" s="16">
        <f t="shared" si="25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3"/>
        <v>100</v>
      </c>
      <c r="P3318">
        <f t="shared" si="254"/>
        <v>93.98</v>
      </c>
      <c r="Q3318" s="11" t="s">
        <v>8315</v>
      </c>
      <c r="R3318" t="s">
        <v>8316</v>
      </c>
      <c r="S3318" s="16">
        <f t="shared" si="255"/>
        <v>41826.871238425927</v>
      </c>
      <c r="T3318" s="16">
        <f t="shared" si="25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3"/>
        <v>106</v>
      </c>
      <c r="P3319">
        <f t="shared" si="254"/>
        <v>61.94</v>
      </c>
      <c r="Q3319" s="11" t="s">
        <v>8315</v>
      </c>
      <c r="R3319" t="s">
        <v>8316</v>
      </c>
      <c r="S3319" s="16">
        <f t="shared" si="255"/>
        <v>42499.039629629624</v>
      </c>
      <c r="T3319" s="16">
        <f t="shared" si="25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3"/>
        <v>126</v>
      </c>
      <c r="P3320">
        <f t="shared" si="254"/>
        <v>78.5</v>
      </c>
      <c r="Q3320" s="11" t="s">
        <v>8315</v>
      </c>
      <c r="R3320" t="s">
        <v>8316</v>
      </c>
      <c r="S3320" s="16">
        <f t="shared" si="255"/>
        <v>42431.302002314813</v>
      </c>
      <c r="T3320" s="16">
        <f t="shared" si="25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3"/>
        <v>108</v>
      </c>
      <c r="P3321">
        <f t="shared" si="254"/>
        <v>33.75</v>
      </c>
      <c r="Q3321" s="11" t="s">
        <v>8315</v>
      </c>
      <c r="R3321" t="s">
        <v>8316</v>
      </c>
      <c r="S3321" s="16">
        <f t="shared" si="255"/>
        <v>41990.585486111115</v>
      </c>
      <c r="T3321" s="16">
        <f t="shared" si="25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3"/>
        <v>101</v>
      </c>
      <c r="P3322">
        <f t="shared" si="254"/>
        <v>66.45</v>
      </c>
      <c r="Q3322" s="11" t="s">
        <v>8315</v>
      </c>
      <c r="R3322" t="s">
        <v>8316</v>
      </c>
      <c r="S3322" s="16">
        <f t="shared" si="255"/>
        <v>42513.045798611114</v>
      </c>
      <c r="T3322" s="16">
        <f t="shared" si="25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3"/>
        <v>107</v>
      </c>
      <c r="P3323">
        <f t="shared" si="254"/>
        <v>35.799999999999997</v>
      </c>
      <c r="Q3323" s="11" t="s">
        <v>8315</v>
      </c>
      <c r="R3323" t="s">
        <v>8316</v>
      </c>
      <c r="S3323" s="16">
        <f t="shared" si="255"/>
        <v>41914.100289351853</v>
      </c>
      <c r="T3323" s="16">
        <f t="shared" si="25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3"/>
        <v>102</v>
      </c>
      <c r="P3324">
        <f t="shared" si="254"/>
        <v>145.65</v>
      </c>
      <c r="Q3324" s="11" t="s">
        <v>8315</v>
      </c>
      <c r="R3324" t="s">
        <v>8316</v>
      </c>
      <c r="S3324" s="16">
        <f t="shared" si="255"/>
        <v>42521.010370370372</v>
      </c>
      <c r="T3324" s="16">
        <f t="shared" si="25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3"/>
        <v>126</v>
      </c>
      <c r="P3325">
        <f t="shared" si="254"/>
        <v>25.69</v>
      </c>
      <c r="Q3325" s="11" t="s">
        <v>8315</v>
      </c>
      <c r="R3325" t="s">
        <v>8316</v>
      </c>
      <c r="S3325" s="16">
        <f t="shared" si="255"/>
        <v>42608.36583333333</v>
      </c>
      <c r="T3325" s="16">
        <f t="shared" si="25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3"/>
        <v>102</v>
      </c>
      <c r="P3326">
        <f t="shared" si="254"/>
        <v>152.5</v>
      </c>
      <c r="Q3326" s="11" t="s">
        <v>8315</v>
      </c>
      <c r="R3326" t="s">
        <v>8316</v>
      </c>
      <c r="S3326" s="16">
        <f t="shared" si="255"/>
        <v>42512.58321759259</v>
      </c>
      <c r="T3326" s="16">
        <f t="shared" si="25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3"/>
        <v>113</v>
      </c>
      <c r="P3327">
        <f t="shared" si="254"/>
        <v>30</v>
      </c>
      <c r="Q3327" s="11" t="s">
        <v>8315</v>
      </c>
      <c r="R3327" t="s">
        <v>8316</v>
      </c>
      <c r="S3327" s="16">
        <f t="shared" si="255"/>
        <v>42064.785613425927</v>
      </c>
      <c r="T3327" s="16">
        <f t="shared" si="25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3"/>
        <v>101</v>
      </c>
      <c r="P3328">
        <f t="shared" si="254"/>
        <v>142.28</v>
      </c>
      <c r="Q3328" s="11" t="s">
        <v>8315</v>
      </c>
      <c r="R3328" t="s">
        <v>8316</v>
      </c>
      <c r="S3328" s="16">
        <f t="shared" si="255"/>
        <v>42041.714178240742</v>
      </c>
      <c r="T3328" s="16">
        <f t="shared" si="25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3"/>
        <v>101</v>
      </c>
      <c r="P3329">
        <f t="shared" si="254"/>
        <v>24.55</v>
      </c>
      <c r="Q3329" s="11" t="s">
        <v>8315</v>
      </c>
      <c r="R3329" t="s">
        <v>8316</v>
      </c>
      <c r="S3329" s="16">
        <f t="shared" si="255"/>
        <v>42468.374606481477</v>
      </c>
      <c r="T3329" s="16">
        <f t="shared" si="25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7">ROUND(E3330/D3330*100, 0)</f>
        <v>146</v>
      </c>
      <c r="P3330">
        <f t="shared" si="254"/>
        <v>292.77999999999997</v>
      </c>
      <c r="Q3330" s="11" t="s">
        <v>8315</v>
      </c>
      <c r="R3330" t="s">
        <v>8316</v>
      </c>
      <c r="S3330" s="16">
        <f t="shared" si="255"/>
        <v>41822.57503472222</v>
      </c>
      <c r="T3330" s="16">
        <f t="shared" si="25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7"/>
        <v>117</v>
      </c>
      <c r="P3331">
        <f t="shared" ref="P3331:P3394" si="258">IFERROR(ROUND(E3331/L3331,2),0)</f>
        <v>44.92</v>
      </c>
      <c r="Q3331" s="11" t="s">
        <v>8315</v>
      </c>
      <c r="R3331" t="s">
        <v>8316</v>
      </c>
      <c r="S3331" s="16">
        <f t="shared" ref="S3331:S3394" si="259">(((J3331/60)/60)/24)+DATE(1970,1,1)</f>
        <v>41837.323009259257</v>
      </c>
      <c r="T3331" s="16">
        <f t="shared" ref="T3331:T3394" si="26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7"/>
        <v>106</v>
      </c>
      <c r="P3332">
        <f t="shared" si="258"/>
        <v>23.1</v>
      </c>
      <c r="Q3332" s="11" t="s">
        <v>8315</v>
      </c>
      <c r="R3332" t="s">
        <v>8316</v>
      </c>
      <c r="S3332" s="16">
        <f t="shared" si="259"/>
        <v>42065.887361111112</v>
      </c>
      <c r="T3332" s="16">
        <f t="shared" si="26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7"/>
        <v>105</v>
      </c>
      <c r="P3333">
        <f t="shared" si="258"/>
        <v>80.400000000000006</v>
      </c>
      <c r="Q3333" s="11" t="s">
        <v>8315</v>
      </c>
      <c r="R3333" t="s">
        <v>8316</v>
      </c>
      <c r="S3333" s="16">
        <f t="shared" si="259"/>
        <v>42248.697754629626</v>
      </c>
      <c r="T3333" s="16">
        <f t="shared" si="26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7"/>
        <v>100</v>
      </c>
      <c r="P3334">
        <f t="shared" si="258"/>
        <v>72.290000000000006</v>
      </c>
      <c r="Q3334" s="11" t="s">
        <v>8315</v>
      </c>
      <c r="R3334" t="s">
        <v>8316</v>
      </c>
      <c r="S3334" s="16">
        <f t="shared" si="259"/>
        <v>41809.860300925924</v>
      </c>
      <c r="T3334" s="16">
        <f t="shared" si="26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7"/>
        <v>105</v>
      </c>
      <c r="P3335">
        <f t="shared" si="258"/>
        <v>32.97</v>
      </c>
      <c r="Q3335" s="11" t="s">
        <v>8315</v>
      </c>
      <c r="R3335" t="s">
        <v>8316</v>
      </c>
      <c r="S3335" s="16">
        <f t="shared" si="259"/>
        <v>42148.676851851851</v>
      </c>
      <c r="T3335" s="16">
        <f t="shared" si="26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7"/>
        <v>139</v>
      </c>
      <c r="P3336">
        <f t="shared" si="258"/>
        <v>116.65</v>
      </c>
      <c r="Q3336" s="11" t="s">
        <v>8315</v>
      </c>
      <c r="R3336" t="s">
        <v>8316</v>
      </c>
      <c r="S3336" s="16">
        <f t="shared" si="259"/>
        <v>42185.521087962959</v>
      </c>
      <c r="T3336" s="16">
        <f t="shared" si="26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7"/>
        <v>100</v>
      </c>
      <c r="P3337">
        <f t="shared" si="258"/>
        <v>79.62</v>
      </c>
      <c r="Q3337" s="11" t="s">
        <v>8315</v>
      </c>
      <c r="R3337" t="s">
        <v>8316</v>
      </c>
      <c r="S3337" s="16">
        <f t="shared" si="259"/>
        <v>41827.674143518518</v>
      </c>
      <c r="T3337" s="16">
        <f t="shared" si="26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7"/>
        <v>100</v>
      </c>
      <c r="P3338">
        <f t="shared" si="258"/>
        <v>27.78</v>
      </c>
      <c r="Q3338" s="11" t="s">
        <v>8315</v>
      </c>
      <c r="R3338" t="s">
        <v>8316</v>
      </c>
      <c r="S3338" s="16">
        <f t="shared" si="259"/>
        <v>42437.398680555561</v>
      </c>
      <c r="T3338" s="16">
        <f t="shared" si="26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7"/>
        <v>110</v>
      </c>
      <c r="P3339">
        <f t="shared" si="258"/>
        <v>81.03</v>
      </c>
      <c r="Q3339" s="11" t="s">
        <v>8315</v>
      </c>
      <c r="R3339" t="s">
        <v>8316</v>
      </c>
      <c r="S3339" s="16">
        <f t="shared" si="259"/>
        <v>41901.282025462962</v>
      </c>
      <c r="T3339" s="16">
        <f t="shared" si="26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7"/>
        <v>102</v>
      </c>
      <c r="P3340">
        <f t="shared" si="258"/>
        <v>136.85</v>
      </c>
      <c r="Q3340" s="11" t="s">
        <v>8315</v>
      </c>
      <c r="R3340" t="s">
        <v>8316</v>
      </c>
      <c r="S3340" s="16">
        <f t="shared" si="259"/>
        <v>42769.574999999997</v>
      </c>
      <c r="T3340" s="16">
        <f t="shared" si="26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7"/>
        <v>104</v>
      </c>
      <c r="P3341">
        <f t="shared" si="258"/>
        <v>177.62</v>
      </c>
      <c r="Q3341" s="11" t="s">
        <v>8315</v>
      </c>
      <c r="R3341" t="s">
        <v>8316</v>
      </c>
      <c r="S3341" s="16">
        <f t="shared" si="259"/>
        <v>42549.665717592594</v>
      </c>
      <c r="T3341" s="16">
        <f t="shared" si="26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7"/>
        <v>138</v>
      </c>
      <c r="P3342">
        <f t="shared" si="258"/>
        <v>109.08</v>
      </c>
      <c r="Q3342" s="11" t="s">
        <v>8315</v>
      </c>
      <c r="R3342" t="s">
        <v>8316</v>
      </c>
      <c r="S3342" s="16">
        <f t="shared" si="259"/>
        <v>42685.974004629628</v>
      </c>
      <c r="T3342" s="16">
        <f t="shared" si="26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7"/>
        <v>100</v>
      </c>
      <c r="P3343">
        <f t="shared" si="258"/>
        <v>119.64</v>
      </c>
      <c r="Q3343" s="11" t="s">
        <v>8315</v>
      </c>
      <c r="R3343" t="s">
        <v>8316</v>
      </c>
      <c r="S3343" s="16">
        <f t="shared" si="259"/>
        <v>42510.798854166671</v>
      </c>
      <c r="T3343" s="16">
        <f t="shared" si="26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7"/>
        <v>102</v>
      </c>
      <c r="P3344">
        <f t="shared" si="258"/>
        <v>78.209999999999994</v>
      </c>
      <c r="Q3344" s="11" t="s">
        <v>8315</v>
      </c>
      <c r="R3344" t="s">
        <v>8316</v>
      </c>
      <c r="S3344" s="16">
        <f t="shared" si="259"/>
        <v>42062.296412037031</v>
      </c>
      <c r="T3344" s="16">
        <f t="shared" si="26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7"/>
        <v>171</v>
      </c>
      <c r="P3345">
        <f t="shared" si="258"/>
        <v>52.17</v>
      </c>
      <c r="Q3345" s="11" t="s">
        <v>8315</v>
      </c>
      <c r="R3345" t="s">
        <v>8316</v>
      </c>
      <c r="S3345" s="16">
        <f t="shared" si="259"/>
        <v>42452.916481481487</v>
      </c>
      <c r="T3345" s="16">
        <f t="shared" si="26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7"/>
        <v>101</v>
      </c>
      <c r="P3346">
        <f t="shared" si="258"/>
        <v>114.13</v>
      </c>
      <c r="Q3346" s="11" t="s">
        <v>8315</v>
      </c>
      <c r="R3346" t="s">
        <v>8316</v>
      </c>
      <c r="S3346" s="16">
        <f t="shared" si="259"/>
        <v>41851.200150462959</v>
      </c>
      <c r="T3346" s="16">
        <f t="shared" si="26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7"/>
        <v>130</v>
      </c>
      <c r="P3347">
        <f t="shared" si="258"/>
        <v>50</v>
      </c>
      <c r="Q3347" s="11" t="s">
        <v>8315</v>
      </c>
      <c r="R3347" t="s">
        <v>8316</v>
      </c>
      <c r="S3347" s="16">
        <f t="shared" si="259"/>
        <v>42053.106111111112</v>
      </c>
      <c r="T3347" s="16">
        <f t="shared" si="26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7"/>
        <v>110</v>
      </c>
      <c r="P3348">
        <f t="shared" si="258"/>
        <v>91.67</v>
      </c>
      <c r="Q3348" s="11" t="s">
        <v>8315</v>
      </c>
      <c r="R3348" t="s">
        <v>8316</v>
      </c>
      <c r="S3348" s="16">
        <f t="shared" si="259"/>
        <v>42054.024421296301</v>
      </c>
      <c r="T3348" s="16">
        <f t="shared" si="26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7"/>
        <v>119</v>
      </c>
      <c r="P3349">
        <f t="shared" si="258"/>
        <v>108.59</v>
      </c>
      <c r="Q3349" s="11" t="s">
        <v>8315</v>
      </c>
      <c r="R3349" t="s">
        <v>8316</v>
      </c>
      <c r="S3349" s="16">
        <f t="shared" si="259"/>
        <v>42484.551550925928</v>
      </c>
      <c r="T3349" s="16">
        <f t="shared" si="26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7"/>
        <v>100</v>
      </c>
      <c r="P3350">
        <f t="shared" si="258"/>
        <v>69.819999999999993</v>
      </c>
      <c r="Q3350" s="11" t="s">
        <v>8315</v>
      </c>
      <c r="R3350" t="s">
        <v>8316</v>
      </c>
      <c r="S3350" s="16">
        <f t="shared" si="259"/>
        <v>42466.558796296296</v>
      </c>
      <c r="T3350" s="16">
        <f t="shared" si="26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7"/>
        <v>153</v>
      </c>
      <c r="P3351">
        <f t="shared" si="258"/>
        <v>109.57</v>
      </c>
      <c r="Q3351" s="11" t="s">
        <v>8315</v>
      </c>
      <c r="R3351" t="s">
        <v>8316</v>
      </c>
      <c r="S3351" s="16">
        <f t="shared" si="259"/>
        <v>42513.110787037032</v>
      </c>
      <c r="T3351" s="16">
        <f t="shared" si="26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7"/>
        <v>104</v>
      </c>
      <c r="P3352">
        <f t="shared" si="258"/>
        <v>71.67</v>
      </c>
      <c r="Q3352" s="11" t="s">
        <v>8315</v>
      </c>
      <c r="R3352" t="s">
        <v>8316</v>
      </c>
      <c r="S3352" s="16">
        <f t="shared" si="259"/>
        <v>42302.701516203699</v>
      </c>
      <c r="T3352" s="16">
        <f t="shared" si="26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7"/>
        <v>101</v>
      </c>
      <c r="P3353">
        <f t="shared" si="258"/>
        <v>93.61</v>
      </c>
      <c r="Q3353" s="11" t="s">
        <v>8315</v>
      </c>
      <c r="R3353" t="s">
        <v>8316</v>
      </c>
      <c r="S3353" s="16">
        <f t="shared" si="259"/>
        <v>41806.395428240743</v>
      </c>
      <c r="T3353" s="16">
        <f t="shared" si="26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7"/>
        <v>108</v>
      </c>
      <c r="P3354">
        <f t="shared" si="258"/>
        <v>76.8</v>
      </c>
      <c r="Q3354" s="11" t="s">
        <v>8315</v>
      </c>
      <c r="R3354" t="s">
        <v>8316</v>
      </c>
      <c r="S3354" s="16">
        <f t="shared" si="259"/>
        <v>42495.992800925931</v>
      </c>
      <c r="T3354" s="16">
        <f t="shared" si="26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7"/>
        <v>315</v>
      </c>
      <c r="P3355">
        <f t="shared" si="258"/>
        <v>35.799999999999997</v>
      </c>
      <c r="Q3355" s="11" t="s">
        <v>8315</v>
      </c>
      <c r="R3355" t="s">
        <v>8316</v>
      </c>
      <c r="S3355" s="16">
        <f t="shared" si="259"/>
        <v>42479.432291666672</v>
      </c>
      <c r="T3355" s="16">
        <f t="shared" si="26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7"/>
        <v>102</v>
      </c>
      <c r="P3356">
        <f t="shared" si="258"/>
        <v>55.6</v>
      </c>
      <c r="Q3356" s="11" t="s">
        <v>8315</v>
      </c>
      <c r="R3356" t="s">
        <v>8316</v>
      </c>
      <c r="S3356" s="16">
        <f t="shared" si="259"/>
        <v>42270.7269212963</v>
      </c>
      <c r="T3356" s="16">
        <f t="shared" si="26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7"/>
        <v>126</v>
      </c>
      <c r="P3357">
        <f t="shared" si="258"/>
        <v>147.33000000000001</v>
      </c>
      <c r="Q3357" s="11" t="s">
        <v>8315</v>
      </c>
      <c r="R3357" t="s">
        <v>8316</v>
      </c>
      <c r="S3357" s="16">
        <f t="shared" si="259"/>
        <v>42489.619525462964</v>
      </c>
      <c r="T3357" s="16">
        <f t="shared" si="26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7"/>
        <v>101</v>
      </c>
      <c r="P3358">
        <f t="shared" si="258"/>
        <v>56.33</v>
      </c>
      <c r="Q3358" s="11" t="s">
        <v>8315</v>
      </c>
      <c r="R3358" t="s">
        <v>8316</v>
      </c>
      <c r="S3358" s="16">
        <f t="shared" si="259"/>
        <v>42536.815648148149</v>
      </c>
      <c r="T3358" s="16">
        <f t="shared" si="26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7"/>
        <v>101</v>
      </c>
      <c r="P3359">
        <f t="shared" si="258"/>
        <v>96.19</v>
      </c>
      <c r="Q3359" s="11" t="s">
        <v>8315</v>
      </c>
      <c r="R3359" t="s">
        <v>8316</v>
      </c>
      <c r="S3359" s="16">
        <f t="shared" si="259"/>
        <v>41822.417939814812</v>
      </c>
      <c r="T3359" s="16">
        <f t="shared" si="26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7"/>
        <v>103</v>
      </c>
      <c r="P3360">
        <f t="shared" si="258"/>
        <v>63.57</v>
      </c>
      <c r="Q3360" s="11" t="s">
        <v>8315</v>
      </c>
      <c r="R3360" t="s">
        <v>8316</v>
      </c>
      <c r="S3360" s="16">
        <f t="shared" si="259"/>
        <v>41932.311099537037</v>
      </c>
      <c r="T3360" s="16">
        <f t="shared" si="26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7"/>
        <v>106</v>
      </c>
      <c r="P3361">
        <f t="shared" si="258"/>
        <v>184.78</v>
      </c>
      <c r="Q3361" s="11" t="s">
        <v>8315</v>
      </c>
      <c r="R3361" t="s">
        <v>8316</v>
      </c>
      <c r="S3361" s="16">
        <f t="shared" si="259"/>
        <v>42746.057106481487</v>
      </c>
      <c r="T3361" s="16">
        <f t="shared" si="26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7"/>
        <v>101</v>
      </c>
      <c r="P3362">
        <f t="shared" si="258"/>
        <v>126.72</v>
      </c>
      <c r="Q3362" s="11" t="s">
        <v>8315</v>
      </c>
      <c r="R3362" t="s">
        <v>8316</v>
      </c>
      <c r="S3362" s="16">
        <f t="shared" si="259"/>
        <v>42697.082673611112</v>
      </c>
      <c r="T3362" s="16">
        <f t="shared" si="26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7"/>
        <v>113</v>
      </c>
      <c r="P3363">
        <f t="shared" si="258"/>
        <v>83.43</v>
      </c>
      <c r="Q3363" s="11" t="s">
        <v>8315</v>
      </c>
      <c r="R3363" t="s">
        <v>8316</v>
      </c>
      <c r="S3363" s="16">
        <f t="shared" si="259"/>
        <v>41866.025347222225</v>
      </c>
      <c r="T3363" s="16">
        <f t="shared" si="26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7"/>
        <v>218</v>
      </c>
      <c r="P3364">
        <f t="shared" si="258"/>
        <v>54.5</v>
      </c>
      <c r="Q3364" s="11" t="s">
        <v>8315</v>
      </c>
      <c r="R3364" t="s">
        <v>8316</v>
      </c>
      <c r="S3364" s="16">
        <f t="shared" si="259"/>
        <v>42056.091631944444</v>
      </c>
      <c r="T3364" s="16">
        <f t="shared" si="26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7"/>
        <v>101</v>
      </c>
      <c r="P3365">
        <f t="shared" si="258"/>
        <v>302.31</v>
      </c>
      <c r="Q3365" s="11" t="s">
        <v>8315</v>
      </c>
      <c r="R3365" t="s">
        <v>8316</v>
      </c>
      <c r="S3365" s="16">
        <f t="shared" si="259"/>
        <v>41851.771354166667</v>
      </c>
      <c r="T3365" s="16">
        <f t="shared" si="26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7"/>
        <v>106</v>
      </c>
      <c r="P3366">
        <f t="shared" si="258"/>
        <v>44.14</v>
      </c>
      <c r="Q3366" s="11" t="s">
        <v>8315</v>
      </c>
      <c r="R3366" t="s">
        <v>8316</v>
      </c>
      <c r="S3366" s="16">
        <f t="shared" si="259"/>
        <v>42422.977418981478</v>
      </c>
      <c r="T3366" s="16">
        <f t="shared" si="26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7"/>
        <v>104</v>
      </c>
      <c r="P3367">
        <f t="shared" si="258"/>
        <v>866.67</v>
      </c>
      <c r="Q3367" s="11" t="s">
        <v>8315</v>
      </c>
      <c r="R3367" t="s">
        <v>8316</v>
      </c>
      <c r="S3367" s="16">
        <f t="shared" si="259"/>
        <v>42321.101759259262</v>
      </c>
      <c r="T3367" s="16">
        <f t="shared" si="26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7"/>
        <v>221</v>
      </c>
      <c r="P3368">
        <f t="shared" si="258"/>
        <v>61.39</v>
      </c>
      <c r="Q3368" s="11" t="s">
        <v>8315</v>
      </c>
      <c r="R3368" t="s">
        <v>8316</v>
      </c>
      <c r="S3368" s="16">
        <f t="shared" si="259"/>
        <v>42107.067557870367</v>
      </c>
      <c r="T3368" s="16">
        <f t="shared" si="26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7"/>
        <v>119</v>
      </c>
      <c r="P3369">
        <f t="shared" si="258"/>
        <v>29.67</v>
      </c>
      <c r="Q3369" s="11" t="s">
        <v>8315</v>
      </c>
      <c r="R3369" t="s">
        <v>8316</v>
      </c>
      <c r="S3369" s="16">
        <f t="shared" si="259"/>
        <v>42192.933958333335</v>
      </c>
      <c r="T3369" s="16">
        <f t="shared" si="26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7"/>
        <v>105</v>
      </c>
      <c r="P3370">
        <f t="shared" si="258"/>
        <v>45.48</v>
      </c>
      <c r="Q3370" s="11" t="s">
        <v>8315</v>
      </c>
      <c r="R3370" t="s">
        <v>8316</v>
      </c>
      <c r="S3370" s="16">
        <f t="shared" si="259"/>
        <v>41969.199756944443</v>
      </c>
      <c r="T3370" s="16">
        <f t="shared" si="26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7"/>
        <v>104</v>
      </c>
      <c r="P3371">
        <f t="shared" si="258"/>
        <v>96.2</v>
      </c>
      <c r="Q3371" s="11" t="s">
        <v>8315</v>
      </c>
      <c r="R3371" t="s">
        <v>8316</v>
      </c>
      <c r="S3371" s="16">
        <f t="shared" si="259"/>
        <v>42690.041435185187</v>
      </c>
      <c r="T3371" s="16">
        <f t="shared" si="26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7"/>
        <v>118</v>
      </c>
      <c r="P3372">
        <f t="shared" si="258"/>
        <v>67.92</v>
      </c>
      <c r="Q3372" s="11" t="s">
        <v>8315</v>
      </c>
      <c r="R3372" t="s">
        <v>8316</v>
      </c>
      <c r="S3372" s="16">
        <f t="shared" si="259"/>
        <v>42690.334317129629</v>
      </c>
      <c r="T3372" s="16">
        <f t="shared" si="26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7"/>
        <v>139</v>
      </c>
      <c r="P3373">
        <f t="shared" si="258"/>
        <v>30.78</v>
      </c>
      <c r="Q3373" s="11" t="s">
        <v>8315</v>
      </c>
      <c r="R3373" t="s">
        <v>8316</v>
      </c>
      <c r="S3373" s="16">
        <f t="shared" si="259"/>
        <v>42312.874594907407</v>
      </c>
      <c r="T3373" s="16">
        <f t="shared" si="26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7"/>
        <v>104</v>
      </c>
      <c r="P3374">
        <f t="shared" si="258"/>
        <v>38.33</v>
      </c>
      <c r="Q3374" s="11" t="s">
        <v>8315</v>
      </c>
      <c r="R3374" t="s">
        <v>8316</v>
      </c>
      <c r="S3374" s="16">
        <f t="shared" si="259"/>
        <v>41855.548101851848</v>
      </c>
      <c r="T3374" s="16">
        <f t="shared" si="26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7"/>
        <v>100</v>
      </c>
      <c r="P3375">
        <f t="shared" si="258"/>
        <v>66.83</v>
      </c>
      <c r="Q3375" s="11" t="s">
        <v>8315</v>
      </c>
      <c r="R3375" t="s">
        <v>8316</v>
      </c>
      <c r="S3375" s="16">
        <f t="shared" si="259"/>
        <v>42179.854629629626</v>
      </c>
      <c r="T3375" s="16">
        <f t="shared" si="26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7"/>
        <v>107</v>
      </c>
      <c r="P3376">
        <f t="shared" si="258"/>
        <v>71.73</v>
      </c>
      <c r="Q3376" s="11" t="s">
        <v>8315</v>
      </c>
      <c r="R3376" t="s">
        <v>8316</v>
      </c>
      <c r="S3376" s="16">
        <f t="shared" si="259"/>
        <v>42275.731666666667</v>
      </c>
      <c r="T3376" s="16">
        <f t="shared" si="26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7"/>
        <v>100</v>
      </c>
      <c r="P3377">
        <f t="shared" si="258"/>
        <v>176.47</v>
      </c>
      <c r="Q3377" s="11" t="s">
        <v>8315</v>
      </c>
      <c r="R3377" t="s">
        <v>8316</v>
      </c>
      <c r="S3377" s="16">
        <f t="shared" si="259"/>
        <v>41765.610798611109</v>
      </c>
      <c r="T3377" s="16">
        <f t="shared" si="26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7"/>
        <v>100</v>
      </c>
      <c r="P3378">
        <f t="shared" si="258"/>
        <v>421.11</v>
      </c>
      <c r="Q3378" s="11" t="s">
        <v>8315</v>
      </c>
      <c r="R3378" t="s">
        <v>8316</v>
      </c>
      <c r="S3378" s="16">
        <f t="shared" si="259"/>
        <v>42059.701319444444</v>
      </c>
      <c r="T3378" s="16">
        <f t="shared" si="26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7"/>
        <v>101</v>
      </c>
      <c r="P3379">
        <f t="shared" si="258"/>
        <v>104.99</v>
      </c>
      <c r="Q3379" s="11" t="s">
        <v>8315</v>
      </c>
      <c r="R3379" t="s">
        <v>8316</v>
      </c>
      <c r="S3379" s="16">
        <f t="shared" si="259"/>
        <v>42053.732627314821</v>
      </c>
      <c r="T3379" s="16">
        <f t="shared" si="26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7"/>
        <v>108</v>
      </c>
      <c r="P3380">
        <f t="shared" si="258"/>
        <v>28.19</v>
      </c>
      <c r="Q3380" s="11" t="s">
        <v>8315</v>
      </c>
      <c r="R3380" t="s">
        <v>8316</v>
      </c>
      <c r="S3380" s="16">
        <f t="shared" si="259"/>
        <v>41858.355393518519</v>
      </c>
      <c r="T3380" s="16">
        <f t="shared" si="26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7"/>
        <v>104</v>
      </c>
      <c r="P3381">
        <f t="shared" si="258"/>
        <v>54.55</v>
      </c>
      <c r="Q3381" s="11" t="s">
        <v>8315</v>
      </c>
      <c r="R3381" t="s">
        <v>8316</v>
      </c>
      <c r="S3381" s="16">
        <f t="shared" si="259"/>
        <v>42225.513888888891</v>
      </c>
      <c r="T3381" s="16">
        <f t="shared" si="26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7"/>
        <v>104</v>
      </c>
      <c r="P3382">
        <f t="shared" si="258"/>
        <v>111.89</v>
      </c>
      <c r="Q3382" s="11" t="s">
        <v>8315</v>
      </c>
      <c r="R3382" t="s">
        <v>8316</v>
      </c>
      <c r="S3382" s="16">
        <f t="shared" si="259"/>
        <v>41937.95344907407</v>
      </c>
      <c r="T3382" s="16">
        <f t="shared" si="26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7"/>
        <v>102</v>
      </c>
      <c r="P3383">
        <f t="shared" si="258"/>
        <v>85.21</v>
      </c>
      <c r="Q3383" s="11" t="s">
        <v>8315</v>
      </c>
      <c r="R3383" t="s">
        <v>8316</v>
      </c>
      <c r="S3383" s="16">
        <f t="shared" si="259"/>
        <v>42044.184988425928</v>
      </c>
      <c r="T3383" s="16">
        <f t="shared" si="26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7"/>
        <v>101</v>
      </c>
      <c r="P3384">
        <f t="shared" si="258"/>
        <v>76.650000000000006</v>
      </c>
      <c r="Q3384" s="11" t="s">
        <v>8315</v>
      </c>
      <c r="R3384" t="s">
        <v>8316</v>
      </c>
      <c r="S3384" s="16">
        <f t="shared" si="259"/>
        <v>42559.431203703702</v>
      </c>
      <c r="T3384" s="16">
        <f t="shared" si="26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7"/>
        <v>112</v>
      </c>
      <c r="P3385">
        <f t="shared" si="258"/>
        <v>65.17</v>
      </c>
      <c r="Q3385" s="11" t="s">
        <v>8315</v>
      </c>
      <c r="R3385" t="s">
        <v>8316</v>
      </c>
      <c r="S3385" s="16">
        <f t="shared" si="259"/>
        <v>42524.782638888893</v>
      </c>
      <c r="T3385" s="16">
        <f t="shared" si="26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7"/>
        <v>100</v>
      </c>
      <c r="P3386">
        <f t="shared" si="258"/>
        <v>93.76</v>
      </c>
      <c r="Q3386" s="11" t="s">
        <v>8315</v>
      </c>
      <c r="R3386" t="s">
        <v>8316</v>
      </c>
      <c r="S3386" s="16">
        <f t="shared" si="259"/>
        <v>42292.087592592594</v>
      </c>
      <c r="T3386" s="16">
        <f t="shared" si="26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7"/>
        <v>100</v>
      </c>
      <c r="P3387">
        <f t="shared" si="258"/>
        <v>133.33000000000001</v>
      </c>
      <c r="Q3387" s="11" t="s">
        <v>8315</v>
      </c>
      <c r="R3387" t="s">
        <v>8316</v>
      </c>
      <c r="S3387" s="16">
        <f t="shared" si="259"/>
        <v>41953.8675</v>
      </c>
      <c r="T3387" s="16">
        <f t="shared" si="26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7"/>
        <v>105</v>
      </c>
      <c r="P3388">
        <f t="shared" si="258"/>
        <v>51.22</v>
      </c>
      <c r="Q3388" s="11" t="s">
        <v>8315</v>
      </c>
      <c r="R3388" t="s">
        <v>8316</v>
      </c>
      <c r="S3388" s="16">
        <f t="shared" si="259"/>
        <v>41946.644745370373</v>
      </c>
      <c r="T3388" s="16">
        <f t="shared" si="26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7"/>
        <v>117</v>
      </c>
      <c r="P3389">
        <f t="shared" si="258"/>
        <v>100.17</v>
      </c>
      <c r="Q3389" s="11" t="s">
        <v>8315</v>
      </c>
      <c r="R3389" t="s">
        <v>8316</v>
      </c>
      <c r="S3389" s="16">
        <f t="shared" si="259"/>
        <v>41947.762592592589</v>
      </c>
      <c r="T3389" s="16">
        <f t="shared" si="26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7"/>
        <v>104</v>
      </c>
      <c r="P3390">
        <f t="shared" si="258"/>
        <v>34.6</v>
      </c>
      <c r="Q3390" s="11" t="s">
        <v>8315</v>
      </c>
      <c r="R3390" t="s">
        <v>8316</v>
      </c>
      <c r="S3390" s="16">
        <f t="shared" si="259"/>
        <v>42143.461122685185</v>
      </c>
      <c r="T3390" s="16">
        <f t="shared" si="26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7"/>
        <v>115</v>
      </c>
      <c r="P3391">
        <f t="shared" si="258"/>
        <v>184.68</v>
      </c>
      <c r="Q3391" s="11" t="s">
        <v>8315</v>
      </c>
      <c r="R3391" t="s">
        <v>8316</v>
      </c>
      <c r="S3391" s="16">
        <f t="shared" si="259"/>
        <v>42494.563449074078</v>
      </c>
      <c r="T3391" s="16">
        <f t="shared" si="26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7"/>
        <v>102</v>
      </c>
      <c r="P3392">
        <f t="shared" si="258"/>
        <v>69.819999999999993</v>
      </c>
      <c r="Q3392" s="11" t="s">
        <v>8315</v>
      </c>
      <c r="R3392" t="s">
        <v>8316</v>
      </c>
      <c r="S3392" s="16">
        <f t="shared" si="259"/>
        <v>41815.774826388886</v>
      </c>
      <c r="T3392" s="16">
        <f t="shared" si="26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7"/>
        <v>223</v>
      </c>
      <c r="P3393">
        <f t="shared" si="258"/>
        <v>61.94</v>
      </c>
      <c r="Q3393" s="11" t="s">
        <v>8315</v>
      </c>
      <c r="R3393" t="s">
        <v>8316</v>
      </c>
      <c r="S3393" s="16">
        <f t="shared" si="259"/>
        <v>41830.545694444445</v>
      </c>
      <c r="T3393" s="16">
        <f t="shared" si="26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1">ROUND(E3394/D3394*100, 0)</f>
        <v>100</v>
      </c>
      <c r="P3394">
        <f t="shared" si="258"/>
        <v>41.67</v>
      </c>
      <c r="Q3394" s="11" t="s">
        <v>8315</v>
      </c>
      <c r="R3394" t="s">
        <v>8316</v>
      </c>
      <c r="S3394" s="16">
        <f t="shared" si="259"/>
        <v>42446.845543981486</v>
      </c>
      <c r="T3394" s="16">
        <f t="shared" si="26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1"/>
        <v>106</v>
      </c>
      <c r="P3395">
        <f t="shared" ref="P3395:P3458" si="262">IFERROR(ROUND(E3395/L3395,2),0)</f>
        <v>36.07</v>
      </c>
      <c r="Q3395" s="11" t="s">
        <v>8315</v>
      </c>
      <c r="R3395" t="s">
        <v>8316</v>
      </c>
      <c r="S3395" s="16">
        <f t="shared" ref="S3395:S3458" si="263">(((J3395/60)/60)/24)+DATE(1970,1,1)</f>
        <v>41923.921643518523</v>
      </c>
      <c r="T3395" s="16">
        <f t="shared" ref="T3395:T3458" si="26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1"/>
        <v>142</v>
      </c>
      <c r="P3396">
        <f t="shared" si="262"/>
        <v>29</v>
      </c>
      <c r="Q3396" s="11" t="s">
        <v>8315</v>
      </c>
      <c r="R3396" t="s">
        <v>8316</v>
      </c>
      <c r="S3396" s="16">
        <f t="shared" si="263"/>
        <v>41817.59542824074</v>
      </c>
      <c r="T3396" s="16">
        <f t="shared" si="26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1"/>
        <v>184</v>
      </c>
      <c r="P3397">
        <f t="shared" si="262"/>
        <v>24.21</v>
      </c>
      <c r="Q3397" s="11" t="s">
        <v>8315</v>
      </c>
      <c r="R3397" t="s">
        <v>8316</v>
      </c>
      <c r="S3397" s="16">
        <f t="shared" si="263"/>
        <v>42140.712314814817</v>
      </c>
      <c r="T3397" s="16">
        <f t="shared" si="26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1"/>
        <v>104</v>
      </c>
      <c r="P3398">
        <f t="shared" si="262"/>
        <v>55.89</v>
      </c>
      <c r="Q3398" s="11" t="s">
        <v>8315</v>
      </c>
      <c r="R3398" t="s">
        <v>8316</v>
      </c>
      <c r="S3398" s="16">
        <f t="shared" si="263"/>
        <v>41764.44663194444</v>
      </c>
      <c r="T3398" s="16">
        <f t="shared" si="26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1"/>
        <v>112</v>
      </c>
      <c r="P3399">
        <f t="shared" si="262"/>
        <v>11.67</v>
      </c>
      <c r="Q3399" s="11" t="s">
        <v>8315</v>
      </c>
      <c r="R3399" t="s">
        <v>8316</v>
      </c>
      <c r="S3399" s="16">
        <f t="shared" si="263"/>
        <v>42378.478344907402</v>
      </c>
      <c r="T3399" s="16">
        <f t="shared" si="26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1"/>
        <v>111</v>
      </c>
      <c r="P3400">
        <f t="shared" si="262"/>
        <v>68.349999999999994</v>
      </c>
      <c r="Q3400" s="11" t="s">
        <v>8315</v>
      </c>
      <c r="R3400" t="s">
        <v>8316</v>
      </c>
      <c r="S3400" s="16">
        <f t="shared" si="263"/>
        <v>41941.75203703704</v>
      </c>
      <c r="T3400" s="16">
        <f t="shared" si="26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1"/>
        <v>104</v>
      </c>
      <c r="P3401">
        <f t="shared" si="262"/>
        <v>27.07</v>
      </c>
      <c r="Q3401" s="11" t="s">
        <v>8315</v>
      </c>
      <c r="R3401" t="s">
        <v>8316</v>
      </c>
      <c r="S3401" s="16">
        <f t="shared" si="263"/>
        <v>42026.920428240745</v>
      </c>
      <c r="T3401" s="16">
        <f t="shared" si="26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1"/>
        <v>100</v>
      </c>
      <c r="P3402">
        <f t="shared" si="262"/>
        <v>118.13</v>
      </c>
      <c r="Q3402" s="11" t="s">
        <v>8315</v>
      </c>
      <c r="R3402" t="s">
        <v>8316</v>
      </c>
      <c r="S3402" s="16">
        <f t="shared" si="263"/>
        <v>41834.953865740739</v>
      </c>
      <c r="T3402" s="16">
        <f t="shared" si="26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1"/>
        <v>102</v>
      </c>
      <c r="P3403">
        <f t="shared" si="262"/>
        <v>44.76</v>
      </c>
      <c r="Q3403" s="11" t="s">
        <v>8315</v>
      </c>
      <c r="R3403" t="s">
        <v>8316</v>
      </c>
      <c r="S3403" s="16">
        <f t="shared" si="263"/>
        <v>42193.723912037036</v>
      </c>
      <c r="T3403" s="16">
        <f t="shared" si="26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1"/>
        <v>110</v>
      </c>
      <c r="P3404">
        <f t="shared" si="262"/>
        <v>99.79</v>
      </c>
      <c r="Q3404" s="11" t="s">
        <v>8315</v>
      </c>
      <c r="R3404" t="s">
        <v>8316</v>
      </c>
      <c r="S3404" s="16">
        <f t="shared" si="263"/>
        <v>42290.61855324074</v>
      </c>
      <c r="T3404" s="16">
        <f t="shared" si="26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1"/>
        <v>100</v>
      </c>
      <c r="P3405">
        <f t="shared" si="262"/>
        <v>117.65</v>
      </c>
      <c r="Q3405" s="11" t="s">
        <v>8315</v>
      </c>
      <c r="R3405" t="s">
        <v>8316</v>
      </c>
      <c r="S3405" s="16">
        <f t="shared" si="263"/>
        <v>42150.462083333332</v>
      </c>
      <c r="T3405" s="16">
        <f t="shared" si="26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1"/>
        <v>122</v>
      </c>
      <c r="P3406">
        <f t="shared" si="262"/>
        <v>203.33</v>
      </c>
      <c r="Q3406" s="11" t="s">
        <v>8315</v>
      </c>
      <c r="R3406" t="s">
        <v>8316</v>
      </c>
      <c r="S3406" s="16">
        <f t="shared" si="263"/>
        <v>42152.503495370373</v>
      </c>
      <c r="T3406" s="16">
        <f t="shared" si="26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1"/>
        <v>138</v>
      </c>
      <c r="P3407">
        <f t="shared" si="262"/>
        <v>28.32</v>
      </c>
      <c r="Q3407" s="11" t="s">
        <v>8315</v>
      </c>
      <c r="R3407" t="s">
        <v>8316</v>
      </c>
      <c r="S3407" s="16">
        <f t="shared" si="263"/>
        <v>42410.017199074078</v>
      </c>
      <c r="T3407" s="16">
        <f t="shared" si="26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1"/>
        <v>100</v>
      </c>
      <c r="P3408">
        <f t="shared" si="262"/>
        <v>110.23</v>
      </c>
      <c r="Q3408" s="11" t="s">
        <v>8315</v>
      </c>
      <c r="R3408" t="s">
        <v>8316</v>
      </c>
      <c r="S3408" s="16">
        <f t="shared" si="263"/>
        <v>41791.492777777778</v>
      </c>
      <c r="T3408" s="16">
        <f t="shared" si="26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1"/>
        <v>107</v>
      </c>
      <c r="P3409">
        <f t="shared" si="262"/>
        <v>31.97</v>
      </c>
      <c r="Q3409" s="11" t="s">
        <v>8315</v>
      </c>
      <c r="R3409" t="s">
        <v>8316</v>
      </c>
      <c r="S3409" s="16">
        <f t="shared" si="263"/>
        <v>41796.422326388885</v>
      </c>
      <c r="T3409" s="16">
        <f t="shared" si="26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1"/>
        <v>211</v>
      </c>
      <c r="P3410">
        <f t="shared" si="262"/>
        <v>58.61</v>
      </c>
      <c r="Q3410" s="11" t="s">
        <v>8315</v>
      </c>
      <c r="R3410" t="s">
        <v>8316</v>
      </c>
      <c r="S3410" s="16">
        <f t="shared" si="263"/>
        <v>41808.991944444446</v>
      </c>
      <c r="T3410" s="16">
        <f t="shared" si="26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1"/>
        <v>124</v>
      </c>
      <c r="P3411">
        <f t="shared" si="262"/>
        <v>29.43</v>
      </c>
      <c r="Q3411" s="11" t="s">
        <v>8315</v>
      </c>
      <c r="R3411" t="s">
        <v>8316</v>
      </c>
      <c r="S3411" s="16">
        <f t="shared" si="263"/>
        <v>42544.814328703709</v>
      </c>
      <c r="T3411" s="16">
        <f t="shared" si="26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1"/>
        <v>109</v>
      </c>
      <c r="P3412">
        <f t="shared" si="262"/>
        <v>81.38</v>
      </c>
      <c r="Q3412" s="11" t="s">
        <v>8315</v>
      </c>
      <c r="R3412" t="s">
        <v>8316</v>
      </c>
      <c r="S3412" s="16">
        <f t="shared" si="263"/>
        <v>42500.041550925926</v>
      </c>
      <c r="T3412" s="16">
        <f t="shared" si="26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1"/>
        <v>104</v>
      </c>
      <c r="P3413">
        <f t="shared" si="262"/>
        <v>199.17</v>
      </c>
      <c r="Q3413" s="11" t="s">
        <v>8315</v>
      </c>
      <c r="R3413" t="s">
        <v>8316</v>
      </c>
      <c r="S3413" s="16">
        <f t="shared" si="263"/>
        <v>42265.022824074069</v>
      </c>
      <c r="T3413" s="16">
        <f t="shared" si="26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1"/>
        <v>100</v>
      </c>
      <c r="P3414">
        <f t="shared" si="262"/>
        <v>115.38</v>
      </c>
      <c r="Q3414" s="11" t="s">
        <v>8315</v>
      </c>
      <c r="R3414" t="s">
        <v>8316</v>
      </c>
      <c r="S3414" s="16">
        <f t="shared" si="263"/>
        <v>41879.959050925929</v>
      </c>
      <c r="T3414" s="16">
        <f t="shared" si="26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1"/>
        <v>130</v>
      </c>
      <c r="P3415">
        <f t="shared" si="262"/>
        <v>46.43</v>
      </c>
      <c r="Q3415" s="11" t="s">
        <v>8315</v>
      </c>
      <c r="R3415" t="s">
        <v>8316</v>
      </c>
      <c r="S3415" s="16">
        <f t="shared" si="263"/>
        <v>42053.733078703706</v>
      </c>
      <c r="T3415" s="16">
        <f t="shared" si="26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1"/>
        <v>104</v>
      </c>
      <c r="P3416">
        <f t="shared" si="262"/>
        <v>70.569999999999993</v>
      </c>
      <c r="Q3416" s="11" t="s">
        <v>8315</v>
      </c>
      <c r="R3416" t="s">
        <v>8316</v>
      </c>
      <c r="S3416" s="16">
        <f t="shared" si="263"/>
        <v>42675.832465277781</v>
      </c>
      <c r="T3416" s="16">
        <f t="shared" si="26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1"/>
        <v>100</v>
      </c>
      <c r="P3417">
        <f t="shared" si="262"/>
        <v>22.22</v>
      </c>
      <c r="Q3417" s="11" t="s">
        <v>8315</v>
      </c>
      <c r="R3417" t="s">
        <v>8316</v>
      </c>
      <c r="S3417" s="16">
        <f t="shared" si="263"/>
        <v>42467.144166666665</v>
      </c>
      <c r="T3417" s="16">
        <f t="shared" si="26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1"/>
        <v>120</v>
      </c>
      <c r="P3418">
        <f t="shared" si="262"/>
        <v>159.47</v>
      </c>
      <c r="Q3418" s="11" t="s">
        <v>8315</v>
      </c>
      <c r="R3418" t="s">
        <v>8316</v>
      </c>
      <c r="S3418" s="16">
        <f t="shared" si="263"/>
        <v>42089.412557870368</v>
      </c>
      <c r="T3418" s="16">
        <f t="shared" si="26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1"/>
        <v>100</v>
      </c>
      <c r="P3419">
        <f t="shared" si="262"/>
        <v>37.78</v>
      </c>
      <c r="Q3419" s="11" t="s">
        <v>8315</v>
      </c>
      <c r="R3419" t="s">
        <v>8316</v>
      </c>
      <c r="S3419" s="16">
        <f t="shared" si="263"/>
        <v>41894.91375</v>
      </c>
      <c r="T3419" s="16">
        <f t="shared" si="26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1"/>
        <v>101</v>
      </c>
      <c r="P3420">
        <f t="shared" si="262"/>
        <v>72.05</v>
      </c>
      <c r="Q3420" s="11" t="s">
        <v>8315</v>
      </c>
      <c r="R3420" t="s">
        <v>8316</v>
      </c>
      <c r="S3420" s="16">
        <f t="shared" si="263"/>
        <v>41752.83457175926</v>
      </c>
      <c r="T3420" s="16">
        <f t="shared" si="26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1"/>
        <v>107</v>
      </c>
      <c r="P3421">
        <f t="shared" si="262"/>
        <v>63.7</v>
      </c>
      <c r="Q3421" s="11" t="s">
        <v>8315</v>
      </c>
      <c r="R3421" t="s">
        <v>8316</v>
      </c>
      <c r="S3421" s="16">
        <f t="shared" si="263"/>
        <v>42448.821585648147</v>
      </c>
      <c r="T3421" s="16">
        <f t="shared" si="26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1"/>
        <v>138</v>
      </c>
      <c r="P3422">
        <f t="shared" si="262"/>
        <v>28.41</v>
      </c>
      <c r="Q3422" s="11" t="s">
        <v>8315</v>
      </c>
      <c r="R3422" t="s">
        <v>8316</v>
      </c>
      <c r="S3422" s="16">
        <f t="shared" si="263"/>
        <v>42405.090300925927</v>
      </c>
      <c r="T3422" s="16">
        <f t="shared" si="26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1"/>
        <v>101</v>
      </c>
      <c r="P3423">
        <f t="shared" si="262"/>
        <v>103.21</v>
      </c>
      <c r="Q3423" s="11" t="s">
        <v>8315</v>
      </c>
      <c r="R3423" t="s">
        <v>8316</v>
      </c>
      <c r="S3423" s="16">
        <f t="shared" si="263"/>
        <v>42037.791238425925</v>
      </c>
      <c r="T3423" s="16">
        <f t="shared" si="26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1"/>
        <v>109</v>
      </c>
      <c r="P3424">
        <f t="shared" si="262"/>
        <v>71.150000000000006</v>
      </c>
      <c r="Q3424" s="11" t="s">
        <v>8315</v>
      </c>
      <c r="R3424" t="s">
        <v>8316</v>
      </c>
      <c r="S3424" s="16">
        <f t="shared" si="263"/>
        <v>42323.562222222223</v>
      </c>
      <c r="T3424" s="16">
        <f t="shared" si="26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1"/>
        <v>140</v>
      </c>
      <c r="P3425">
        <f t="shared" si="262"/>
        <v>35</v>
      </c>
      <c r="Q3425" s="11" t="s">
        <v>8315</v>
      </c>
      <c r="R3425" t="s">
        <v>8316</v>
      </c>
      <c r="S3425" s="16">
        <f t="shared" si="263"/>
        <v>42088.911354166667</v>
      </c>
      <c r="T3425" s="16">
        <f t="shared" si="26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1"/>
        <v>104</v>
      </c>
      <c r="P3426">
        <f t="shared" si="262"/>
        <v>81.78</v>
      </c>
      <c r="Q3426" s="11" t="s">
        <v>8315</v>
      </c>
      <c r="R3426" t="s">
        <v>8316</v>
      </c>
      <c r="S3426" s="16">
        <f t="shared" si="263"/>
        <v>42018.676898148144</v>
      </c>
      <c r="T3426" s="16">
        <f t="shared" si="26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1"/>
        <v>103</v>
      </c>
      <c r="P3427">
        <f t="shared" si="262"/>
        <v>297.02999999999997</v>
      </c>
      <c r="Q3427" s="11" t="s">
        <v>8315</v>
      </c>
      <c r="R3427" t="s">
        <v>8316</v>
      </c>
      <c r="S3427" s="16">
        <f t="shared" si="263"/>
        <v>41884.617314814815</v>
      </c>
      <c r="T3427" s="16">
        <f t="shared" si="26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1"/>
        <v>108</v>
      </c>
      <c r="P3428">
        <f t="shared" si="262"/>
        <v>46.61</v>
      </c>
      <c r="Q3428" s="11" t="s">
        <v>8315</v>
      </c>
      <c r="R3428" t="s">
        <v>8316</v>
      </c>
      <c r="S3428" s="16">
        <f t="shared" si="263"/>
        <v>41884.056747685187</v>
      </c>
      <c r="T3428" s="16">
        <f t="shared" si="26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1"/>
        <v>100</v>
      </c>
      <c r="P3429">
        <f t="shared" si="262"/>
        <v>51.72</v>
      </c>
      <c r="Q3429" s="11" t="s">
        <v>8315</v>
      </c>
      <c r="R3429" t="s">
        <v>8316</v>
      </c>
      <c r="S3429" s="16">
        <f t="shared" si="263"/>
        <v>41792.645277777774</v>
      </c>
      <c r="T3429" s="16">
        <f t="shared" si="26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1"/>
        <v>103</v>
      </c>
      <c r="P3430">
        <f t="shared" si="262"/>
        <v>40.29</v>
      </c>
      <c r="Q3430" s="11" t="s">
        <v>8315</v>
      </c>
      <c r="R3430" t="s">
        <v>8316</v>
      </c>
      <c r="S3430" s="16">
        <f t="shared" si="263"/>
        <v>42038.720451388886</v>
      </c>
      <c r="T3430" s="16">
        <f t="shared" si="26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1"/>
        <v>130</v>
      </c>
      <c r="P3431">
        <f t="shared" si="262"/>
        <v>16.25</v>
      </c>
      <c r="Q3431" s="11" t="s">
        <v>8315</v>
      </c>
      <c r="R3431" t="s">
        <v>8316</v>
      </c>
      <c r="S3431" s="16">
        <f t="shared" si="263"/>
        <v>42662.021539351852</v>
      </c>
      <c r="T3431" s="16">
        <f t="shared" si="26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1"/>
        <v>109</v>
      </c>
      <c r="P3432">
        <f t="shared" si="262"/>
        <v>30.15</v>
      </c>
      <c r="Q3432" s="11" t="s">
        <v>8315</v>
      </c>
      <c r="R3432" t="s">
        <v>8316</v>
      </c>
      <c r="S3432" s="16">
        <f t="shared" si="263"/>
        <v>41820.945613425924</v>
      </c>
      <c r="T3432" s="16">
        <f t="shared" si="26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1"/>
        <v>100</v>
      </c>
      <c r="P3433">
        <f t="shared" si="262"/>
        <v>95.24</v>
      </c>
      <c r="Q3433" s="11" t="s">
        <v>8315</v>
      </c>
      <c r="R3433" t="s">
        <v>8316</v>
      </c>
      <c r="S3433" s="16">
        <f t="shared" si="263"/>
        <v>41839.730937500004</v>
      </c>
      <c r="T3433" s="16">
        <f t="shared" si="26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1"/>
        <v>110</v>
      </c>
      <c r="P3434">
        <f t="shared" si="262"/>
        <v>52.21</v>
      </c>
      <c r="Q3434" s="11" t="s">
        <v>8315</v>
      </c>
      <c r="R3434" t="s">
        <v>8316</v>
      </c>
      <c r="S3434" s="16">
        <f t="shared" si="263"/>
        <v>42380.581180555557</v>
      </c>
      <c r="T3434" s="16">
        <f t="shared" si="26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1"/>
        <v>100</v>
      </c>
      <c r="P3435">
        <f t="shared" si="262"/>
        <v>134.15</v>
      </c>
      <c r="Q3435" s="11" t="s">
        <v>8315</v>
      </c>
      <c r="R3435" t="s">
        <v>8316</v>
      </c>
      <c r="S3435" s="16">
        <f t="shared" si="263"/>
        <v>41776.063136574077</v>
      </c>
      <c r="T3435" s="16">
        <f t="shared" si="26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1"/>
        <v>106</v>
      </c>
      <c r="P3436">
        <f t="shared" si="262"/>
        <v>62.83</v>
      </c>
      <c r="Q3436" s="11" t="s">
        <v>8315</v>
      </c>
      <c r="R3436" t="s">
        <v>8316</v>
      </c>
      <c r="S3436" s="16">
        <f t="shared" si="263"/>
        <v>41800.380428240744</v>
      </c>
      <c r="T3436" s="16">
        <f t="shared" si="26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1"/>
        <v>112</v>
      </c>
      <c r="P3437">
        <f t="shared" si="262"/>
        <v>58.95</v>
      </c>
      <c r="Q3437" s="11" t="s">
        <v>8315</v>
      </c>
      <c r="R3437" t="s">
        <v>8316</v>
      </c>
      <c r="S3437" s="16">
        <f t="shared" si="263"/>
        <v>42572.61681712963</v>
      </c>
      <c r="T3437" s="16">
        <f t="shared" si="26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1"/>
        <v>106</v>
      </c>
      <c r="P3438">
        <f t="shared" si="262"/>
        <v>143.11000000000001</v>
      </c>
      <c r="Q3438" s="11" t="s">
        <v>8315</v>
      </c>
      <c r="R3438" t="s">
        <v>8316</v>
      </c>
      <c r="S3438" s="16">
        <f t="shared" si="263"/>
        <v>41851.541585648149</v>
      </c>
      <c r="T3438" s="16">
        <f t="shared" si="26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1"/>
        <v>101</v>
      </c>
      <c r="P3439">
        <f t="shared" si="262"/>
        <v>84.17</v>
      </c>
      <c r="Q3439" s="11" t="s">
        <v>8315</v>
      </c>
      <c r="R3439" t="s">
        <v>8316</v>
      </c>
      <c r="S3439" s="16">
        <f t="shared" si="263"/>
        <v>42205.710879629631</v>
      </c>
      <c r="T3439" s="16">
        <f t="shared" si="26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1"/>
        <v>104</v>
      </c>
      <c r="P3440">
        <f t="shared" si="262"/>
        <v>186.07</v>
      </c>
      <c r="Q3440" s="11" t="s">
        <v>8315</v>
      </c>
      <c r="R3440" t="s">
        <v>8316</v>
      </c>
      <c r="S3440" s="16">
        <f t="shared" si="263"/>
        <v>42100.927858796291</v>
      </c>
      <c r="T3440" s="16">
        <f t="shared" si="26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1"/>
        <v>135</v>
      </c>
      <c r="P3441">
        <f t="shared" si="262"/>
        <v>89.79</v>
      </c>
      <c r="Q3441" s="11" t="s">
        <v>8315</v>
      </c>
      <c r="R3441" t="s">
        <v>8316</v>
      </c>
      <c r="S3441" s="16">
        <f t="shared" si="263"/>
        <v>42374.911226851851</v>
      </c>
      <c r="T3441" s="16">
        <f t="shared" si="26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1"/>
        <v>105</v>
      </c>
      <c r="P3442">
        <f t="shared" si="262"/>
        <v>64.16</v>
      </c>
      <c r="Q3442" s="11" t="s">
        <v>8315</v>
      </c>
      <c r="R3442" t="s">
        <v>8316</v>
      </c>
      <c r="S3442" s="16">
        <f t="shared" si="263"/>
        <v>41809.12300925926</v>
      </c>
      <c r="T3442" s="16">
        <f t="shared" si="26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1"/>
        <v>103</v>
      </c>
      <c r="P3443">
        <f t="shared" si="262"/>
        <v>59.65</v>
      </c>
      <c r="Q3443" s="11" t="s">
        <v>8315</v>
      </c>
      <c r="R3443" t="s">
        <v>8316</v>
      </c>
      <c r="S3443" s="16">
        <f t="shared" si="263"/>
        <v>42294.429641203707</v>
      </c>
      <c r="T3443" s="16">
        <f t="shared" si="26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1"/>
        <v>100</v>
      </c>
      <c r="P3444">
        <f t="shared" si="262"/>
        <v>31.25</v>
      </c>
      <c r="Q3444" s="11" t="s">
        <v>8315</v>
      </c>
      <c r="R3444" t="s">
        <v>8316</v>
      </c>
      <c r="S3444" s="16">
        <f t="shared" si="263"/>
        <v>42124.841111111105</v>
      </c>
      <c r="T3444" s="16">
        <f t="shared" si="26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1"/>
        <v>186</v>
      </c>
      <c r="P3445">
        <f t="shared" si="262"/>
        <v>41.22</v>
      </c>
      <c r="Q3445" s="11" t="s">
        <v>8315</v>
      </c>
      <c r="R3445" t="s">
        <v>8316</v>
      </c>
      <c r="S3445" s="16">
        <f t="shared" si="263"/>
        <v>41861.524837962963</v>
      </c>
      <c r="T3445" s="16">
        <f t="shared" si="26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1"/>
        <v>289</v>
      </c>
      <c r="P3446">
        <f t="shared" si="262"/>
        <v>43.35</v>
      </c>
      <c r="Q3446" s="11" t="s">
        <v>8315</v>
      </c>
      <c r="R3446" t="s">
        <v>8316</v>
      </c>
      <c r="S3446" s="16">
        <f t="shared" si="263"/>
        <v>42521.291504629626</v>
      </c>
      <c r="T3446" s="16">
        <f t="shared" si="26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1"/>
        <v>100</v>
      </c>
      <c r="P3447">
        <f t="shared" si="262"/>
        <v>64.52</v>
      </c>
      <c r="Q3447" s="11" t="s">
        <v>8315</v>
      </c>
      <c r="R3447" t="s">
        <v>8316</v>
      </c>
      <c r="S3447" s="16">
        <f t="shared" si="263"/>
        <v>42272.530509259261</v>
      </c>
      <c r="T3447" s="16">
        <f t="shared" si="26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1"/>
        <v>108</v>
      </c>
      <c r="P3448">
        <f t="shared" si="262"/>
        <v>43.28</v>
      </c>
      <c r="Q3448" s="11" t="s">
        <v>8315</v>
      </c>
      <c r="R3448" t="s">
        <v>8316</v>
      </c>
      <c r="S3448" s="16">
        <f t="shared" si="263"/>
        <v>42016.832465277781</v>
      </c>
      <c r="T3448" s="16">
        <f t="shared" si="26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1"/>
        <v>108</v>
      </c>
      <c r="P3449">
        <f t="shared" si="262"/>
        <v>77</v>
      </c>
      <c r="Q3449" s="11" t="s">
        <v>8315</v>
      </c>
      <c r="R3449" t="s">
        <v>8316</v>
      </c>
      <c r="S3449" s="16">
        <f t="shared" si="263"/>
        <v>42402.889027777783</v>
      </c>
      <c r="T3449" s="16">
        <f t="shared" si="26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1"/>
        <v>110</v>
      </c>
      <c r="P3450">
        <f t="shared" si="262"/>
        <v>51.22</v>
      </c>
      <c r="Q3450" s="11" t="s">
        <v>8315</v>
      </c>
      <c r="R3450" t="s">
        <v>8316</v>
      </c>
      <c r="S3450" s="16">
        <f t="shared" si="263"/>
        <v>41960.119085648148</v>
      </c>
      <c r="T3450" s="16">
        <f t="shared" si="26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1"/>
        <v>171</v>
      </c>
      <c r="P3451">
        <f t="shared" si="262"/>
        <v>68.25</v>
      </c>
      <c r="Q3451" s="11" t="s">
        <v>8315</v>
      </c>
      <c r="R3451" t="s">
        <v>8316</v>
      </c>
      <c r="S3451" s="16">
        <f t="shared" si="263"/>
        <v>42532.052523148144</v>
      </c>
      <c r="T3451" s="16">
        <f t="shared" si="26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1"/>
        <v>152</v>
      </c>
      <c r="P3452">
        <f t="shared" si="262"/>
        <v>19.489999999999998</v>
      </c>
      <c r="Q3452" s="11" t="s">
        <v>8315</v>
      </c>
      <c r="R3452" t="s">
        <v>8316</v>
      </c>
      <c r="S3452" s="16">
        <f t="shared" si="263"/>
        <v>42036.704525462963</v>
      </c>
      <c r="T3452" s="16">
        <f t="shared" si="26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1"/>
        <v>101</v>
      </c>
      <c r="P3453">
        <f t="shared" si="262"/>
        <v>41.13</v>
      </c>
      <c r="Q3453" s="11" t="s">
        <v>8315</v>
      </c>
      <c r="R3453" t="s">
        <v>8316</v>
      </c>
      <c r="S3453" s="16">
        <f t="shared" si="263"/>
        <v>42088.723692129628</v>
      </c>
      <c r="T3453" s="16">
        <f t="shared" si="26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1"/>
        <v>153</v>
      </c>
      <c r="P3454">
        <f t="shared" si="262"/>
        <v>41.41</v>
      </c>
      <c r="Q3454" s="11" t="s">
        <v>8315</v>
      </c>
      <c r="R3454" t="s">
        <v>8316</v>
      </c>
      <c r="S3454" s="16">
        <f t="shared" si="263"/>
        <v>41820.639189814814</v>
      </c>
      <c r="T3454" s="16">
        <f t="shared" si="26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1"/>
        <v>128</v>
      </c>
      <c r="P3455">
        <f t="shared" si="262"/>
        <v>27.5</v>
      </c>
      <c r="Q3455" s="11" t="s">
        <v>8315</v>
      </c>
      <c r="R3455" t="s">
        <v>8316</v>
      </c>
      <c r="S3455" s="16">
        <f t="shared" si="263"/>
        <v>42535.97865740741</v>
      </c>
      <c r="T3455" s="16">
        <f t="shared" si="26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1"/>
        <v>101</v>
      </c>
      <c r="P3456">
        <f t="shared" si="262"/>
        <v>33.57</v>
      </c>
      <c r="Q3456" s="11" t="s">
        <v>8315</v>
      </c>
      <c r="R3456" t="s">
        <v>8316</v>
      </c>
      <c r="S3456" s="16">
        <f t="shared" si="263"/>
        <v>41821.698599537034</v>
      </c>
      <c r="T3456" s="16">
        <f t="shared" si="26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1"/>
        <v>101</v>
      </c>
      <c r="P3457">
        <f t="shared" si="262"/>
        <v>145.87</v>
      </c>
      <c r="Q3457" s="11" t="s">
        <v>8315</v>
      </c>
      <c r="R3457" t="s">
        <v>8316</v>
      </c>
      <c r="S3457" s="16">
        <f t="shared" si="263"/>
        <v>42626.7503125</v>
      </c>
      <c r="T3457" s="16">
        <f t="shared" si="26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5">ROUND(E3458/D3458*100, 0)</f>
        <v>191</v>
      </c>
      <c r="P3458">
        <f t="shared" si="262"/>
        <v>358.69</v>
      </c>
      <c r="Q3458" s="11" t="s">
        <v>8315</v>
      </c>
      <c r="R3458" t="s">
        <v>8316</v>
      </c>
      <c r="S3458" s="16">
        <f t="shared" si="263"/>
        <v>41821.205636574072</v>
      </c>
      <c r="T3458" s="16">
        <f t="shared" si="26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5"/>
        <v>140</v>
      </c>
      <c r="P3459">
        <f t="shared" ref="P3459:P3522" si="266">IFERROR(ROUND(E3459/L3459,2),0)</f>
        <v>50.98</v>
      </c>
      <c r="Q3459" s="11" t="s">
        <v>8315</v>
      </c>
      <c r="R3459" t="s">
        <v>8316</v>
      </c>
      <c r="S3459" s="16">
        <f t="shared" ref="S3459:S3522" si="267">(((J3459/60)/60)/24)+DATE(1970,1,1)</f>
        <v>42016.706678240742</v>
      </c>
      <c r="T3459" s="16">
        <f t="shared" ref="T3459:T3522" si="26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5"/>
        <v>124</v>
      </c>
      <c r="P3460">
        <f t="shared" si="266"/>
        <v>45.04</v>
      </c>
      <c r="Q3460" s="11" t="s">
        <v>8315</v>
      </c>
      <c r="R3460" t="s">
        <v>8316</v>
      </c>
      <c r="S3460" s="16">
        <f t="shared" si="267"/>
        <v>42011.202581018515</v>
      </c>
      <c r="T3460" s="16">
        <f t="shared" si="26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5"/>
        <v>126</v>
      </c>
      <c r="P3461">
        <f t="shared" si="266"/>
        <v>17.53</v>
      </c>
      <c r="Q3461" s="11" t="s">
        <v>8315</v>
      </c>
      <c r="R3461" t="s">
        <v>8316</v>
      </c>
      <c r="S3461" s="16">
        <f t="shared" si="267"/>
        <v>42480.479861111111</v>
      </c>
      <c r="T3461" s="16">
        <f t="shared" si="26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5"/>
        <v>190</v>
      </c>
      <c r="P3462">
        <f t="shared" si="266"/>
        <v>50</v>
      </c>
      <c r="Q3462" s="11" t="s">
        <v>8315</v>
      </c>
      <c r="R3462" t="s">
        <v>8316</v>
      </c>
      <c r="S3462" s="16">
        <f t="shared" si="267"/>
        <v>41852.527222222219</v>
      </c>
      <c r="T3462" s="16">
        <f t="shared" si="26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5"/>
        <v>139</v>
      </c>
      <c r="P3463">
        <f t="shared" si="266"/>
        <v>57.92</v>
      </c>
      <c r="Q3463" s="11" t="s">
        <v>8315</v>
      </c>
      <c r="R3463" t="s">
        <v>8316</v>
      </c>
      <c r="S3463" s="16">
        <f t="shared" si="267"/>
        <v>42643.632858796293</v>
      </c>
      <c r="T3463" s="16">
        <f t="shared" si="26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5"/>
        <v>202</v>
      </c>
      <c r="P3464">
        <f t="shared" si="266"/>
        <v>29.71</v>
      </c>
      <c r="Q3464" s="11" t="s">
        <v>8315</v>
      </c>
      <c r="R3464" t="s">
        <v>8316</v>
      </c>
      <c r="S3464" s="16">
        <f t="shared" si="267"/>
        <v>42179.898472222223</v>
      </c>
      <c r="T3464" s="16">
        <f t="shared" si="26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5"/>
        <v>103</v>
      </c>
      <c r="P3465">
        <f t="shared" si="266"/>
        <v>90.68</v>
      </c>
      <c r="Q3465" s="11" t="s">
        <v>8315</v>
      </c>
      <c r="R3465" t="s">
        <v>8316</v>
      </c>
      <c r="S3465" s="16">
        <f t="shared" si="267"/>
        <v>42612.918807870374</v>
      </c>
      <c r="T3465" s="16">
        <f t="shared" si="26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5"/>
        <v>102</v>
      </c>
      <c r="P3466">
        <f t="shared" si="266"/>
        <v>55.01</v>
      </c>
      <c r="Q3466" s="11" t="s">
        <v>8315</v>
      </c>
      <c r="R3466" t="s">
        <v>8316</v>
      </c>
      <c r="S3466" s="16">
        <f t="shared" si="267"/>
        <v>42575.130057870367</v>
      </c>
      <c r="T3466" s="16">
        <f t="shared" si="26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5"/>
        <v>103</v>
      </c>
      <c r="P3467">
        <f t="shared" si="266"/>
        <v>57.22</v>
      </c>
      <c r="Q3467" s="11" t="s">
        <v>8315</v>
      </c>
      <c r="R3467" t="s">
        <v>8316</v>
      </c>
      <c r="S3467" s="16">
        <f t="shared" si="267"/>
        <v>42200.625833333332</v>
      </c>
      <c r="T3467" s="16">
        <f t="shared" si="26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5"/>
        <v>127</v>
      </c>
      <c r="P3468">
        <f t="shared" si="266"/>
        <v>72.95</v>
      </c>
      <c r="Q3468" s="11" t="s">
        <v>8315</v>
      </c>
      <c r="R3468" t="s">
        <v>8316</v>
      </c>
      <c r="S3468" s="16">
        <f t="shared" si="267"/>
        <v>42420.019097222219</v>
      </c>
      <c r="T3468" s="16">
        <f t="shared" si="26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5"/>
        <v>101</v>
      </c>
      <c r="P3469">
        <f t="shared" si="266"/>
        <v>64.47</v>
      </c>
      <c r="Q3469" s="11" t="s">
        <v>8315</v>
      </c>
      <c r="R3469" t="s">
        <v>8316</v>
      </c>
      <c r="S3469" s="16">
        <f t="shared" si="267"/>
        <v>42053.671666666662</v>
      </c>
      <c r="T3469" s="16">
        <f t="shared" si="26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5"/>
        <v>122</v>
      </c>
      <c r="P3470">
        <f t="shared" si="266"/>
        <v>716.35</v>
      </c>
      <c r="Q3470" s="11" t="s">
        <v>8315</v>
      </c>
      <c r="R3470" t="s">
        <v>8316</v>
      </c>
      <c r="S3470" s="16">
        <f t="shared" si="267"/>
        <v>42605.765381944439</v>
      </c>
      <c r="T3470" s="16">
        <f t="shared" si="26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5"/>
        <v>113</v>
      </c>
      <c r="P3471">
        <f t="shared" si="266"/>
        <v>50.4</v>
      </c>
      <c r="Q3471" s="11" t="s">
        <v>8315</v>
      </c>
      <c r="R3471" t="s">
        <v>8316</v>
      </c>
      <c r="S3471" s="16">
        <f t="shared" si="267"/>
        <v>42458.641724537039</v>
      </c>
      <c r="T3471" s="16">
        <f t="shared" si="26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5"/>
        <v>150</v>
      </c>
      <c r="P3472">
        <f t="shared" si="266"/>
        <v>41.67</v>
      </c>
      <c r="Q3472" s="11" t="s">
        <v>8315</v>
      </c>
      <c r="R3472" t="s">
        <v>8316</v>
      </c>
      <c r="S3472" s="16">
        <f t="shared" si="267"/>
        <v>42529.022013888884</v>
      </c>
      <c r="T3472" s="16">
        <f t="shared" si="26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5"/>
        <v>215</v>
      </c>
      <c r="P3473">
        <f t="shared" si="266"/>
        <v>35.770000000000003</v>
      </c>
      <c r="Q3473" s="11" t="s">
        <v>8315</v>
      </c>
      <c r="R3473" t="s">
        <v>8316</v>
      </c>
      <c r="S3473" s="16">
        <f t="shared" si="267"/>
        <v>41841.820486111108</v>
      </c>
      <c r="T3473" s="16">
        <f t="shared" si="26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5"/>
        <v>102</v>
      </c>
      <c r="P3474">
        <f t="shared" si="266"/>
        <v>88.74</v>
      </c>
      <c r="Q3474" s="11" t="s">
        <v>8315</v>
      </c>
      <c r="R3474" t="s">
        <v>8316</v>
      </c>
      <c r="S3474" s="16">
        <f t="shared" si="267"/>
        <v>41928.170497685183</v>
      </c>
      <c r="T3474" s="16">
        <f t="shared" si="26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5"/>
        <v>100</v>
      </c>
      <c r="P3475">
        <f t="shared" si="266"/>
        <v>148.47999999999999</v>
      </c>
      <c r="Q3475" s="11" t="s">
        <v>8315</v>
      </c>
      <c r="R3475" t="s">
        <v>8316</v>
      </c>
      <c r="S3475" s="16">
        <f t="shared" si="267"/>
        <v>42062.834444444445</v>
      </c>
      <c r="T3475" s="16">
        <f t="shared" si="26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5"/>
        <v>101</v>
      </c>
      <c r="P3476">
        <f t="shared" si="266"/>
        <v>51.79</v>
      </c>
      <c r="Q3476" s="11" t="s">
        <v>8315</v>
      </c>
      <c r="R3476" t="s">
        <v>8316</v>
      </c>
      <c r="S3476" s="16">
        <f t="shared" si="267"/>
        <v>42541.501516203702</v>
      </c>
      <c r="T3476" s="16">
        <f t="shared" si="26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5"/>
        <v>113</v>
      </c>
      <c r="P3477">
        <f t="shared" si="266"/>
        <v>20</v>
      </c>
      <c r="Q3477" s="11" t="s">
        <v>8315</v>
      </c>
      <c r="R3477" t="s">
        <v>8316</v>
      </c>
      <c r="S3477" s="16">
        <f t="shared" si="267"/>
        <v>41918.880833333329</v>
      </c>
      <c r="T3477" s="16">
        <f t="shared" si="26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5"/>
        <v>104</v>
      </c>
      <c r="P3478">
        <f t="shared" si="266"/>
        <v>52</v>
      </c>
      <c r="Q3478" s="11" t="s">
        <v>8315</v>
      </c>
      <c r="R3478" t="s">
        <v>8316</v>
      </c>
      <c r="S3478" s="16">
        <f t="shared" si="267"/>
        <v>41921.279976851853</v>
      </c>
      <c r="T3478" s="16">
        <f t="shared" si="26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5"/>
        <v>115</v>
      </c>
      <c r="P3479">
        <f t="shared" si="266"/>
        <v>53.23</v>
      </c>
      <c r="Q3479" s="11" t="s">
        <v>8315</v>
      </c>
      <c r="R3479" t="s">
        <v>8316</v>
      </c>
      <c r="S3479" s="16">
        <f t="shared" si="267"/>
        <v>42128.736608796295</v>
      </c>
      <c r="T3479" s="16">
        <f t="shared" si="26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5"/>
        <v>113</v>
      </c>
      <c r="P3480">
        <f t="shared" si="266"/>
        <v>39.6</v>
      </c>
      <c r="Q3480" s="11" t="s">
        <v>8315</v>
      </c>
      <c r="R3480" t="s">
        <v>8316</v>
      </c>
      <c r="S3480" s="16">
        <f t="shared" si="267"/>
        <v>42053.916921296302</v>
      </c>
      <c r="T3480" s="16">
        <f t="shared" si="26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5"/>
        <v>128</v>
      </c>
      <c r="P3481">
        <f t="shared" si="266"/>
        <v>34.25</v>
      </c>
      <c r="Q3481" s="11" t="s">
        <v>8315</v>
      </c>
      <c r="R3481" t="s">
        <v>8316</v>
      </c>
      <c r="S3481" s="16">
        <f t="shared" si="267"/>
        <v>41781.855092592588</v>
      </c>
      <c r="T3481" s="16">
        <f t="shared" si="26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5"/>
        <v>143</v>
      </c>
      <c r="P3482">
        <f t="shared" si="266"/>
        <v>164.62</v>
      </c>
      <c r="Q3482" s="11" t="s">
        <v>8315</v>
      </c>
      <c r="R3482" t="s">
        <v>8316</v>
      </c>
      <c r="S3482" s="16">
        <f t="shared" si="267"/>
        <v>42171.317442129628</v>
      </c>
      <c r="T3482" s="16">
        <f t="shared" si="26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5"/>
        <v>119</v>
      </c>
      <c r="P3483">
        <f t="shared" si="266"/>
        <v>125.05</v>
      </c>
      <c r="Q3483" s="11" t="s">
        <v>8315</v>
      </c>
      <c r="R3483" t="s">
        <v>8316</v>
      </c>
      <c r="S3483" s="16">
        <f t="shared" si="267"/>
        <v>41989.24754629629</v>
      </c>
      <c r="T3483" s="16">
        <f t="shared" si="26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5"/>
        <v>138</v>
      </c>
      <c r="P3484">
        <f t="shared" si="266"/>
        <v>51.88</v>
      </c>
      <c r="Q3484" s="11" t="s">
        <v>8315</v>
      </c>
      <c r="R3484" t="s">
        <v>8316</v>
      </c>
      <c r="S3484" s="16">
        <f t="shared" si="267"/>
        <v>41796.771597222221</v>
      </c>
      <c r="T3484" s="16">
        <f t="shared" si="26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5"/>
        <v>160</v>
      </c>
      <c r="P3485">
        <f t="shared" si="266"/>
        <v>40.29</v>
      </c>
      <c r="Q3485" s="11" t="s">
        <v>8315</v>
      </c>
      <c r="R3485" t="s">
        <v>8316</v>
      </c>
      <c r="S3485" s="16">
        <f t="shared" si="267"/>
        <v>41793.668761574074</v>
      </c>
      <c r="T3485" s="16">
        <f t="shared" si="26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5"/>
        <v>114</v>
      </c>
      <c r="P3486">
        <f t="shared" si="266"/>
        <v>64.91</v>
      </c>
      <c r="Q3486" s="11" t="s">
        <v>8315</v>
      </c>
      <c r="R3486" t="s">
        <v>8316</v>
      </c>
      <c r="S3486" s="16">
        <f t="shared" si="267"/>
        <v>42506.760405092587</v>
      </c>
      <c r="T3486" s="16">
        <f t="shared" si="26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5"/>
        <v>101</v>
      </c>
      <c r="P3487">
        <f t="shared" si="266"/>
        <v>55.33</v>
      </c>
      <c r="Q3487" s="11" t="s">
        <v>8315</v>
      </c>
      <c r="R3487" t="s">
        <v>8316</v>
      </c>
      <c r="S3487" s="16">
        <f t="shared" si="267"/>
        <v>42372.693055555559</v>
      </c>
      <c r="T3487" s="16">
        <f t="shared" si="26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5"/>
        <v>155</v>
      </c>
      <c r="P3488">
        <f t="shared" si="266"/>
        <v>83.14</v>
      </c>
      <c r="Q3488" s="11" t="s">
        <v>8315</v>
      </c>
      <c r="R3488" t="s">
        <v>8316</v>
      </c>
      <c r="S3488" s="16">
        <f t="shared" si="267"/>
        <v>42126.87501157407</v>
      </c>
      <c r="T3488" s="16">
        <f t="shared" si="26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5"/>
        <v>128</v>
      </c>
      <c r="P3489">
        <f t="shared" si="266"/>
        <v>38.71</v>
      </c>
      <c r="Q3489" s="11" t="s">
        <v>8315</v>
      </c>
      <c r="R3489" t="s">
        <v>8316</v>
      </c>
      <c r="S3489" s="16">
        <f t="shared" si="267"/>
        <v>42149.940416666665</v>
      </c>
      <c r="T3489" s="16">
        <f t="shared" si="26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5"/>
        <v>121</v>
      </c>
      <c r="P3490">
        <f t="shared" si="266"/>
        <v>125.38</v>
      </c>
      <c r="Q3490" s="11" t="s">
        <v>8315</v>
      </c>
      <c r="R3490" t="s">
        <v>8316</v>
      </c>
      <c r="S3490" s="16">
        <f t="shared" si="267"/>
        <v>42087.768055555556</v>
      </c>
      <c r="T3490" s="16">
        <f t="shared" si="26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5"/>
        <v>113</v>
      </c>
      <c r="P3491">
        <f t="shared" si="266"/>
        <v>78.260000000000005</v>
      </c>
      <c r="Q3491" s="11" t="s">
        <v>8315</v>
      </c>
      <c r="R3491" t="s">
        <v>8316</v>
      </c>
      <c r="S3491" s="16">
        <f t="shared" si="267"/>
        <v>41753.635775462964</v>
      </c>
      <c r="T3491" s="16">
        <f t="shared" si="26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5"/>
        <v>128</v>
      </c>
      <c r="P3492">
        <f t="shared" si="266"/>
        <v>47.22</v>
      </c>
      <c r="Q3492" s="11" t="s">
        <v>8315</v>
      </c>
      <c r="R3492" t="s">
        <v>8316</v>
      </c>
      <c r="S3492" s="16">
        <f t="shared" si="267"/>
        <v>42443.802361111113</v>
      </c>
      <c r="T3492" s="16">
        <f t="shared" si="26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5"/>
        <v>158</v>
      </c>
      <c r="P3493">
        <f t="shared" si="266"/>
        <v>79.099999999999994</v>
      </c>
      <c r="Q3493" s="11" t="s">
        <v>8315</v>
      </c>
      <c r="R3493" t="s">
        <v>8316</v>
      </c>
      <c r="S3493" s="16">
        <f t="shared" si="267"/>
        <v>42121.249814814815</v>
      </c>
      <c r="T3493" s="16">
        <f t="shared" si="26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5"/>
        <v>105</v>
      </c>
      <c r="P3494">
        <f t="shared" si="266"/>
        <v>114.29</v>
      </c>
      <c r="Q3494" s="11" t="s">
        <v>8315</v>
      </c>
      <c r="R3494" t="s">
        <v>8316</v>
      </c>
      <c r="S3494" s="16">
        <f t="shared" si="267"/>
        <v>42268.009224537032</v>
      </c>
      <c r="T3494" s="16">
        <f t="shared" si="26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5"/>
        <v>100</v>
      </c>
      <c r="P3495">
        <f t="shared" si="266"/>
        <v>51.72</v>
      </c>
      <c r="Q3495" s="11" t="s">
        <v>8315</v>
      </c>
      <c r="R3495" t="s">
        <v>8316</v>
      </c>
      <c r="S3495" s="16">
        <f t="shared" si="267"/>
        <v>41848.866157407407</v>
      </c>
      <c r="T3495" s="16">
        <f t="shared" si="26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5"/>
        <v>100</v>
      </c>
      <c r="P3496">
        <f t="shared" si="266"/>
        <v>30.77</v>
      </c>
      <c r="Q3496" s="11" t="s">
        <v>8315</v>
      </c>
      <c r="R3496" t="s">
        <v>8316</v>
      </c>
      <c r="S3496" s="16">
        <f t="shared" si="267"/>
        <v>42689.214988425927</v>
      </c>
      <c r="T3496" s="16">
        <f t="shared" si="26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5"/>
        <v>107</v>
      </c>
      <c r="P3497">
        <f t="shared" si="266"/>
        <v>74.209999999999994</v>
      </c>
      <c r="Q3497" s="11" t="s">
        <v>8315</v>
      </c>
      <c r="R3497" t="s">
        <v>8316</v>
      </c>
      <c r="S3497" s="16">
        <f t="shared" si="267"/>
        <v>41915.762835648151</v>
      </c>
      <c r="T3497" s="16">
        <f t="shared" si="26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5"/>
        <v>124</v>
      </c>
      <c r="P3498">
        <f t="shared" si="266"/>
        <v>47.85</v>
      </c>
      <c r="Q3498" s="11" t="s">
        <v>8315</v>
      </c>
      <c r="R3498" t="s">
        <v>8316</v>
      </c>
      <c r="S3498" s="16">
        <f t="shared" si="267"/>
        <v>42584.846828703703</v>
      </c>
      <c r="T3498" s="16">
        <f t="shared" si="26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5"/>
        <v>109</v>
      </c>
      <c r="P3499">
        <f t="shared" si="266"/>
        <v>34.409999999999997</v>
      </c>
      <c r="Q3499" s="11" t="s">
        <v>8315</v>
      </c>
      <c r="R3499" t="s">
        <v>8316</v>
      </c>
      <c r="S3499" s="16">
        <f t="shared" si="267"/>
        <v>42511.741944444439</v>
      </c>
      <c r="T3499" s="16">
        <f t="shared" si="26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5"/>
        <v>102</v>
      </c>
      <c r="P3500">
        <f t="shared" si="266"/>
        <v>40.24</v>
      </c>
      <c r="Q3500" s="11" t="s">
        <v>8315</v>
      </c>
      <c r="R3500" t="s">
        <v>8316</v>
      </c>
      <c r="S3500" s="16">
        <f t="shared" si="267"/>
        <v>42459.15861111111</v>
      </c>
      <c r="T3500" s="16">
        <f t="shared" si="26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5"/>
        <v>106</v>
      </c>
      <c r="P3501">
        <f t="shared" si="266"/>
        <v>60.29</v>
      </c>
      <c r="Q3501" s="11" t="s">
        <v>8315</v>
      </c>
      <c r="R3501" t="s">
        <v>8316</v>
      </c>
      <c r="S3501" s="16">
        <f t="shared" si="267"/>
        <v>42132.036168981482</v>
      </c>
      <c r="T3501" s="16">
        <f t="shared" si="26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5"/>
        <v>106</v>
      </c>
      <c r="P3502">
        <f t="shared" si="266"/>
        <v>25.31</v>
      </c>
      <c r="Q3502" s="11" t="s">
        <v>8315</v>
      </c>
      <c r="R3502" t="s">
        <v>8316</v>
      </c>
      <c r="S3502" s="16">
        <f t="shared" si="267"/>
        <v>42419.91942129629</v>
      </c>
      <c r="T3502" s="16">
        <f t="shared" si="26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5"/>
        <v>101</v>
      </c>
      <c r="P3503">
        <f t="shared" si="266"/>
        <v>35.950000000000003</v>
      </c>
      <c r="Q3503" s="11" t="s">
        <v>8315</v>
      </c>
      <c r="R3503" t="s">
        <v>8316</v>
      </c>
      <c r="S3503" s="16">
        <f t="shared" si="267"/>
        <v>42233.763831018514</v>
      </c>
      <c r="T3503" s="16">
        <f t="shared" si="26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5"/>
        <v>105</v>
      </c>
      <c r="P3504">
        <f t="shared" si="266"/>
        <v>136</v>
      </c>
      <c r="Q3504" s="11" t="s">
        <v>8315</v>
      </c>
      <c r="R3504" t="s">
        <v>8316</v>
      </c>
      <c r="S3504" s="16">
        <f t="shared" si="267"/>
        <v>42430.839398148149</v>
      </c>
      <c r="T3504" s="16">
        <f t="shared" si="26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5"/>
        <v>108</v>
      </c>
      <c r="P3505">
        <f t="shared" si="266"/>
        <v>70.760000000000005</v>
      </c>
      <c r="Q3505" s="11" t="s">
        <v>8315</v>
      </c>
      <c r="R3505" t="s">
        <v>8316</v>
      </c>
      <c r="S3505" s="16">
        <f t="shared" si="267"/>
        <v>42545.478333333333</v>
      </c>
      <c r="T3505" s="16">
        <f t="shared" si="26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5"/>
        <v>100</v>
      </c>
      <c r="P3506">
        <f t="shared" si="266"/>
        <v>125</v>
      </c>
      <c r="Q3506" s="11" t="s">
        <v>8315</v>
      </c>
      <c r="R3506" t="s">
        <v>8316</v>
      </c>
      <c r="S3506" s="16">
        <f t="shared" si="267"/>
        <v>42297.748738425929</v>
      </c>
      <c r="T3506" s="16">
        <f t="shared" si="26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5"/>
        <v>104</v>
      </c>
      <c r="P3507">
        <f t="shared" si="266"/>
        <v>66.510000000000005</v>
      </c>
      <c r="Q3507" s="11" t="s">
        <v>8315</v>
      </c>
      <c r="R3507" t="s">
        <v>8316</v>
      </c>
      <c r="S3507" s="16">
        <f t="shared" si="267"/>
        <v>41760.935706018521</v>
      </c>
      <c r="T3507" s="16">
        <f t="shared" si="26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5"/>
        <v>102</v>
      </c>
      <c r="P3508">
        <f t="shared" si="266"/>
        <v>105</v>
      </c>
      <c r="Q3508" s="11" t="s">
        <v>8315</v>
      </c>
      <c r="R3508" t="s">
        <v>8316</v>
      </c>
      <c r="S3508" s="16">
        <f t="shared" si="267"/>
        <v>41829.734259259261</v>
      </c>
      <c r="T3508" s="16">
        <f t="shared" si="26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5"/>
        <v>104</v>
      </c>
      <c r="P3509">
        <f t="shared" si="266"/>
        <v>145</v>
      </c>
      <c r="Q3509" s="11" t="s">
        <v>8315</v>
      </c>
      <c r="R3509" t="s">
        <v>8316</v>
      </c>
      <c r="S3509" s="16">
        <f t="shared" si="267"/>
        <v>42491.92288194444</v>
      </c>
      <c r="T3509" s="16">
        <f t="shared" si="26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5"/>
        <v>180</v>
      </c>
      <c r="P3510">
        <f t="shared" si="266"/>
        <v>12</v>
      </c>
      <c r="Q3510" s="11" t="s">
        <v>8315</v>
      </c>
      <c r="R3510" t="s">
        <v>8316</v>
      </c>
      <c r="S3510" s="16">
        <f t="shared" si="267"/>
        <v>42477.729780092588</v>
      </c>
      <c r="T3510" s="16">
        <f t="shared" si="26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5"/>
        <v>106</v>
      </c>
      <c r="P3511">
        <f t="shared" si="266"/>
        <v>96.67</v>
      </c>
      <c r="Q3511" s="11" t="s">
        <v>8315</v>
      </c>
      <c r="R3511" t="s">
        <v>8316</v>
      </c>
      <c r="S3511" s="16">
        <f t="shared" si="267"/>
        <v>41950.859560185185</v>
      </c>
      <c r="T3511" s="16">
        <f t="shared" si="26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5"/>
        <v>101</v>
      </c>
      <c r="P3512">
        <f t="shared" si="266"/>
        <v>60.33</v>
      </c>
      <c r="Q3512" s="11" t="s">
        <v>8315</v>
      </c>
      <c r="R3512" t="s">
        <v>8316</v>
      </c>
      <c r="S3512" s="16">
        <f t="shared" si="267"/>
        <v>41802.62090277778</v>
      </c>
      <c r="T3512" s="16">
        <f t="shared" si="26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5"/>
        <v>101</v>
      </c>
      <c r="P3513">
        <f t="shared" si="266"/>
        <v>79.89</v>
      </c>
      <c r="Q3513" s="11" t="s">
        <v>8315</v>
      </c>
      <c r="R3513" t="s">
        <v>8316</v>
      </c>
      <c r="S3513" s="16">
        <f t="shared" si="267"/>
        <v>41927.873784722222</v>
      </c>
      <c r="T3513" s="16">
        <f t="shared" si="26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5"/>
        <v>100</v>
      </c>
      <c r="P3514">
        <f t="shared" si="266"/>
        <v>58.82</v>
      </c>
      <c r="Q3514" s="11" t="s">
        <v>8315</v>
      </c>
      <c r="R3514" t="s">
        <v>8316</v>
      </c>
      <c r="S3514" s="16">
        <f t="shared" si="267"/>
        <v>42057.536944444444</v>
      </c>
      <c r="T3514" s="16">
        <f t="shared" si="26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5"/>
        <v>118</v>
      </c>
      <c r="P3515">
        <f t="shared" si="266"/>
        <v>75.34</v>
      </c>
      <c r="Q3515" s="11" t="s">
        <v>8315</v>
      </c>
      <c r="R3515" t="s">
        <v>8316</v>
      </c>
      <c r="S3515" s="16">
        <f t="shared" si="267"/>
        <v>41781.096203703702</v>
      </c>
      <c r="T3515" s="16">
        <f t="shared" si="26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5"/>
        <v>110</v>
      </c>
      <c r="P3516">
        <f t="shared" si="266"/>
        <v>55</v>
      </c>
      <c r="Q3516" s="11" t="s">
        <v>8315</v>
      </c>
      <c r="R3516" t="s">
        <v>8316</v>
      </c>
      <c r="S3516" s="16">
        <f t="shared" si="267"/>
        <v>42020.846666666665</v>
      </c>
      <c r="T3516" s="16">
        <f t="shared" si="26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5"/>
        <v>103</v>
      </c>
      <c r="P3517">
        <f t="shared" si="266"/>
        <v>66.959999999999994</v>
      </c>
      <c r="Q3517" s="11" t="s">
        <v>8315</v>
      </c>
      <c r="R3517" t="s">
        <v>8316</v>
      </c>
      <c r="S3517" s="16">
        <f t="shared" si="267"/>
        <v>42125.772812499999</v>
      </c>
      <c r="T3517" s="16">
        <f t="shared" si="26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5"/>
        <v>100</v>
      </c>
      <c r="P3518">
        <f t="shared" si="266"/>
        <v>227.27</v>
      </c>
      <c r="Q3518" s="11" t="s">
        <v>8315</v>
      </c>
      <c r="R3518" t="s">
        <v>8316</v>
      </c>
      <c r="S3518" s="16">
        <f t="shared" si="267"/>
        <v>41856.010069444441</v>
      </c>
      <c r="T3518" s="16">
        <f t="shared" si="26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5"/>
        <v>100</v>
      </c>
      <c r="P3519">
        <f t="shared" si="266"/>
        <v>307.69</v>
      </c>
      <c r="Q3519" s="11" t="s">
        <v>8315</v>
      </c>
      <c r="R3519" t="s">
        <v>8316</v>
      </c>
      <c r="S3519" s="16">
        <f t="shared" si="267"/>
        <v>41794.817523148151</v>
      </c>
      <c r="T3519" s="16">
        <f t="shared" si="26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5"/>
        <v>110</v>
      </c>
      <c r="P3520">
        <f t="shared" si="266"/>
        <v>50.02</v>
      </c>
      <c r="Q3520" s="11" t="s">
        <v>8315</v>
      </c>
      <c r="R3520" t="s">
        <v>8316</v>
      </c>
      <c r="S3520" s="16">
        <f t="shared" si="267"/>
        <v>41893.783553240741</v>
      </c>
      <c r="T3520" s="16">
        <f t="shared" si="26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5"/>
        <v>101</v>
      </c>
      <c r="P3521">
        <f t="shared" si="266"/>
        <v>72.39</v>
      </c>
      <c r="Q3521" s="11" t="s">
        <v>8315</v>
      </c>
      <c r="R3521" t="s">
        <v>8316</v>
      </c>
      <c r="S3521" s="16">
        <f t="shared" si="267"/>
        <v>42037.598958333328</v>
      </c>
      <c r="T3521" s="16">
        <f t="shared" si="26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9">ROUND(E3522/D3522*100, 0)</f>
        <v>101</v>
      </c>
      <c r="P3522">
        <f t="shared" si="266"/>
        <v>95.95</v>
      </c>
      <c r="Q3522" s="11" t="s">
        <v>8315</v>
      </c>
      <c r="R3522" t="s">
        <v>8316</v>
      </c>
      <c r="S3522" s="16">
        <f t="shared" si="267"/>
        <v>42227.824212962965</v>
      </c>
      <c r="T3522" s="16">
        <f t="shared" si="26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9"/>
        <v>169</v>
      </c>
      <c r="P3523">
        <f t="shared" ref="P3523:P3586" si="270">IFERROR(ROUND(E3523/L3523,2),0)</f>
        <v>45.62</v>
      </c>
      <c r="Q3523" s="11" t="s">
        <v>8315</v>
      </c>
      <c r="R3523" t="s">
        <v>8316</v>
      </c>
      <c r="S3523" s="16">
        <f t="shared" ref="S3523:S3586" si="271">(((J3523/60)/60)/24)+DATE(1970,1,1)</f>
        <v>41881.361342592594</v>
      </c>
      <c r="T3523" s="16">
        <f t="shared" ref="T3523:T3586" si="27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9"/>
        <v>100</v>
      </c>
      <c r="P3524">
        <f t="shared" si="270"/>
        <v>41.03</v>
      </c>
      <c r="Q3524" s="11" t="s">
        <v>8315</v>
      </c>
      <c r="R3524" t="s">
        <v>8316</v>
      </c>
      <c r="S3524" s="16">
        <f t="shared" si="271"/>
        <v>42234.789884259255</v>
      </c>
      <c r="T3524" s="16">
        <f t="shared" si="27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9"/>
        <v>114</v>
      </c>
      <c r="P3525">
        <f t="shared" si="270"/>
        <v>56.83</v>
      </c>
      <c r="Q3525" s="11" t="s">
        <v>8315</v>
      </c>
      <c r="R3525" t="s">
        <v>8316</v>
      </c>
      <c r="S3525" s="16">
        <f t="shared" si="271"/>
        <v>42581.397546296299</v>
      </c>
      <c r="T3525" s="16">
        <f t="shared" si="27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9"/>
        <v>102</v>
      </c>
      <c r="P3526">
        <f t="shared" si="270"/>
        <v>137.24</v>
      </c>
      <c r="Q3526" s="11" t="s">
        <v>8315</v>
      </c>
      <c r="R3526" t="s">
        <v>8316</v>
      </c>
      <c r="S3526" s="16">
        <f t="shared" si="271"/>
        <v>41880.76357638889</v>
      </c>
      <c r="T3526" s="16">
        <f t="shared" si="27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9"/>
        <v>106</v>
      </c>
      <c r="P3527">
        <f t="shared" si="270"/>
        <v>75.709999999999994</v>
      </c>
      <c r="Q3527" s="11" t="s">
        <v>8315</v>
      </c>
      <c r="R3527" t="s">
        <v>8316</v>
      </c>
      <c r="S3527" s="16">
        <f t="shared" si="271"/>
        <v>42214.6956712963</v>
      </c>
      <c r="T3527" s="16">
        <f t="shared" si="27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9"/>
        <v>102</v>
      </c>
      <c r="P3528">
        <f t="shared" si="270"/>
        <v>99</v>
      </c>
      <c r="Q3528" s="11" t="s">
        <v>8315</v>
      </c>
      <c r="R3528" t="s">
        <v>8316</v>
      </c>
      <c r="S3528" s="16">
        <f t="shared" si="271"/>
        <v>42460.335312499999</v>
      </c>
      <c r="T3528" s="16">
        <f t="shared" si="27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9"/>
        <v>117</v>
      </c>
      <c r="P3529">
        <f t="shared" si="270"/>
        <v>81.569999999999993</v>
      </c>
      <c r="Q3529" s="11" t="s">
        <v>8315</v>
      </c>
      <c r="R3529" t="s">
        <v>8316</v>
      </c>
      <c r="S3529" s="16">
        <f t="shared" si="271"/>
        <v>42167.023206018523</v>
      </c>
      <c r="T3529" s="16">
        <f t="shared" si="27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9"/>
        <v>101</v>
      </c>
      <c r="P3530">
        <f t="shared" si="270"/>
        <v>45.11</v>
      </c>
      <c r="Q3530" s="11" t="s">
        <v>8315</v>
      </c>
      <c r="R3530" t="s">
        <v>8316</v>
      </c>
      <c r="S3530" s="16">
        <f t="shared" si="271"/>
        <v>42733.50136574074</v>
      </c>
      <c r="T3530" s="16">
        <f t="shared" si="27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9"/>
        <v>132</v>
      </c>
      <c r="P3531">
        <f t="shared" si="270"/>
        <v>36.67</v>
      </c>
      <c r="Q3531" s="11" t="s">
        <v>8315</v>
      </c>
      <c r="R3531" t="s">
        <v>8316</v>
      </c>
      <c r="S3531" s="16">
        <f t="shared" si="271"/>
        <v>42177.761782407411</v>
      </c>
      <c r="T3531" s="16">
        <f t="shared" si="27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9"/>
        <v>100</v>
      </c>
      <c r="P3532">
        <f t="shared" si="270"/>
        <v>125</v>
      </c>
      <c r="Q3532" s="11" t="s">
        <v>8315</v>
      </c>
      <c r="R3532" t="s">
        <v>8316</v>
      </c>
      <c r="S3532" s="16">
        <f t="shared" si="271"/>
        <v>42442.623344907406</v>
      </c>
      <c r="T3532" s="16">
        <f t="shared" si="27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9"/>
        <v>128</v>
      </c>
      <c r="P3533">
        <f t="shared" si="270"/>
        <v>49.23</v>
      </c>
      <c r="Q3533" s="11" t="s">
        <v>8315</v>
      </c>
      <c r="R3533" t="s">
        <v>8316</v>
      </c>
      <c r="S3533" s="16">
        <f t="shared" si="271"/>
        <v>42521.654328703706</v>
      </c>
      <c r="T3533" s="16">
        <f t="shared" si="27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9"/>
        <v>119</v>
      </c>
      <c r="P3534">
        <f t="shared" si="270"/>
        <v>42.3</v>
      </c>
      <c r="Q3534" s="11" t="s">
        <v>8315</v>
      </c>
      <c r="R3534" t="s">
        <v>8316</v>
      </c>
      <c r="S3534" s="16">
        <f t="shared" si="271"/>
        <v>41884.599849537037</v>
      </c>
      <c r="T3534" s="16">
        <f t="shared" si="27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9"/>
        <v>126</v>
      </c>
      <c r="P3535">
        <f t="shared" si="270"/>
        <v>78.88</v>
      </c>
      <c r="Q3535" s="11" t="s">
        <v>8315</v>
      </c>
      <c r="R3535" t="s">
        <v>8316</v>
      </c>
      <c r="S3535" s="16">
        <f t="shared" si="271"/>
        <v>42289.761192129634</v>
      </c>
      <c r="T3535" s="16">
        <f t="shared" si="27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9"/>
        <v>156</v>
      </c>
      <c r="P3536">
        <f t="shared" si="270"/>
        <v>38.28</v>
      </c>
      <c r="Q3536" s="11" t="s">
        <v>8315</v>
      </c>
      <c r="R3536" t="s">
        <v>8316</v>
      </c>
      <c r="S3536" s="16">
        <f t="shared" si="271"/>
        <v>42243.6252662037</v>
      </c>
      <c r="T3536" s="16">
        <f t="shared" si="27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9"/>
        <v>103</v>
      </c>
      <c r="P3537">
        <f t="shared" si="270"/>
        <v>44.85</v>
      </c>
      <c r="Q3537" s="11" t="s">
        <v>8315</v>
      </c>
      <c r="R3537" t="s">
        <v>8316</v>
      </c>
      <c r="S3537" s="16">
        <f t="shared" si="271"/>
        <v>42248.640162037031</v>
      </c>
      <c r="T3537" s="16">
        <f t="shared" si="27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9"/>
        <v>153</v>
      </c>
      <c r="P3538">
        <f t="shared" si="270"/>
        <v>13.53</v>
      </c>
      <c r="Q3538" s="11" t="s">
        <v>8315</v>
      </c>
      <c r="R3538" t="s">
        <v>8316</v>
      </c>
      <c r="S3538" s="16">
        <f t="shared" si="271"/>
        <v>42328.727141203708</v>
      </c>
      <c r="T3538" s="16">
        <f t="shared" si="27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9"/>
        <v>180</v>
      </c>
      <c r="P3539">
        <f t="shared" si="270"/>
        <v>43.5</v>
      </c>
      <c r="Q3539" s="11" t="s">
        <v>8315</v>
      </c>
      <c r="R3539" t="s">
        <v>8316</v>
      </c>
      <c r="S3539" s="16">
        <f t="shared" si="271"/>
        <v>41923.354351851849</v>
      </c>
      <c r="T3539" s="16">
        <f t="shared" si="27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9"/>
        <v>128</v>
      </c>
      <c r="P3540">
        <f t="shared" si="270"/>
        <v>30.95</v>
      </c>
      <c r="Q3540" s="11" t="s">
        <v>8315</v>
      </c>
      <c r="R3540" t="s">
        <v>8316</v>
      </c>
      <c r="S3540" s="16">
        <f t="shared" si="271"/>
        <v>42571.420601851853</v>
      </c>
      <c r="T3540" s="16">
        <f t="shared" si="27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9"/>
        <v>120</v>
      </c>
      <c r="P3541">
        <f t="shared" si="270"/>
        <v>55.23</v>
      </c>
      <c r="Q3541" s="11" t="s">
        <v>8315</v>
      </c>
      <c r="R3541" t="s">
        <v>8316</v>
      </c>
      <c r="S3541" s="16">
        <f t="shared" si="271"/>
        <v>42600.756041666667</v>
      </c>
      <c r="T3541" s="16">
        <f t="shared" si="27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9"/>
        <v>123</v>
      </c>
      <c r="P3542">
        <f t="shared" si="270"/>
        <v>46.13</v>
      </c>
      <c r="Q3542" s="11" t="s">
        <v>8315</v>
      </c>
      <c r="R3542" t="s">
        <v>8316</v>
      </c>
      <c r="S3542" s="16">
        <f t="shared" si="271"/>
        <v>42517.003368055557</v>
      </c>
      <c r="T3542" s="16">
        <f t="shared" si="27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9"/>
        <v>105</v>
      </c>
      <c r="P3543">
        <f t="shared" si="270"/>
        <v>39.380000000000003</v>
      </c>
      <c r="Q3543" s="11" t="s">
        <v>8315</v>
      </c>
      <c r="R3543" t="s">
        <v>8316</v>
      </c>
      <c r="S3543" s="16">
        <f t="shared" si="271"/>
        <v>42222.730034722219</v>
      </c>
      <c r="T3543" s="16">
        <f t="shared" si="27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9"/>
        <v>102</v>
      </c>
      <c r="P3544">
        <f t="shared" si="270"/>
        <v>66.150000000000006</v>
      </c>
      <c r="Q3544" s="11" t="s">
        <v>8315</v>
      </c>
      <c r="R3544" t="s">
        <v>8316</v>
      </c>
      <c r="S3544" s="16">
        <f t="shared" si="271"/>
        <v>41829.599791666667</v>
      </c>
      <c r="T3544" s="16">
        <f t="shared" si="27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9"/>
        <v>105</v>
      </c>
      <c r="P3545">
        <f t="shared" si="270"/>
        <v>54.14</v>
      </c>
      <c r="Q3545" s="11" t="s">
        <v>8315</v>
      </c>
      <c r="R3545" t="s">
        <v>8316</v>
      </c>
      <c r="S3545" s="16">
        <f t="shared" si="271"/>
        <v>42150.755312499998</v>
      </c>
      <c r="T3545" s="16">
        <f t="shared" si="27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9"/>
        <v>100</v>
      </c>
      <c r="P3546">
        <f t="shared" si="270"/>
        <v>104.17</v>
      </c>
      <c r="Q3546" s="11" t="s">
        <v>8315</v>
      </c>
      <c r="R3546" t="s">
        <v>8316</v>
      </c>
      <c r="S3546" s="16">
        <f t="shared" si="271"/>
        <v>42040.831678240742</v>
      </c>
      <c r="T3546" s="16">
        <f t="shared" si="27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9"/>
        <v>100</v>
      </c>
      <c r="P3547">
        <f t="shared" si="270"/>
        <v>31.38</v>
      </c>
      <c r="Q3547" s="11" t="s">
        <v>8315</v>
      </c>
      <c r="R3547" t="s">
        <v>8316</v>
      </c>
      <c r="S3547" s="16">
        <f t="shared" si="271"/>
        <v>42075.807395833333</v>
      </c>
      <c r="T3547" s="16">
        <f t="shared" si="27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9"/>
        <v>102</v>
      </c>
      <c r="P3548">
        <f t="shared" si="270"/>
        <v>59.21</v>
      </c>
      <c r="Q3548" s="11" t="s">
        <v>8315</v>
      </c>
      <c r="R3548" t="s">
        <v>8316</v>
      </c>
      <c r="S3548" s="16">
        <f t="shared" si="271"/>
        <v>42073.660694444443</v>
      </c>
      <c r="T3548" s="16">
        <f t="shared" si="27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9"/>
        <v>114</v>
      </c>
      <c r="P3549">
        <f t="shared" si="270"/>
        <v>119.18</v>
      </c>
      <c r="Q3549" s="11" t="s">
        <v>8315</v>
      </c>
      <c r="R3549" t="s">
        <v>8316</v>
      </c>
      <c r="S3549" s="16">
        <f t="shared" si="271"/>
        <v>42480.078715277778</v>
      </c>
      <c r="T3549" s="16">
        <f t="shared" si="27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9"/>
        <v>102</v>
      </c>
      <c r="P3550">
        <f t="shared" si="270"/>
        <v>164.62</v>
      </c>
      <c r="Q3550" s="11" t="s">
        <v>8315</v>
      </c>
      <c r="R3550" t="s">
        <v>8316</v>
      </c>
      <c r="S3550" s="16">
        <f t="shared" si="271"/>
        <v>42411.942291666666</v>
      </c>
      <c r="T3550" s="16">
        <f t="shared" si="27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9"/>
        <v>102</v>
      </c>
      <c r="P3551">
        <f t="shared" si="270"/>
        <v>24.29</v>
      </c>
      <c r="Q3551" s="11" t="s">
        <v>8315</v>
      </c>
      <c r="R3551" t="s">
        <v>8316</v>
      </c>
      <c r="S3551" s="16">
        <f t="shared" si="271"/>
        <v>42223.394363425927</v>
      </c>
      <c r="T3551" s="16">
        <f t="shared" si="27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9"/>
        <v>105</v>
      </c>
      <c r="P3552">
        <f t="shared" si="270"/>
        <v>40.94</v>
      </c>
      <c r="Q3552" s="11" t="s">
        <v>8315</v>
      </c>
      <c r="R3552" t="s">
        <v>8316</v>
      </c>
      <c r="S3552" s="16">
        <f t="shared" si="271"/>
        <v>42462.893495370372</v>
      </c>
      <c r="T3552" s="16">
        <f t="shared" si="27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9"/>
        <v>102</v>
      </c>
      <c r="P3553">
        <f t="shared" si="270"/>
        <v>61.1</v>
      </c>
      <c r="Q3553" s="11" t="s">
        <v>8315</v>
      </c>
      <c r="R3553" t="s">
        <v>8316</v>
      </c>
      <c r="S3553" s="16">
        <f t="shared" si="271"/>
        <v>41753.515856481477</v>
      </c>
      <c r="T3553" s="16">
        <f t="shared" si="27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9"/>
        <v>100</v>
      </c>
      <c r="P3554">
        <f t="shared" si="270"/>
        <v>38.65</v>
      </c>
      <c r="Q3554" s="11" t="s">
        <v>8315</v>
      </c>
      <c r="R3554" t="s">
        <v>8316</v>
      </c>
      <c r="S3554" s="16">
        <f t="shared" si="271"/>
        <v>41788.587083333332</v>
      </c>
      <c r="T3554" s="16">
        <f t="shared" si="27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9"/>
        <v>106</v>
      </c>
      <c r="P3555">
        <f t="shared" si="270"/>
        <v>56.2</v>
      </c>
      <c r="Q3555" s="11" t="s">
        <v>8315</v>
      </c>
      <c r="R3555" t="s">
        <v>8316</v>
      </c>
      <c r="S3555" s="16">
        <f t="shared" si="271"/>
        <v>42196.028703703705</v>
      </c>
      <c r="T3555" s="16">
        <f t="shared" si="27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9"/>
        <v>113</v>
      </c>
      <c r="P3556">
        <f t="shared" si="270"/>
        <v>107</v>
      </c>
      <c r="Q3556" s="11" t="s">
        <v>8315</v>
      </c>
      <c r="R3556" t="s">
        <v>8316</v>
      </c>
      <c r="S3556" s="16">
        <f t="shared" si="271"/>
        <v>42016.050451388888</v>
      </c>
      <c r="T3556" s="16">
        <f t="shared" si="27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9"/>
        <v>100</v>
      </c>
      <c r="P3557">
        <f t="shared" si="270"/>
        <v>171.43</v>
      </c>
      <c r="Q3557" s="11" t="s">
        <v>8315</v>
      </c>
      <c r="R3557" t="s">
        <v>8316</v>
      </c>
      <c r="S3557" s="16">
        <f t="shared" si="271"/>
        <v>42661.442060185189</v>
      </c>
      <c r="T3557" s="16">
        <f t="shared" si="27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9"/>
        <v>100</v>
      </c>
      <c r="P3558">
        <f t="shared" si="270"/>
        <v>110.5</v>
      </c>
      <c r="Q3558" s="11" t="s">
        <v>8315</v>
      </c>
      <c r="R3558" t="s">
        <v>8316</v>
      </c>
      <c r="S3558" s="16">
        <f t="shared" si="271"/>
        <v>41808.649583333332</v>
      </c>
      <c r="T3558" s="16">
        <f t="shared" si="27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9"/>
        <v>100</v>
      </c>
      <c r="P3559">
        <f t="shared" si="270"/>
        <v>179.28</v>
      </c>
      <c r="Q3559" s="11" t="s">
        <v>8315</v>
      </c>
      <c r="R3559" t="s">
        <v>8316</v>
      </c>
      <c r="S3559" s="16">
        <f t="shared" si="271"/>
        <v>41730.276747685188</v>
      </c>
      <c r="T3559" s="16">
        <f t="shared" si="27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9"/>
        <v>144</v>
      </c>
      <c r="P3560">
        <f t="shared" si="270"/>
        <v>22.91</v>
      </c>
      <c r="Q3560" s="11" t="s">
        <v>8315</v>
      </c>
      <c r="R3560" t="s">
        <v>8316</v>
      </c>
      <c r="S3560" s="16">
        <f t="shared" si="271"/>
        <v>42139.816840277781</v>
      </c>
      <c r="T3560" s="16">
        <f t="shared" si="27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9"/>
        <v>104</v>
      </c>
      <c r="P3561">
        <f t="shared" si="270"/>
        <v>43.13</v>
      </c>
      <c r="Q3561" s="11" t="s">
        <v>8315</v>
      </c>
      <c r="R3561" t="s">
        <v>8316</v>
      </c>
      <c r="S3561" s="16">
        <f t="shared" si="271"/>
        <v>42194.096157407403</v>
      </c>
      <c r="T3561" s="16">
        <f t="shared" si="27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9"/>
        <v>108</v>
      </c>
      <c r="P3562">
        <f t="shared" si="270"/>
        <v>46.89</v>
      </c>
      <c r="Q3562" s="11" t="s">
        <v>8315</v>
      </c>
      <c r="R3562" t="s">
        <v>8316</v>
      </c>
      <c r="S3562" s="16">
        <f t="shared" si="271"/>
        <v>42115.889652777783</v>
      </c>
      <c r="T3562" s="16">
        <f t="shared" si="27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9"/>
        <v>102</v>
      </c>
      <c r="P3563">
        <f t="shared" si="270"/>
        <v>47.41</v>
      </c>
      <c r="Q3563" s="11" t="s">
        <v>8315</v>
      </c>
      <c r="R3563" t="s">
        <v>8316</v>
      </c>
      <c r="S3563" s="16">
        <f t="shared" si="271"/>
        <v>42203.680300925931</v>
      </c>
      <c r="T3563" s="16">
        <f t="shared" si="27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9"/>
        <v>149</v>
      </c>
      <c r="P3564">
        <f t="shared" si="270"/>
        <v>15.13</v>
      </c>
      <c r="Q3564" s="11" t="s">
        <v>8315</v>
      </c>
      <c r="R3564" t="s">
        <v>8316</v>
      </c>
      <c r="S3564" s="16">
        <f t="shared" si="271"/>
        <v>42433.761886574073</v>
      </c>
      <c r="T3564" s="16">
        <f t="shared" si="27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9"/>
        <v>105</v>
      </c>
      <c r="P3565">
        <f t="shared" si="270"/>
        <v>21.1</v>
      </c>
      <c r="Q3565" s="11" t="s">
        <v>8315</v>
      </c>
      <c r="R3565" t="s">
        <v>8316</v>
      </c>
      <c r="S3565" s="16">
        <f t="shared" si="271"/>
        <v>42555.671944444446</v>
      </c>
      <c r="T3565" s="16">
        <f t="shared" si="27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9"/>
        <v>101</v>
      </c>
      <c r="P3566">
        <f t="shared" si="270"/>
        <v>59.12</v>
      </c>
      <c r="Q3566" s="11" t="s">
        <v>8315</v>
      </c>
      <c r="R3566" t="s">
        <v>8316</v>
      </c>
      <c r="S3566" s="16">
        <f t="shared" si="271"/>
        <v>42236.623252314821</v>
      </c>
      <c r="T3566" s="16">
        <f t="shared" si="27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9"/>
        <v>131</v>
      </c>
      <c r="P3567">
        <f t="shared" si="270"/>
        <v>97.92</v>
      </c>
      <c r="Q3567" s="11" t="s">
        <v>8315</v>
      </c>
      <c r="R3567" t="s">
        <v>8316</v>
      </c>
      <c r="S3567" s="16">
        <f t="shared" si="271"/>
        <v>41974.743148148147</v>
      </c>
      <c r="T3567" s="16">
        <f t="shared" si="27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9"/>
        <v>105</v>
      </c>
      <c r="P3568">
        <f t="shared" si="270"/>
        <v>55.13</v>
      </c>
      <c r="Q3568" s="11" t="s">
        <v>8315</v>
      </c>
      <c r="R3568" t="s">
        <v>8316</v>
      </c>
      <c r="S3568" s="16">
        <f t="shared" si="271"/>
        <v>41997.507905092592</v>
      </c>
      <c r="T3568" s="16">
        <f t="shared" si="27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9"/>
        <v>109</v>
      </c>
      <c r="P3569">
        <f t="shared" si="270"/>
        <v>26.54</v>
      </c>
      <c r="Q3569" s="11" t="s">
        <v>8315</v>
      </c>
      <c r="R3569" t="s">
        <v>8316</v>
      </c>
      <c r="S3569" s="16">
        <f t="shared" si="271"/>
        <v>42135.810694444444</v>
      </c>
      <c r="T3569" s="16">
        <f t="shared" si="27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9"/>
        <v>111</v>
      </c>
      <c r="P3570">
        <f t="shared" si="270"/>
        <v>58.42</v>
      </c>
      <c r="Q3570" s="11" t="s">
        <v>8315</v>
      </c>
      <c r="R3570" t="s">
        <v>8316</v>
      </c>
      <c r="S3570" s="16">
        <f t="shared" si="271"/>
        <v>41869.740671296298</v>
      </c>
      <c r="T3570" s="16">
        <f t="shared" si="27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9"/>
        <v>100</v>
      </c>
      <c r="P3571">
        <f t="shared" si="270"/>
        <v>122.54</v>
      </c>
      <c r="Q3571" s="11" t="s">
        <v>8315</v>
      </c>
      <c r="R3571" t="s">
        <v>8316</v>
      </c>
      <c r="S3571" s="16">
        <f t="shared" si="271"/>
        <v>41982.688611111109</v>
      </c>
      <c r="T3571" s="16">
        <f t="shared" si="27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9"/>
        <v>114</v>
      </c>
      <c r="P3572">
        <f t="shared" si="270"/>
        <v>87.96</v>
      </c>
      <c r="Q3572" s="11" t="s">
        <v>8315</v>
      </c>
      <c r="R3572" t="s">
        <v>8316</v>
      </c>
      <c r="S3572" s="16">
        <f t="shared" si="271"/>
        <v>41976.331979166673</v>
      </c>
      <c r="T3572" s="16">
        <f t="shared" si="27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9"/>
        <v>122</v>
      </c>
      <c r="P3573">
        <f t="shared" si="270"/>
        <v>73.239999999999995</v>
      </c>
      <c r="Q3573" s="11" t="s">
        <v>8315</v>
      </c>
      <c r="R3573" t="s">
        <v>8316</v>
      </c>
      <c r="S3573" s="16">
        <f t="shared" si="271"/>
        <v>41912.858946759261</v>
      </c>
      <c r="T3573" s="16">
        <f t="shared" si="27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9"/>
        <v>100</v>
      </c>
      <c r="P3574">
        <f t="shared" si="270"/>
        <v>55.56</v>
      </c>
      <c r="Q3574" s="11" t="s">
        <v>8315</v>
      </c>
      <c r="R3574" t="s">
        <v>8316</v>
      </c>
      <c r="S3574" s="16">
        <f t="shared" si="271"/>
        <v>42146.570393518516</v>
      </c>
      <c r="T3574" s="16">
        <f t="shared" si="27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9"/>
        <v>103</v>
      </c>
      <c r="P3575">
        <f t="shared" si="270"/>
        <v>39.54</v>
      </c>
      <c r="Q3575" s="11" t="s">
        <v>8315</v>
      </c>
      <c r="R3575" t="s">
        <v>8316</v>
      </c>
      <c r="S3575" s="16">
        <f t="shared" si="271"/>
        <v>41921.375532407408</v>
      </c>
      <c r="T3575" s="16">
        <f t="shared" si="27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9"/>
        <v>106</v>
      </c>
      <c r="P3576">
        <f t="shared" si="270"/>
        <v>136.78</v>
      </c>
      <c r="Q3576" s="11" t="s">
        <v>8315</v>
      </c>
      <c r="R3576" t="s">
        <v>8316</v>
      </c>
      <c r="S3576" s="16">
        <f t="shared" si="271"/>
        <v>41926.942685185182</v>
      </c>
      <c r="T3576" s="16">
        <f t="shared" si="27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9"/>
        <v>101</v>
      </c>
      <c r="P3577">
        <f t="shared" si="270"/>
        <v>99.34</v>
      </c>
      <c r="Q3577" s="11" t="s">
        <v>8315</v>
      </c>
      <c r="R3577" t="s">
        <v>8316</v>
      </c>
      <c r="S3577" s="16">
        <f t="shared" si="271"/>
        <v>42561.783877314811</v>
      </c>
      <c r="T3577" s="16">
        <f t="shared" si="27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9"/>
        <v>100</v>
      </c>
      <c r="P3578">
        <f t="shared" si="270"/>
        <v>20</v>
      </c>
      <c r="Q3578" s="11" t="s">
        <v>8315</v>
      </c>
      <c r="R3578" t="s">
        <v>8316</v>
      </c>
      <c r="S3578" s="16">
        <f t="shared" si="271"/>
        <v>42649.54923611111</v>
      </c>
      <c r="T3578" s="16">
        <f t="shared" si="27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9"/>
        <v>130</v>
      </c>
      <c r="P3579">
        <f t="shared" si="270"/>
        <v>28.89</v>
      </c>
      <c r="Q3579" s="11" t="s">
        <v>8315</v>
      </c>
      <c r="R3579" t="s">
        <v>8316</v>
      </c>
      <c r="S3579" s="16">
        <f t="shared" si="271"/>
        <v>42093.786840277782</v>
      </c>
      <c r="T3579" s="16">
        <f t="shared" si="27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9"/>
        <v>100</v>
      </c>
      <c r="P3580">
        <f t="shared" si="270"/>
        <v>40.549999999999997</v>
      </c>
      <c r="Q3580" s="11" t="s">
        <v>8315</v>
      </c>
      <c r="R3580" t="s">
        <v>8316</v>
      </c>
      <c r="S3580" s="16">
        <f t="shared" si="271"/>
        <v>42460.733530092592</v>
      </c>
      <c r="T3580" s="16">
        <f t="shared" si="27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9"/>
        <v>100</v>
      </c>
      <c r="P3581">
        <f t="shared" si="270"/>
        <v>35.71</v>
      </c>
      <c r="Q3581" s="11" t="s">
        <v>8315</v>
      </c>
      <c r="R3581" t="s">
        <v>8316</v>
      </c>
      <c r="S3581" s="16">
        <f t="shared" si="271"/>
        <v>42430.762222222227</v>
      </c>
      <c r="T3581" s="16">
        <f t="shared" si="27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9"/>
        <v>114</v>
      </c>
      <c r="P3582">
        <f t="shared" si="270"/>
        <v>37.96</v>
      </c>
      <c r="Q3582" s="11" t="s">
        <v>8315</v>
      </c>
      <c r="R3582" t="s">
        <v>8316</v>
      </c>
      <c r="S3582" s="16">
        <f t="shared" si="271"/>
        <v>42026.176180555558</v>
      </c>
      <c r="T3582" s="16">
        <f t="shared" si="27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9"/>
        <v>100</v>
      </c>
      <c r="P3583">
        <f t="shared" si="270"/>
        <v>33.33</v>
      </c>
      <c r="Q3583" s="11" t="s">
        <v>8315</v>
      </c>
      <c r="R3583" t="s">
        <v>8316</v>
      </c>
      <c r="S3583" s="16">
        <f t="shared" si="271"/>
        <v>41836.471180555556</v>
      </c>
      <c r="T3583" s="16">
        <f t="shared" si="27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9"/>
        <v>287</v>
      </c>
      <c r="P3584">
        <f t="shared" si="270"/>
        <v>58.57</v>
      </c>
      <c r="Q3584" s="11" t="s">
        <v>8315</v>
      </c>
      <c r="R3584" t="s">
        <v>8316</v>
      </c>
      <c r="S3584" s="16">
        <f t="shared" si="271"/>
        <v>42451.095856481479</v>
      </c>
      <c r="T3584" s="16">
        <f t="shared" si="27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9"/>
        <v>109</v>
      </c>
      <c r="P3585">
        <f t="shared" si="270"/>
        <v>135.63</v>
      </c>
      <c r="Q3585" s="11" t="s">
        <v>8315</v>
      </c>
      <c r="R3585" t="s">
        <v>8316</v>
      </c>
      <c r="S3585" s="16">
        <f t="shared" si="271"/>
        <v>42418.425983796296</v>
      </c>
      <c r="T3585" s="16">
        <f t="shared" si="27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3">ROUND(E3586/D3586*100, 0)</f>
        <v>116</v>
      </c>
      <c r="P3586">
        <f t="shared" si="270"/>
        <v>30.94</v>
      </c>
      <c r="Q3586" s="11" t="s">
        <v>8315</v>
      </c>
      <c r="R3586" t="s">
        <v>8316</v>
      </c>
      <c r="S3586" s="16">
        <f t="shared" si="271"/>
        <v>42168.316481481481</v>
      </c>
      <c r="T3586" s="16">
        <f t="shared" si="27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3"/>
        <v>119</v>
      </c>
      <c r="P3587">
        <f t="shared" ref="P3587:P3650" si="274">IFERROR(ROUND(E3587/L3587,2),0)</f>
        <v>176.09</v>
      </c>
      <c r="Q3587" s="11" t="s">
        <v>8315</v>
      </c>
      <c r="R3587" t="s">
        <v>8316</v>
      </c>
      <c r="S3587" s="16">
        <f t="shared" ref="S3587:S3650" si="275">(((J3587/60)/60)/24)+DATE(1970,1,1)</f>
        <v>41964.716319444444</v>
      </c>
      <c r="T3587" s="16">
        <f t="shared" ref="T3587:T3650" si="27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3"/>
        <v>109</v>
      </c>
      <c r="P3588">
        <f t="shared" si="274"/>
        <v>151.97999999999999</v>
      </c>
      <c r="Q3588" s="11" t="s">
        <v>8315</v>
      </c>
      <c r="R3588" t="s">
        <v>8316</v>
      </c>
      <c r="S3588" s="16">
        <f t="shared" si="275"/>
        <v>42576.697569444441</v>
      </c>
      <c r="T3588" s="16">
        <f t="shared" si="27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3"/>
        <v>127</v>
      </c>
      <c r="P3589">
        <f t="shared" si="274"/>
        <v>22.61</v>
      </c>
      <c r="Q3589" s="11" t="s">
        <v>8315</v>
      </c>
      <c r="R3589" t="s">
        <v>8316</v>
      </c>
      <c r="S3589" s="16">
        <f t="shared" si="275"/>
        <v>42503.539976851855</v>
      </c>
      <c r="T3589" s="16">
        <f t="shared" si="27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3"/>
        <v>101</v>
      </c>
      <c r="P3590">
        <f t="shared" si="274"/>
        <v>18.27</v>
      </c>
      <c r="Q3590" s="11" t="s">
        <v>8315</v>
      </c>
      <c r="R3590" t="s">
        <v>8316</v>
      </c>
      <c r="S3590" s="16">
        <f t="shared" si="275"/>
        <v>42101.828819444447</v>
      </c>
      <c r="T3590" s="16">
        <f t="shared" si="27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3"/>
        <v>128</v>
      </c>
      <c r="P3591">
        <f t="shared" si="274"/>
        <v>82.26</v>
      </c>
      <c r="Q3591" s="11" t="s">
        <v>8315</v>
      </c>
      <c r="R3591" t="s">
        <v>8316</v>
      </c>
      <c r="S3591" s="16">
        <f t="shared" si="275"/>
        <v>42125.647534722222</v>
      </c>
      <c r="T3591" s="16">
        <f t="shared" si="27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3"/>
        <v>100</v>
      </c>
      <c r="P3592">
        <f t="shared" si="274"/>
        <v>68.53</v>
      </c>
      <c r="Q3592" s="11" t="s">
        <v>8315</v>
      </c>
      <c r="R3592" t="s">
        <v>8316</v>
      </c>
      <c r="S3592" s="16">
        <f t="shared" si="275"/>
        <v>41902.333726851852</v>
      </c>
      <c r="T3592" s="16">
        <f t="shared" si="27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3"/>
        <v>175</v>
      </c>
      <c r="P3593">
        <f t="shared" si="274"/>
        <v>68.06</v>
      </c>
      <c r="Q3593" s="11" t="s">
        <v>8315</v>
      </c>
      <c r="R3593" t="s">
        <v>8316</v>
      </c>
      <c r="S3593" s="16">
        <f t="shared" si="275"/>
        <v>42003.948425925926</v>
      </c>
      <c r="T3593" s="16">
        <f t="shared" si="27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3"/>
        <v>127</v>
      </c>
      <c r="P3594">
        <f t="shared" si="274"/>
        <v>72.709999999999994</v>
      </c>
      <c r="Q3594" s="11" t="s">
        <v>8315</v>
      </c>
      <c r="R3594" t="s">
        <v>8316</v>
      </c>
      <c r="S3594" s="16">
        <f t="shared" si="275"/>
        <v>41988.829942129625</v>
      </c>
      <c r="T3594" s="16">
        <f t="shared" si="27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3"/>
        <v>111</v>
      </c>
      <c r="P3595">
        <f t="shared" si="274"/>
        <v>77.19</v>
      </c>
      <c r="Q3595" s="11" t="s">
        <v>8315</v>
      </c>
      <c r="R3595" t="s">
        <v>8316</v>
      </c>
      <c r="S3595" s="16">
        <f t="shared" si="275"/>
        <v>41974.898599537039</v>
      </c>
      <c r="T3595" s="16">
        <f t="shared" si="27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3"/>
        <v>126</v>
      </c>
      <c r="P3596">
        <f t="shared" si="274"/>
        <v>55.97</v>
      </c>
      <c r="Q3596" s="11" t="s">
        <v>8315</v>
      </c>
      <c r="R3596" t="s">
        <v>8316</v>
      </c>
      <c r="S3596" s="16">
        <f t="shared" si="275"/>
        <v>42592.066921296297</v>
      </c>
      <c r="T3596" s="16">
        <f t="shared" si="27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3"/>
        <v>119</v>
      </c>
      <c r="P3597">
        <f t="shared" si="274"/>
        <v>49.69</v>
      </c>
      <c r="Q3597" s="11" t="s">
        <v>8315</v>
      </c>
      <c r="R3597" t="s">
        <v>8316</v>
      </c>
      <c r="S3597" s="16">
        <f t="shared" si="275"/>
        <v>42050.008368055554</v>
      </c>
      <c r="T3597" s="16">
        <f t="shared" si="27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3"/>
        <v>108</v>
      </c>
      <c r="P3598">
        <f t="shared" si="274"/>
        <v>79</v>
      </c>
      <c r="Q3598" s="11" t="s">
        <v>8315</v>
      </c>
      <c r="R3598" t="s">
        <v>8316</v>
      </c>
      <c r="S3598" s="16">
        <f t="shared" si="275"/>
        <v>41856.715069444443</v>
      </c>
      <c r="T3598" s="16">
        <f t="shared" si="27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3"/>
        <v>103</v>
      </c>
      <c r="P3599">
        <f t="shared" si="274"/>
        <v>77.73</v>
      </c>
      <c r="Q3599" s="11" t="s">
        <v>8315</v>
      </c>
      <c r="R3599" t="s">
        <v>8316</v>
      </c>
      <c r="S3599" s="16">
        <f t="shared" si="275"/>
        <v>42417.585532407407</v>
      </c>
      <c r="T3599" s="16">
        <f t="shared" si="27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3"/>
        <v>110</v>
      </c>
      <c r="P3600">
        <f t="shared" si="274"/>
        <v>40.78</v>
      </c>
      <c r="Q3600" s="11" t="s">
        <v>8315</v>
      </c>
      <c r="R3600" t="s">
        <v>8316</v>
      </c>
      <c r="S3600" s="16">
        <f t="shared" si="275"/>
        <v>41866.79886574074</v>
      </c>
      <c r="T3600" s="16">
        <f t="shared" si="27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3"/>
        <v>202</v>
      </c>
      <c r="P3601">
        <f t="shared" si="274"/>
        <v>59.41</v>
      </c>
      <c r="Q3601" s="11" t="s">
        <v>8315</v>
      </c>
      <c r="R3601" t="s">
        <v>8316</v>
      </c>
      <c r="S3601" s="16">
        <f t="shared" si="275"/>
        <v>42220.79487268519</v>
      </c>
      <c r="T3601" s="16">
        <f t="shared" si="27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3"/>
        <v>130</v>
      </c>
      <c r="P3602">
        <f t="shared" si="274"/>
        <v>3.25</v>
      </c>
      <c r="Q3602" s="11" t="s">
        <v>8315</v>
      </c>
      <c r="R3602" t="s">
        <v>8316</v>
      </c>
      <c r="S3602" s="16">
        <f t="shared" si="275"/>
        <v>42628.849120370374</v>
      </c>
      <c r="T3602" s="16">
        <f t="shared" si="27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3"/>
        <v>104</v>
      </c>
      <c r="P3603">
        <f t="shared" si="274"/>
        <v>39.380000000000003</v>
      </c>
      <c r="Q3603" s="11" t="s">
        <v>8315</v>
      </c>
      <c r="R3603" t="s">
        <v>8316</v>
      </c>
      <c r="S3603" s="16">
        <f t="shared" si="275"/>
        <v>41990.99863425926</v>
      </c>
      <c r="T3603" s="16">
        <f t="shared" si="27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3"/>
        <v>100</v>
      </c>
      <c r="P3604">
        <f t="shared" si="274"/>
        <v>81.67</v>
      </c>
      <c r="Q3604" s="11" t="s">
        <v>8315</v>
      </c>
      <c r="R3604" t="s">
        <v>8316</v>
      </c>
      <c r="S3604" s="16">
        <f t="shared" si="275"/>
        <v>42447.894432870366</v>
      </c>
      <c r="T3604" s="16">
        <f t="shared" si="27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3"/>
        <v>171</v>
      </c>
      <c r="P3605">
        <f t="shared" si="274"/>
        <v>44.91</v>
      </c>
      <c r="Q3605" s="11" t="s">
        <v>8315</v>
      </c>
      <c r="R3605" t="s">
        <v>8316</v>
      </c>
      <c r="S3605" s="16">
        <f t="shared" si="275"/>
        <v>42283.864351851851</v>
      </c>
      <c r="T3605" s="16">
        <f t="shared" si="27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3"/>
        <v>113</v>
      </c>
      <c r="P3606">
        <f t="shared" si="274"/>
        <v>49.06</v>
      </c>
      <c r="Q3606" s="11" t="s">
        <v>8315</v>
      </c>
      <c r="R3606" t="s">
        <v>8316</v>
      </c>
      <c r="S3606" s="16">
        <f t="shared" si="275"/>
        <v>42483.015694444446</v>
      </c>
      <c r="T3606" s="16">
        <f t="shared" si="27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3"/>
        <v>184</v>
      </c>
      <c r="P3607">
        <f t="shared" si="274"/>
        <v>30.67</v>
      </c>
      <c r="Q3607" s="11" t="s">
        <v>8315</v>
      </c>
      <c r="R3607" t="s">
        <v>8316</v>
      </c>
      <c r="S3607" s="16">
        <f t="shared" si="275"/>
        <v>42383.793124999997</v>
      </c>
      <c r="T3607" s="16">
        <f t="shared" si="27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3"/>
        <v>130</v>
      </c>
      <c r="P3608">
        <f t="shared" si="274"/>
        <v>61.06</v>
      </c>
      <c r="Q3608" s="11" t="s">
        <v>8315</v>
      </c>
      <c r="R3608" t="s">
        <v>8316</v>
      </c>
      <c r="S3608" s="16">
        <f t="shared" si="275"/>
        <v>42566.604826388888</v>
      </c>
      <c r="T3608" s="16">
        <f t="shared" si="27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3"/>
        <v>105</v>
      </c>
      <c r="P3609">
        <f t="shared" si="274"/>
        <v>29</v>
      </c>
      <c r="Q3609" s="11" t="s">
        <v>8315</v>
      </c>
      <c r="R3609" t="s">
        <v>8316</v>
      </c>
      <c r="S3609" s="16">
        <f t="shared" si="275"/>
        <v>42338.963912037041</v>
      </c>
      <c r="T3609" s="16">
        <f t="shared" si="27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3"/>
        <v>100</v>
      </c>
      <c r="P3610">
        <f t="shared" si="274"/>
        <v>29.63</v>
      </c>
      <c r="Q3610" s="11" t="s">
        <v>8315</v>
      </c>
      <c r="R3610" t="s">
        <v>8316</v>
      </c>
      <c r="S3610" s="16">
        <f t="shared" si="275"/>
        <v>42506.709375000006</v>
      </c>
      <c r="T3610" s="16">
        <f t="shared" si="27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3"/>
        <v>153</v>
      </c>
      <c r="P3611">
        <f t="shared" si="274"/>
        <v>143.1</v>
      </c>
      <c r="Q3611" s="11" t="s">
        <v>8315</v>
      </c>
      <c r="R3611" t="s">
        <v>8316</v>
      </c>
      <c r="S3611" s="16">
        <f t="shared" si="275"/>
        <v>42429.991724537031</v>
      </c>
      <c r="T3611" s="16">
        <f t="shared" si="27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3"/>
        <v>162</v>
      </c>
      <c r="P3612">
        <f t="shared" si="274"/>
        <v>52.35</v>
      </c>
      <c r="Q3612" s="11" t="s">
        <v>8315</v>
      </c>
      <c r="R3612" t="s">
        <v>8316</v>
      </c>
      <c r="S3612" s="16">
        <f t="shared" si="275"/>
        <v>42203.432129629626</v>
      </c>
      <c r="T3612" s="16">
        <f t="shared" si="27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3"/>
        <v>136</v>
      </c>
      <c r="P3613">
        <f t="shared" si="274"/>
        <v>66.67</v>
      </c>
      <c r="Q3613" s="11" t="s">
        <v>8315</v>
      </c>
      <c r="R3613" t="s">
        <v>8316</v>
      </c>
      <c r="S3613" s="16">
        <f t="shared" si="275"/>
        <v>42072.370381944449</v>
      </c>
      <c r="T3613" s="16">
        <f t="shared" si="27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3"/>
        <v>144</v>
      </c>
      <c r="P3614">
        <f t="shared" si="274"/>
        <v>126.67</v>
      </c>
      <c r="Q3614" s="11" t="s">
        <v>8315</v>
      </c>
      <c r="R3614" t="s">
        <v>8316</v>
      </c>
      <c r="S3614" s="16">
        <f t="shared" si="275"/>
        <v>41789.726979166669</v>
      </c>
      <c r="T3614" s="16">
        <f t="shared" si="27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3"/>
        <v>100</v>
      </c>
      <c r="P3615">
        <f t="shared" si="274"/>
        <v>62.5</v>
      </c>
      <c r="Q3615" s="11" t="s">
        <v>8315</v>
      </c>
      <c r="R3615" t="s">
        <v>8316</v>
      </c>
      <c r="S3615" s="16">
        <f t="shared" si="275"/>
        <v>41788.58997685185</v>
      </c>
      <c r="T3615" s="16">
        <f t="shared" si="27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3"/>
        <v>101</v>
      </c>
      <c r="P3616">
        <f t="shared" si="274"/>
        <v>35.49</v>
      </c>
      <c r="Q3616" s="11" t="s">
        <v>8315</v>
      </c>
      <c r="R3616" t="s">
        <v>8316</v>
      </c>
      <c r="S3616" s="16">
        <f t="shared" si="275"/>
        <v>42144.041851851856</v>
      </c>
      <c r="T3616" s="16">
        <f t="shared" si="276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3"/>
        <v>107</v>
      </c>
      <c r="P3617">
        <f t="shared" si="274"/>
        <v>37.08</v>
      </c>
      <c r="Q3617" s="11" t="s">
        <v>8315</v>
      </c>
      <c r="R3617" t="s">
        <v>8316</v>
      </c>
      <c r="S3617" s="16">
        <f t="shared" si="275"/>
        <v>42318.593703703707</v>
      </c>
      <c r="T3617" s="16">
        <f t="shared" si="276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3"/>
        <v>125</v>
      </c>
      <c r="P3618">
        <f t="shared" si="274"/>
        <v>69.33</v>
      </c>
      <c r="Q3618" s="11" t="s">
        <v>8315</v>
      </c>
      <c r="R3618" t="s">
        <v>8316</v>
      </c>
      <c r="S3618" s="16">
        <f t="shared" si="275"/>
        <v>42052.949814814812</v>
      </c>
      <c r="T3618" s="16">
        <f t="shared" si="276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3"/>
        <v>119</v>
      </c>
      <c r="P3619">
        <f t="shared" si="274"/>
        <v>17.25</v>
      </c>
      <c r="Q3619" s="11" t="s">
        <v>8315</v>
      </c>
      <c r="R3619" t="s">
        <v>8316</v>
      </c>
      <c r="S3619" s="16">
        <f t="shared" si="275"/>
        <v>42779.610289351855</v>
      </c>
      <c r="T3619" s="16">
        <f t="shared" si="276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3"/>
        <v>101</v>
      </c>
      <c r="P3620">
        <f t="shared" si="274"/>
        <v>36.07</v>
      </c>
      <c r="Q3620" s="11" t="s">
        <v>8315</v>
      </c>
      <c r="R3620" t="s">
        <v>8316</v>
      </c>
      <c r="S3620" s="16">
        <f t="shared" si="275"/>
        <v>42128.627893518518</v>
      </c>
      <c r="T3620" s="16">
        <f t="shared" si="276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3"/>
        <v>113</v>
      </c>
      <c r="P3621">
        <f t="shared" si="274"/>
        <v>66.47</v>
      </c>
      <c r="Q3621" s="11" t="s">
        <v>8315</v>
      </c>
      <c r="R3621" t="s">
        <v>8316</v>
      </c>
      <c r="S3621" s="16">
        <f t="shared" si="275"/>
        <v>42661.132245370376</v>
      </c>
      <c r="T3621" s="16">
        <f t="shared" si="276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3"/>
        <v>105</v>
      </c>
      <c r="P3622">
        <f t="shared" si="274"/>
        <v>56.07</v>
      </c>
      <c r="Q3622" s="11" t="s">
        <v>8315</v>
      </c>
      <c r="R3622" t="s">
        <v>8316</v>
      </c>
      <c r="S3622" s="16">
        <f t="shared" si="275"/>
        <v>42037.938206018516</v>
      </c>
      <c r="T3622" s="16">
        <f t="shared" si="276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3"/>
        <v>110</v>
      </c>
      <c r="P3623">
        <f t="shared" si="274"/>
        <v>47.03</v>
      </c>
      <c r="Q3623" s="11" t="s">
        <v>8315</v>
      </c>
      <c r="R3623" t="s">
        <v>8316</v>
      </c>
      <c r="S3623" s="16">
        <f t="shared" si="275"/>
        <v>42619.935694444444</v>
      </c>
      <c r="T3623" s="16">
        <f t="shared" si="276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3"/>
        <v>100</v>
      </c>
      <c r="P3624">
        <f t="shared" si="274"/>
        <v>47.67</v>
      </c>
      <c r="Q3624" s="11" t="s">
        <v>8315</v>
      </c>
      <c r="R3624" t="s">
        <v>8316</v>
      </c>
      <c r="S3624" s="16">
        <f t="shared" si="275"/>
        <v>41877.221886574072</v>
      </c>
      <c r="T3624" s="16">
        <f t="shared" si="276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3"/>
        <v>120</v>
      </c>
      <c r="P3625">
        <f t="shared" si="274"/>
        <v>88.24</v>
      </c>
      <c r="Q3625" s="11" t="s">
        <v>8315</v>
      </c>
      <c r="R3625" t="s">
        <v>8316</v>
      </c>
      <c r="S3625" s="16">
        <f t="shared" si="275"/>
        <v>41828.736921296295</v>
      </c>
      <c r="T3625" s="16">
        <f t="shared" si="276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3"/>
        <v>105</v>
      </c>
      <c r="P3626">
        <f t="shared" si="274"/>
        <v>80.72</v>
      </c>
      <c r="Q3626" s="11" t="s">
        <v>8315</v>
      </c>
      <c r="R3626" t="s">
        <v>8316</v>
      </c>
      <c r="S3626" s="16">
        <f t="shared" si="275"/>
        <v>42545.774189814809</v>
      </c>
      <c r="T3626" s="16">
        <f t="shared" si="276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3"/>
        <v>103</v>
      </c>
      <c r="P3627">
        <f t="shared" si="274"/>
        <v>39.49</v>
      </c>
      <c r="Q3627" s="11" t="s">
        <v>8315</v>
      </c>
      <c r="R3627" t="s">
        <v>8316</v>
      </c>
      <c r="S3627" s="16">
        <f t="shared" si="275"/>
        <v>42157.652511574073</v>
      </c>
      <c r="T3627" s="16">
        <f t="shared" si="276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3"/>
        <v>102</v>
      </c>
      <c r="P3628">
        <f t="shared" si="274"/>
        <v>84.85</v>
      </c>
      <c r="Q3628" s="11" t="s">
        <v>8315</v>
      </c>
      <c r="R3628" t="s">
        <v>8316</v>
      </c>
      <c r="S3628" s="16">
        <f t="shared" si="275"/>
        <v>41846.667326388888</v>
      </c>
      <c r="T3628" s="16">
        <f t="shared" si="276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3"/>
        <v>100</v>
      </c>
      <c r="P3629">
        <f t="shared" si="274"/>
        <v>68.97</v>
      </c>
      <c r="Q3629" s="11" t="s">
        <v>8315</v>
      </c>
      <c r="R3629" t="s">
        <v>8316</v>
      </c>
      <c r="S3629" s="16">
        <f t="shared" si="275"/>
        <v>42460.741747685184</v>
      </c>
      <c r="T3629" s="16">
        <f t="shared" si="276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3"/>
        <v>0</v>
      </c>
      <c r="P3630">
        <f t="shared" si="274"/>
        <v>0</v>
      </c>
      <c r="Q3630" s="11" t="s">
        <v>8315</v>
      </c>
      <c r="R3630" t="s">
        <v>8357</v>
      </c>
      <c r="S3630" s="16">
        <f t="shared" si="275"/>
        <v>42291.833287037036</v>
      </c>
      <c r="T3630" s="16">
        <f t="shared" si="276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3"/>
        <v>0</v>
      </c>
      <c r="P3631">
        <f t="shared" si="274"/>
        <v>1</v>
      </c>
      <c r="Q3631" s="11" t="s">
        <v>8315</v>
      </c>
      <c r="R3631" t="s">
        <v>8357</v>
      </c>
      <c r="S3631" s="16">
        <f t="shared" si="275"/>
        <v>42437.094490740739</v>
      </c>
      <c r="T3631" s="16">
        <f t="shared" si="276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3"/>
        <v>0</v>
      </c>
      <c r="P3632">
        <f t="shared" si="274"/>
        <v>1</v>
      </c>
      <c r="Q3632" s="11" t="s">
        <v>8315</v>
      </c>
      <c r="R3632" t="s">
        <v>8357</v>
      </c>
      <c r="S3632" s="16">
        <f t="shared" si="275"/>
        <v>41942.84710648148</v>
      </c>
      <c r="T3632" s="16">
        <f t="shared" si="276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3"/>
        <v>51</v>
      </c>
      <c r="P3633">
        <f t="shared" si="274"/>
        <v>147.88</v>
      </c>
      <c r="Q3633" s="11" t="s">
        <v>8315</v>
      </c>
      <c r="R3633" t="s">
        <v>8357</v>
      </c>
      <c r="S3633" s="16">
        <f t="shared" si="275"/>
        <v>41880.753437499996</v>
      </c>
      <c r="T3633" s="16">
        <f t="shared" si="276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3"/>
        <v>20</v>
      </c>
      <c r="P3634">
        <f t="shared" si="274"/>
        <v>100</v>
      </c>
      <c r="Q3634" s="11" t="s">
        <v>8315</v>
      </c>
      <c r="R3634" t="s">
        <v>8357</v>
      </c>
      <c r="S3634" s="16">
        <f t="shared" si="275"/>
        <v>41946.936909722222</v>
      </c>
      <c r="T3634" s="16">
        <f t="shared" si="276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3"/>
        <v>35</v>
      </c>
      <c r="P3635">
        <f t="shared" si="274"/>
        <v>56.84</v>
      </c>
      <c r="Q3635" s="11" t="s">
        <v>8315</v>
      </c>
      <c r="R3635" t="s">
        <v>8357</v>
      </c>
      <c r="S3635" s="16">
        <f t="shared" si="275"/>
        <v>42649.623460648145</v>
      </c>
      <c r="T3635" s="16">
        <f t="shared" si="276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3"/>
        <v>4</v>
      </c>
      <c r="P3636">
        <f t="shared" si="274"/>
        <v>176.94</v>
      </c>
      <c r="Q3636" s="11" t="s">
        <v>8315</v>
      </c>
      <c r="R3636" t="s">
        <v>8357</v>
      </c>
      <c r="S3636" s="16">
        <f t="shared" si="275"/>
        <v>42701.166365740741</v>
      </c>
      <c r="T3636" s="16">
        <f t="shared" si="276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3"/>
        <v>36</v>
      </c>
      <c r="P3637">
        <f t="shared" si="274"/>
        <v>127.6</v>
      </c>
      <c r="Q3637" s="11" t="s">
        <v>8315</v>
      </c>
      <c r="R3637" t="s">
        <v>8357</v>
      </c>
      <c r="S3637" s="16">
        <f t="shared" si="275"/>
        <v>42450.88282407407</v>
      </c>
      <c r="T3637" s="16">
        <f t="shared" si="276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3"/>
        <v>0</v>
      </c>
      <c r="P3638">
        <f t="shared" si="274"/>
        <v>0</v>
      </c>
      <c r="Q3638" s="11" t="s">
        <v>8315</v>
      </c>
      <c r="R3638" t="s">
        <v>8357</v>
      </c>
      <c r="S3638" s="16">
        <f t="shared" si="275"/>
        <v>42226.694780092599</v>
      </c>
      <c r="T3638" s="16">
        <f t="shared" si="276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3"/>
        <v>31</v>
      </c>
      <c r="P3639">
        <f t="shared" si="274"/>
        <v>66.14</v>
      </c>
      <c r="Q3639" s="11" t="s">
        <v>8315</v>
      </c>
      <c r="R3639" t="s">
        <v>8357</v>
      </c>
      <c r="S3639" s="16">
        <f t="shared" si="275"/>
        <v>41975.700636574074</v>
      </c>
      <c r="T3639" s="16">
        <f t="shared" si="276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3"/>
        <v>7</v>
      </c>
      <c r="P3640">
        <f t="shared" si="274"/>
        <v>108</v>
      </c>
      <c r="Q3640" s="11" t="s">
        <v>8315</v>
      </c>
      <c r="R3640" t="s">
        <v>8357</v>
      </c>
      <c r="S3640" s="16">
        <f t="shared" si="275"/>
        <v>42053.672824074078</v>
      </c>
      <c r="T3640" s="16">
        <f t="shared" si="276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3"/>
        <v>0</v>
      </c>
      <c r="P3641">
        <f t="shared" si="274"/>
        <v>1</v>
      </c>
      <c r="Q3641" s="11" t="s">
        <v>8315</v>
      </c>
      <c r="R3641" t="s">
        <v>8357</v>
      </c>
      <c r="S3641" s="16">
        <f t="shared" si="275"/>
        <v>42590.677152777775</v>
      </c>
      <c r="T3641" s="16">
        <f t="shared" si="276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3"/>
        <v>6</v>
      </c>
      <c r="P3642">
        <f t="shared" si="274"/>
        <v>18.329999999999998</v>
      </c>
      <c r="Q3642" s="11" t="s">
        <v>8315</v>
      </c>
      <c r="R3642" t="s">
        <v>8357</v>
      </c>
      <c r="S3642" s="16">
        <f t="shared" si="275"/>
        <v>42104.781597222223</v>
      </c>
      <c r="T3642" s="16">
        <f t="shared" si="276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3"/>
        <v>0</v>
      </c>
      <c r="P3643">
        <f t="shared" si="274"/>
        <v>0</v>
      </c>
      <c r="Q3643" s="11" t="s">
        <v>8315</v>
      </c>
      <c r="R3643" t="s">
        <v>8357</v>
      </c>
      <c r="S3643" s="16">
        <f t="shared" si="275"/>
        <v>41899.627071759263</v>
      </c>
      <c r="T3643" s="16">
        <f t="shared" si="276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3"/>
        <v>2</v>
      </c>
      <c r="P3644">
        <f t="shared" si="274"/>
        <v>7.5</v>
      </c>
      <c r="Q3644" s="11" t="s">
        <v>8315</v>
      </c>
      <c r="R3644" t="s">
        <v>8357</v>
      </c>
      <c r="S3644" s="16">
        <f t="shared" si="275"/>
        <v>42297.816284722227</v>
      </c>
      <c r="T3644" s="16">
        <f t="shared" si="276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3"/>
        <v>0</v>
      </c>
      <c r="P3645">
        <f t="shared" si="274"/>
        <v>0</v>
      </c>
      <c r="Q3645" s="11" t="s">
        <v>8315</v>
      </c>
      <c r="R3645" t="s">
        <v>8357</v>
      </c>
      <c r="S3645" s="16">
        <f t="shared" si="275"/>
        <v>42285.143969907411</v>
      </c>
      <c r="T3645" s="16">
        <f t="shared" si="276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3"/>
        <v>16</v>
      </c>
      <c r="P3646">
        <f t="shared" si="274"/>
        <v>68.42</v>
      </c>
      <c r="Q3646" s="11" t="s">
        <v>8315</v>
      </c>
      <c r="R3646" t="s">
        <v>8357</v>
      </c>
      <c r="S3646" s="16">
        <f t="shared" si="275"/>
        <v>42409.241747685184</v>
      </c>
      <c r="T3646" s="16">
        <f t="shared" si="276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3"/>
        <v>0</v>
      </c>
      <c r="P3647">
        <f t="shared" si="274"/>
        <v>1</v>
      </c>
      <c r="Q3647" s="11" t="s">
        <v>8315</v>
      </c>
      <c r="R3647" t="s">
        <v>8357</v>
      </c>
      <c r="S3647" s="16">
        <f t="shared" si="275"/>
        <v>42665.970347222217</v>
      </c>
      <c r="T3647" s="16">
        <f t="shared" si="276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3"/>
        <v>5</v>
      </c>
      <c r="P3648">
        <f t="shared" si="274"/>
        <v>60.13</v>
      </c>
      <c r="Q3648" s="11" t="s">
        <v>8315</v>
      </c>
      <c r="R3648" t="s">
        <v>8357</v>
      </c>
      <c r="S3648" s="16">
        <f t="shared" si="275"/>
        <v>42140.421319444446</v>
      </c>
      <c r="T3648" s="16">
        <f t="shared" si="276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3"/>
        <v>6</v>
      </c>
      <c r="P3649">
        <f t="shared" si="274"/>
        <v>15</v>
      </c>
      <c r="Q3649" s="11" t="s">
        <v>8315</v>
      </c>
      <c r="R3649" t="s">
        <v>8357</v>
      </c>
      <c r="S3649" s="16">
        <f t="shared" si="275"/>
        <v>42598.749155092592</v>
      </c>
      <c r="T3649" s="16">
        <f t="shared" si="276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7">ROUND(E3650/D3650*100, 0)</f>
        <v>100</v>
      </c>
      <c r="P3650">
        <f t="shared" si="274"/>
        <v>550.04</v>
      </c>
      <c r="Q3650" s="11" t="s">
        <v>8315</v>
      </c>
      <c r="R3650" t="s">
        <v>8316</v>
      </c>
      <c r="S3650" s="16">
        <f t="shared" si="275"/>
        <v>41887.292187500003</v>
      </c>
      <c r="T3650" s="16">
        <f t="shared" si="276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7"/>
        <v>104</v>
      </c>
      <c r="P3651">
        <f t="shared" ref="P3651:P3714" si="278">IFERROR(ROUND(E3651/L3651,2),0)</f>
        <v>97.5</v>
      </c>
      <c r="Q3651" s="11" t="s">
        <v>8315</v>
      </c>
      <c r="R3651" t="s">
        <v>8316</v>
      </c>
      <c r="S3651" s="16">
        <f t="shared" ref="S3651:S3714" si="279">(((J3651/60)/60)/24)+DATE(1970,1,1)</f>
        <v>41780.712893518517</v>
      </c>
      <c r="T3651" s="16">
        <f t="shared" ref="T3651:T3714" si="280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7"/>
        <v>100</v>
      </c>
      <c r="P3652">
        <f t="shared" si="278"/>
        <v>29.41</v>
      </c>
      <c r="Q3652" s="11" t="s">
        <v>8315</v>
      </c>
      <c r="R3652" t="s">
        <v>8316</v>
      </c>
      <c r="S3652" s="16">
        <f t="shared" si="279"/>
        <v>42381.478981481487</v>
      </c>
      <c r="T3652" s="16">
        <f t="shared" si="280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7"/>
        <v>104</v>
      </c>
      <c r="P3653">
        <f t="shared" si="278"/>
        <v>57.78</v>
      </c>
      <c r="Q3653" s="11" t="s">
        <v>8315</v>
      </c>
      <c r="R3653" t="s">
        <v>8316</v>
      </c>
      <c r="S3653" s="16">
        <f t="shared" si="279"/>
        <v>41828.646319444444</v>
      </c>
      <c r="T3653" s="16">
        <f t="shared" si="280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7"/>
        <v>251</v>
      </c>
      <c r="P3654">
        <f t="shared" si="278"/>
        <v>44.24</v>
      </c>
      <c r="Q3654" s="11" t="s">
        <v>8315</v>
      </c>
      <c r="R3654" t="s">
        <v>8316</v>
      </c>
      <c r="S3654" s="16">
        <f t="shared" si="279"/>
        <v>42596.644699074073</v>
      </c>
      <c r="T3654" s="16">
        <f t="shared" si="280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7"/>
        <v>101</v>
      </c>
      <c r="P3655">
        <f t="shared" si="278"/>
        <v>60.91</v>
      </c>
      <c r="Q3655" s="11" t="s">
        <v>8315</v>
      </c>
      <c r="R3655" t="s">
        <v>8316</v>
      </c>
      <c r="S3655" s="16">
        <f t="shared" si="279"/>
        <v>42191.363506944443</v>
      </c>
      <c r="T3655" s="16">
        <f t="shared" si="280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7"/>
        <v>174</v>
      </c>
      <c r="P3656">
        <f t="shared" si="278"/>
        <v>68.84</v>
      </c>
      <c r="Q3656" s="11" t="s">
        <v>8315</v>
      </c>
      <c r="R3656" t="s">
        <v>8316</v>
      </c>
      <c r="S3656" s="16">
        <f t="shared" si="279"/>
        <v>42440.416504629626</v>
      </c>
      <c r="T3656" s="16">
        <f t="shared" si="280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7"/>
        <v>116</v>
      </c>
      <c r="P3657">
        <f t="shared" si="278"/>
        <v>73.58</v>
      </c>
      <c r="Q3657" s="11" t="s">
        <v>8315</v>
      </c>
      <c r="R3657" t="s">
        <v>8316</v>
      </c>
      <c r="S3657" s="16">
        <f t="shared" si="279"/>
        <v>42173.803217592591</v>
      </c>
      <c r="T3657" s="16">
        <f t="shared" si="280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7"/>
        <v>106</v>
      </c>
      <c r="P3658">
        <f t="shared" si="278"/>
        <v>115.02</v>
      </c>
      <c r="Q3658" s="11" t="s">
        <v>8315</v>
      </c>
      <c r="R3658" t="s">
        <v>8316</v>
      </c>
      <c r="S3658" s="16">
        <f t="shared" si="279"/>
        <v>42737.910138888896</v>
      </c>
      <c r="T3658" s="16">
        <f t="shared" si="280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7"/>
        <v>111</v>
      </c>
      <c r="P3659">
        <f t="shared" si="278"/>
        <v>110.75</v>
      </c>
      <c r="Q3659" s="11" t="s">
        <v>8315</v>
      </c>
      <c r="R3659" t="s">
        <v>8316</v>
      </c>
      <c r="S3659" s="16">
        <f t="shared" si="279"/>
        <v>42499.629849537043</v>
      </c>
      <c r="T3659" s="16">
        <f t="shared" si="280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7"/>
        <v>101</v>
      </c>
      <c r="P3660">
        <f t="shared" si="278"/>
        <v>75.5</v>
      </c>
      <c r="Q3660" s="11" t="s">
        <v>8315</v>
      </c>
      <c r="R3660" t="s">
        <v>8316</v>
      </c>
      <c r="S3660" s="16">
        <f t="shared" si="279"/>
        <v>41775.858564814815</v>
      </c>
      <c r="T3660" s="16">
        <f t="shared" si="280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7"/>
        <v>102</v>
      </c>
      <c r="P3661">
        <f t="shared" si="278"/>
        <v>235.46</v>
      </c>
      <c r="Q3661" s="11" t="s">
        <v>8315</v>
      </c>
      <c r="R3661" t="s">
        <v>8316</v>
      </c>
      <c r="S3661" s="16">
        <f t="shared" si="279"/>
        <v>42055.277199074073</v>
      </c>
      <c r="T3661" s="16">
        <f t="shared" si="280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7"/>
        <v>100</v>
      </c>
      <c r="P3662">
        <f t="shared" si="278"/>
        <v>11.36</v>
      </c>
      <c r="Q3662" s="11" t="s">
        <v>8315</v>
      </c>
      <c r="R3662" t="s">
        <v>8316</v>
      </c>
      <c r="S3662" s="16">
        <f t="shared" si="279"/>
        <v>41971.881076388891</v>
      </c>
      <c r="T3662" s="16">
        <f t="shared" si="280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7"/>
        <v>111</v>
      </c>
      <c r="P3663">
        <f t="shared" si="278"/>
        <v>92.5</v>
      </c>
      <c r="Q3663" s="11" t="s">
        <v>8315</v>
      </c>
      <c r="R3663" t="s">
        <v>8316</v>
      </c>
      <c r="S3663" s="16">
        <f t="shared" si="279"/>
        <v>42447.896666666667</v>
      </c>
      <c r="T3663" s="16">
        <f t="shared" si="280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7"/>
        <v>101</v>
      </c>
      <c r="P3664">
        <f t="shared" si="278"/>
        <v>202.85</v>
      </c>
      <c r="Q3664" s="11" t="s">
        <v>8315</v>
      </c>
      <c r="R3664" t="s">
        <v>8316</v>
      </c>
      <c r="S3664" s="16">
        <f t="shared" si="279"/>
        <v>42064.220069444447</v>
      </c>
      <c r="T3664" s="16">
        <f t="shared" si="28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7"/>
        <v>104</v>
      </c>
      <c r="P3665">
        <f t="shared" si="278"/>
        <v>26</v>
      </c>
      <c r="Q3665" s="11" t="s">
        <v>8315</v>
      </c>
      <c r="R3665" t="s">
        <v>8316</v>
      </c>
      <c r="S3665" s="16">
        <f t="shared" si="279"/>
        <v>42665.451736111107</v>
      </c>
      <c r="T3665" s="16">
        <f t="shared" si="28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7"/>
        <v>109</v>
      </c>
      <c r="P3666">
        <f t="shared" si="278"/>
        <v>46.05</v>
      </c>
      <c r="Q3666" s="11" t="s">
        <v>8315</v>
      </c>
      <c r="R3666" t="s">
        <v>8316</v>
      </c>
      <c r="S3666" s="16">
        <f t="shared" si="279"/>
        <v>42523.248715277776</v>
      </c>
      <c r="T3666" s="16">
        <f t="shared" si="28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7"/>
        <v>115</v>
      </c>
      <c r="P3667">
        <f t="shared" si="278"/>
        <v>51</v>
      </c>
      <c r="Q3667" s="11" t="s">
        <v>8315</v>
      </c>
      <c r="R3667" t="s">
        <v>8316</v>
      </c>
      <c r="S3667" s="16">
        <f t="shared" si="279"/>
        <v>42294.808124999996</v>
      </c>
      <c r="T3667" s="16">
        <f t="shared" si="28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7"/>
        <v>100</v>
      </c>
      <c r="P3668">
        <f t="shared" si="278"/>
        <v>31.58</v>
      </c>
      <c r="Q3668" s="11" t="s">
        <v>8315</v>
      </c>
      <c r="R3668" t="s">
        <v>8316</v>
      </c>
      <c r="S3668" s="16">
        <f t="shared" si="279"/>
        <v>41822.90488425926</v>
      </c>
      <c r="T3668" s="16">
        <f t="shared" si="28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7"/>
        <v>103</v>
      </c>
      <c r="P3669">
        <f t="shared" si="278"/>
        <v>53.36</v>
      </c>
      <c r="Q3669" s="11" t="s">
        <v>8315</v>
      </c>
      <c r="R3669" t="s">
        <v>8316</v>
      </c>
      <c r="S3669" s="16">
        <f t="shared" si="279"/>
        <v>42173.970127314817</v>
      </c>
      <c r="T3669" s="16">
        <f t="shared" si="28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7"/>
        <v>104</v>
      </c>
      <c r="P3670">
        <f t="shared" si="278"/>
        <v>36.96</v>
      </c>
      <c r="Q3670" s="11" t="s">
        <v>8315</v>
      </c>
      <c r="R3670" t="s">
        <v>8316</v>
      </c>
      <c r="S3670" s="16">
        <f t="shared" si="279"/>
        <v>42185.556157407409</v>
      </c>
      <c r="T3670" s="16">
        <f t="shared" si="28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7"/>
        <v>138</v>
      </c>
      <c r="P3671">
        <f t="shared" si="278"/>
        <v>81.290000000000006</v>
      </c>
      <c r="Q3671" s="11" t="s">
        <v>8315</v>
      </c>
      <c r="R3671" t="s">
        <v>8316</v>
      </c>
      <c r="S3671" s="16">
        <f t="shared" si="279"/>
        <v>42136.675196759257</v>
      </c>
      <c r="T3671" s="16">
        <f t="shared" si="28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7"/>
        <v>110</v>
      </c>
      <c r="P3672">
        <f t="shared" si="278"/>
        <v>20.079999999999998</v>
      </c>
      <c r="Q3672" s="11" t="s">
        <v>8315</v>
      </c>
      <c r="R3672" t="s">
        <v>8316</v>
      </c>
      <c r="S3672" s="16">
        <f t="shared" si="279"/>
        <v>42142.514016203699</v>
      </c>
      <c r="T3672" s="16">
        <f t="shared" si="28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7"/>
        <v>101</v>
      </c>
      <c r="P3673">
        <f t="shared" si="278"/>
        <v>88.25</v>
      </c>
      <c r="Q3673" s="11" t="s">
        <v>8315</v>
      </c>
      <c r="R3673" t="s">
        <v>8316</v>
      </c>
      <c r="S3673" s="16">
        <f t="shared" si="279"/>
        <v>41820.62809027778</v>
      </c>
      <c r="T3673" s="16">
        <f t="shared" si="28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7"/>
        <v>102</v>
      </c>
      <c r="P3674">
        <f t="shared" si="278"/>
        <v>53.44</v>
      </c>
      <c r="Q3674" s="11" t="s">
        <v>8315</v>
      </c>
      <c r="R3674" t="s">
        <v>8316</v>
      </c>
      <c r="S3674" s="16">
        <f t="shared" si="279"/>
        <v>41878.946574074071</v>
      </c>
      <c r="T3674" s="16">
        <f t="shared" si="28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7"/>
        <v>114</v>
      </c>
      <c r="P3675">
        <f t="shared" si="278"/>
        <v>39.869999999999997</v>
      </c>
      <c r="Q3675" s="11" t="s">
        <v>8315</v>
      </c>
      <c r="R3675" t="s">
        <v>8316</v>
      </c>
      <c r="S3675" s="16">
        <f t="shared" si="279"/>
        <v>41914.295104166667</v>
      </c>
      <c r="T3675" s="16">
        <f t="shared" si="28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7"/>
        <v>100</v>
      </c>
      <c r="P3676">
        <f t="shared" si="278"/>
        <v>145.16</v>
      </c>
      <c r="Q3676" s="11" t="s">
        <v>8315</v>
      </c>
      <c r="R3676" t="s">
        <v>8316</v>
      </c>
      <c r="S3676" s="16">
        <f t="shared" si="279"/>
        <v>42556.873020833329</v>
      </c>
      <c r="T3676" s="16">
        <f t="shared" si="28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7"/>
        <v>140</v>
      </c>
      <c r="P3677">
        <f t="shared" si="278"/>
        <v>23.33</v>
      </c>
      <c r="Q3677" s="11" t="s">
        <v>8315</v>
      </c>
      <c r="R3677" t="s">
        <v>8316</v>
      </c>
      <c r="S3677" s="16">
        <f t="shared" si="279"/>
        <v>42493.597013888888</v>
      </c>
      <c r="T3677" s="16">
        <f t="shared" si="28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7"/>
        <v>129</v>
      </c>
      <c r="P3678">
        <f t="shared" si="278"/>
        <v>64.38</v>
      </c>
      <c r="Q3678" s="11" t="s">
        <v>8315</v>
      </c>
      <c r="R3678" t="s">
        <v>8316</v>
      </c>
      <c r="S3678" s="16">
        <f t="shared" si="279"/>
        <v>41876.815787037034</v>
      </c>
      <c r="T3678" s="16">
        <f t="shared" si="28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7"/>
        <v>103</v>
      </c>
      <c r="P3679">
        <f t="shared" si="278"/>
        <v>62.05</v>
      </c>
      <c r="Q3679" s="11" t="s">
        <v>8315</v>
      </c>
      <c r="R3679" t="s">
        <v>8316</v>
      </c>
      <c r="S3679" s="16">
        <f t="shared" si="279"/>
        <v>41802.574282407404</v>
      </c>
      <c r="T3679" s="16">
        <f t="shared" si="28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7"/>
        <v>103</v>
      </c>
      <c r="P3680">
        <f t="shared" si="278"/>
        <v>66.13</v>
      </c>
      <c r="Q3680" s="11" t="s">
        <v>8315</v>
      </c>
      <c r="R3680" t="s">
        <v>8316</v>
      </c>
      <c r="S3680" s="16">
        <f t="shared" si="279"/>
        <v>42120.531226851846</v>
      </c>
      <c r="T3680" s="16">
        <f t="shared" si="28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7"/>
        <v>110</v>
      </c>
      <c r="P3681">
        <f t="shared" si="278"/>
        <v>73.400000000000006</v>
      </c>
      <c r="Q3681" s="11" t="s">
        <v>8315</v>
      </c>
      <c r="R3681" t="s">
        <v>8316</v>
      </c>
      <c r="S3681" s="16">
        <f t="shared" si="279"/>
        <v>41786.761354166665</v>
      </c>
      <c r="T3681" s="16">
        <f t="shared" si="28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7"/>
        <v>113</v>
      </c>
      <c r="P3682">
        <f t="shared" si="278"/>
        <v>99.5</v>
      </c>
      <c r="Q3682" s="11" t="s">
        <v>8315</v>
      </c>
      <c r="R3682" t="s">
        <v>8316</v>
      </c>
      <c r="S3682" s="16">
        <f t="shared" si="279"/>
        <v>42627.454097222217</v>
      </c>
      <c r="T3682" s="16">
        <f t="shared" si="28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7"/>
        <v>112</v>
      </c>
      <c r="P3683">
        <f t="shared" si="278"/>
        <v>62.17</v>
      </c>
      <c r="Q3683" s="11" t="s">
        <v>8315</v>
      </c>
      <c r="R3683" t="s">
        <v>8316</v>
      </c>
      <c r="S3683" s="16">
        <f t="shared" si="279"/>
        <v>42374.651504629626</v>
      </c>
      <c r="T3683" s="16">
        <f t="shared" si="28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7"/>
        <v>139</v>
      </c>
      <c r="P3684">
        <f t="shared" si="278"/>
        <v>62.33</v>
      </c>
      <c r="Q3684" s="11" t="s">
        <v>8315</v>
      </c>
      <c r="R3684" t="s">
        <v>8316</v>
      </c>
      <c r="S3684" s="16">
        <f t="shared" si="279"/>
        <v>41772.685393518521</v>
      </c>
      <c r="T3684" s="16">
        <f t="shared" si="28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7"/>
        <v>111</v>
      </c>
      <c r="P3685">
        <f t="shared" si="278"/>
        <v>58.79</v>
      </c>
      <c r="Q3685" s="11" t="s">
        <v>8315</v>
      </c>
      <c r="R3685" t="s">
        <v>8316</v>
      </c>
      <c r="S3685" s="16">
        <f t="shared" si="279"/>
        <v>42633.116851851853</v>
      </c>
      <c r="T3685" s="16">
        <f t="shared" si="28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7"/>
        <v>139</v>
      </c>
      <c r="P3686">
        <f t="shared" si="278"/>
        <v>45.35</v>
      </c>
      <c r="Q3686" s="11" t="s">
        <v>8315</v>
      </c>
      <c r="R3686" t="s">
        <v>8316</v>
      </c>
      <c r="S3686" s="16">
        <f t="shared" si="279"/>
        <v>42219.180393518516</v>
      </c>
      <c r="T3686" s="16">
        <f t="shared" si="28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7"/>
        <v>106</v>
      </c>
      <c r="P3687">
        <f t="shared" si="278"/>
        <v>41.94</v>
      </c>
      <c r="Q3687" s="11" t="s">
        <v>8315</v>
      </c>
      <c r="R3687" t="s">
        <v>8316</v>
      </c>
      <c r="S3687" s="16">
        <f t="shared" si="279"/>
        <v>41753.593275462961</v>
      </c>
      <c r="T3687" s="16">
        <f t="shared" si="28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7"/>
        <v>101</v>
      </c>
      <c r="P3688">
        <f t="shared" si="278"/>
        <v>59.17</v>
      </c>
      <c r="Q3688" s="11" t="s">
        <v>8315</v>
      </c>
      <c r="R3688" t="s">
        <v>8316</v>
      </c>
      <c r="S3688" s="16">
        <f t="shared" si="279"/>
        <v>42230.662731481483</v>
      </c>
      <c r="T3688" s="16">
        <f t="shared" si="28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7"/>
        <v>100</v>
      </c>
      <c r="P3689">
        <f t="shared" si="278"/>
        <v>200.49</v>
      </c>
      <c r="Q3689" s="11" t="s">
        <v>8315</v>
      </c>
      <c r="R3689" t="s">
        <v>8316</v>
      </c>
      <c r="S3689" s="16">
        <f t="shared" si="279"/>
        <v>41787.218229166669</v>
      </c>
      <c r="T3689" s="16">
        <f t="shared" si="28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7"/>
        <v>109</v>
      </c>
      <c r="P3690">
        <f t="shared" si="278"/>
        <v>83.97</v>
      </c>
      <c r="Q3690" s="11" t="s">
        <v>8315</v>
      </c>
      <c r="R3690" t="s">
        <v>8316</v>
      </c>
      <c r="S3690" s="16">
        <f t="shared" si="279"/>
        <v>41829.787083333329</v>
      </c>
      <c r="T3690" s="16">
        <f t="shared" si="28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7"/>
        <v>118</v>
      </c>
      <c r="P3691">
        <f t="shared" si="278"/>
        <v>57.26</v>
      </c>
      <c r="Q3691" s="11" t="s">
        <v>8315</v>
      </c>
      <c r="R3691" t="s">
        <v>8316</v>
      </c>
      <c r="S3691" s="16">
        <f t="shared" si="279"/>
        <v>42147.826840277776</v>
      </c>
      <c r="T3691" s="16">
        <f t="shared" si="28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7"/>
        <v>120</v>
      </c>
      <c r="P3692">
        <f t="shared" si="278"/>
        <v>58.06</v>
      </c>
      <c r="Q3692" s="11" t="s">
        <v>8315</v>
      </c>
      <c r="R3692" t="s">
        <v>8316</v>
      </c>
      <c r="S3692" s="16">
        <f t="shared" si="279"/>
        <v>41940.598182870373</v>
      </c>
      <c r="T3692" s="16">
        <f t="shared" si="28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7"/>
        <v>128</v>
      </c>
      <c r="P3693">
        <f t="shared" si="278"/>
        <v>186.8</v>
      </c>
      <c r="Q3693" s="11" t="s">
        <v>8315</v>
      </c>
      <c r="R3693" t="s">
        <v>8316</v>
      </c>
      <c r="S3693" s="16">
        <f t="shared" si="279"/>
        <v>42020.700567129628</v>
      </c>
      <c r="T3693" s="16">
        <f t="shared" si="28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7"/>
        <v>126</v>
      </c>
      <c r="P3694">
        <f t="shared" si="278"/>
        <v>74.12</v>
      </c>
      <c r="Q3694" s="11" t="s">
        <v>8315</v>
      </c>
      <c r="R3694" t="s">
        <v>8316</v>
      </c>
      <c r="S3694" s="16">
        <f t="shared" si="279"/>
        <v>41891.96503472222</v>
      </c>
      <c r="T3694" s="16">
        <f t="shared" si="28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7"/>
        <v>129</v>
      </c>
      <c r="P3695">
        <f t="shared" si="278"/>
        <v>30.71</v>
      </c>
      <c r="Q3695" s="11" t="s">
        <v>8315</v>
      </c>
      <c r="R3695" t="s">
        <v>8316</v>
      </c>
      <c r="S3695" s="16">
        <f t="shared" si="279"/>
        <v>42309.191307870366</v>
      </c>
      <c r="T3695" s="16">
        <f t="shared" si="28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7"/>
        <v>107</v>
      </c>
      <c r="P3696">
        <f t="shared" si="278"/>
        <v>62.67</v>
      </c>
      <c r="Q3696" s="11" t="s">
        <v>8315</v>
      </c>
      <c r="R3696" t="s">
        <v>8316</v>
      </c>
      <c r="S3696" s="16">
        <f t="shared" si="279"/>
        <v>42490.133877314816</v>
      </c>
      <c r="T3696" s="16">
        <f t="shared" si="28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7"/>
        <v>100</v>
      </c>
      <c r="P3697">
        <f t="shared" si="278"/>
        <v>121.36</v>
      </c>
      <c r="Q3697" s="11" t="s">
        <v>8315</v>
      </c>
      <c r="R3697" t="s">
        <v>8316</v>
      </c>
      <c r="S3697" s="16">
        <f t="shared" si="279"/>
        <v>41995.870486111111</v>
      </c>
      <c r="T3697" s="16">
        <f t="shared" si="28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7"/>
        <v>155</v>
      </c>
      <c r="P3698">
        <f t="shared" si="278"/>
        <v>39.74</v>
      </c>
      <c r="Q3698" s="11" t="s">
        <v>8315</v>
      </c>
      <c r="R3698" t="s">
        <v>8316</v>
      </c>
      <c r="S3698" s="16">
        <f t="shared" si="279"/>
        <v>41988.617083333331</v>
      </c>
      <c r="T3698" s="16">
        <f t="shared" si="28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7"/>
        <v>108</v>
      </c>
      <c r="P3699">
        <f t="shared" si="278"/>
        <v>72</v>
      </c>
      <c r="Q3699" s="11" t="s">
        <v>8315</v>
      </c>
      <c r="R3699" t="s">
        <v>8316</v>
      </c>
      <c r="S3699" s="16">
        <f t="shared" si="279"/>
        <v>42479.465833333335</v>
      </c>
      <c r="T3699" s="16">
        <f t="shared" si="28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7"/>
        <v>111</v>
      </c>
      <c r="P3700">
        <f t="shared" si="278"/>
        <v>40.630000000000003</v>
      </c>
      <c r="Q3700" s="11" t="s">
        <v>8315</v>
      </c>
      <c r="R3700" t="s">
        <v>8316</v>
      </c>
      <c r="S3700" s="16">
        <f t="shared" si="279"/>
        <v>42401.806562500002</v>
      </c>
      <c r="T3700" s="16">
        <f t="shared" si="28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7"/>
        <v>101</v>
      </c>
      <c r="P3701">
        <f t="shared" si="278"/>
        <v>63</v>
      </c>
      <c r="Q3701" s="11" t="s">
        <v>8315</v>
      </c>
      <c r="R3701" t="s">
        <v>8316</v>
      </c>
      <c r="S3701" s="16">
        <f t="shared" si="279"/>
        <v>41897.602037037039</v>
      </c>
      <c r="T3701" s="16">
        <f t="shared" si="28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7"/>
        <v>121</v>
      </c>
      <c r="P3702">
        <f t="shared" si="278"/>
        <v>33.67</v>
      </c>
      <c r="Q3702" s="11" t="s">
        <v>8315</v>
      </c>
      <c r="R3702" t="s">
        <v>8316</v>
      </c>
      <c r="S3702" s="16">
        <f t="shared" si="279"/>
        <v>41882.585648148146</v>
      </c>
      <c r="T3702" s="16">
        <f t="shared" si="28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7"/>
        <v>100</v>
      </c>
      <c r="P3703">
        <f t="shared" si="278"/>
        <v>38.590000000000003</v>
      </c>
      <c r="Q3703" s="11" t="s">
        <v>8315</v>
      </c>
      <c r="R3703" t="s">
        <v>8316</v>
      </c>
      <c r="S3703" s="16">
        <f t="shared" si="279"/>
        <v>42129.541585648149</v>
      </c>
      <c r="T3703" s="16">
        <f t="shared" si="28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7"/>
        <v>109</v>
      </c>
      <c r="P3704">
        <f t="shared" si="278"/>
        <v>155.94999999999999</v>
      </c>
      <c r="Q3704" s="11" t="s">
        <v>8315</v>
      </c>
      <c r="R3704" t="s">
        <v>8316</v>
      </c>
      <c r="S3704" s="16">
        <f t="shared" si="279"/>
        <v>42524.53800925926</v>
      </c>
      <c r="T3704" s="16">
        <f t="shared" si="28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7"/>
        <v>123</v>
      </c>
      <c r="P3705">
        <f t="shared" si="278"/>
        <v>43.2</v>
      </c>
      <c r="Q3705" s="11" t="s">
        <v>8315</v>
      </c>
      <c r="R3705" t="s">
        <v>8316</v>
      </c>
      <c r="S3705" s="16">
        <f t="shared" si="279"/>
        <v>42556.504490740743</v>
      </c>
      <c r="T3705" s="16">
        <f t="shared" si="28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7"/>
        <v>136</v>
      </c>
      <c r="P3706">
        <f t="shared" si="278"/>
        <v>15.15</v>
      </c>
      <c r="Q3706" s="11" t="s">
        <v>8315</v>
      </c>
      <c r="R3706" t="s">
        <v>8316</v>
      </c>
      <c r="S3706" s="16">
        <f t="shared" si="279"/>
        <v>42461.689745370371</v>
      </c>
      <c r="T3706" s="16">
        <f t="shared" si="28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7"/>
        <v>103</v>
      </c>
      <c r="P3707">
        <f t="shared" si="278"/>
        <v>83.57</v>
      </c>
      <c r="Q3707" s="11" t="s">
        <v>8315</v>
      </c>
      <c r="R3707" t="s">
        <v>8316</v>
      </c>
      <c r="S3707" s="16">
        <f t="shared" si="279"/>
        <v>41792.542986111112</v>
      </c>
      <c r="T3707" s="16">
        <f t="shared" si="28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7"/>
        <v>121</v>
      </c>
      <c r="P3708">
        <f t="shared" si="278"/>
        <v>140</v>
      </c>
      <c r="Q3708" s="11" t="s">
        <v>8315</v>
      </c>
      <c r="R3708" t="s">
        <v>8316</v>
      </c>
      <c r="S3708" s="16">
        <f t="shared" si="279"/>
        <v>41879.913761574076</v>
      </c>
      <c r="T3708" s="16">
        <f t="shared" si="28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7"/>
        <v>186</v>
      </c>
      <c r="P3709">
        <f t="shared" si="278"/>
        <v>80.87</v>
      </c>
      <c r="Q3709" s="11" t="s">
        <v>8315</v>
      </c>
      <c r="R3709" t="s">
        <v>8316</v>
      </c>
      <c r="S3709" s="16">
        <f t="shared" si="279"/>
        <v>42552.048356481479</v>
      </c>
      <c r="T3709" s="16">
        <f t="shared" si="28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7"/>
        <v>300</v>
      </c>
      <c r="P3710">
        <f t="shared" si="278"/>
        <v>53.85</v>
      </c>
      <c r="Q3710" s="11" t="s">
        <v>8315</v>
      </c>
      <c r="R3710" t="s">
        <v>8316</v>
      </c>
      <c r="S3710" s="16">
        <f t="shared" si="279"/>
        <v>41810.142199074071</v>
      </c>
      <c r="T3710" s="16">
        <f t="shared" si="28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7"/>
        <v>108</v>
      </c>
      <c r="P3711">
        <f t="shared" si="278"/>
        <v>30.93</v>
      </c>
      <c r="Q3711" s="11" t="s">
        <v>8315</v>
      </c>
      <c r="R3711" t="s">
        <v>8316</v>
      </c>
      <c r="S3711" s="16">
        <f t="shared" si="279"/>
        <v>41785.707708333335</v>
      </c>
      <c r="T3711" s="16">
        <f t="shared" si="28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7"/>
        <v>141</v>
      </c>
      <c r="P3712">
        <f t="shared" si="278"/>
        <v>67.959999999999994</v>
      </c>
      <c r="Q3712" s="11" t="s">
        <v>8315</v>
      </c>
      <c r="R3712" t="s">
        <v>8316</v>
      </c>
      <c r="S3712" s="16">
        <f t="shared" si="279"/>
        <v>42072.576249999998</v>
      </c>
      <c r="T3712" s="16">
        <f t="shared" si="28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7"/>
        <v>114</v>
      </c>
      <c r="P3713">
        <f t="shared" si="278"/>
        <v>27.14</v>
      </c>
      <c r="Q3713" s="11" t="s">
        <v>8315</v>
      </c>
      <c r="R3713" t="s">
        <v>8316</v>
      </c>
      <c r="S3713" s="16">
        <f t="shared" si="279"/>
        <v>41779.724224537036</v>
      </c>
      <c r="T3713" s="16">
        <f t="shared" si="28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81">ROUND(E3714/D3714*100, 0)</f>
        <v>154</v>
      </c>
      <c r="P3714">
        <f t="shared" si="278"/>
        <v>110.87</v>
      </c>
      <c r="Q3714" s="11" t="s">
        <v>8315</v>
      </c>
      <c r="R3714" t="s">
        <v>8316</v>
      </c>
      <c r="S3714" s="16">
        <f t="shared" si="279"/>
        <v>42134.172071759262</v>
      </c>
      <c r="T3714" s="16">
        <f t="shared" si="28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1"/>
        <v>102</v>
      </c>
      <c r="P3715">
        <f t="shared" ref="P3715:P3778" si="282">IFERROR(ROUND(E3715/L3715,2),0)</f>
        <v>106.84</v>
      </c>
      <c r="Q3715" s="11" t="s">
        <v>8315</v>
      </c>
      <c r="R3715" t="s">
        <v>8316</v>
      </c>
      <c r="S3715" s="16">
        <f t="shared" ref="S3715:S3778" si="283">(((J3715/60)/60)/24)+DATE(1970,1,1)</f>
        <v>42505.738032407404</v>
      </c>
      <c r="T3715" s="16">
        <f t="shared" ref="T3715:T3778" si="28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1"/>
        <v>102</v>
      </c>
      <c r="P3716">
        <f t="shared" si="282"/>
        <v>105.52</v>
      </c>
      <c r="Q3716" s="11" t="s">
        <v>8315</v>
      </c>
      <c r="R3716" t="s">
        <v>8316</v>
      </c>
      <c r="S3716" s="16">
        <f t="shared" si="283"/>
        <v>42118.556331018524</v>
      </c>
      <c r="T3716" s="16">
        <f t="shared" si="28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1"/>
        <v>103</v>
      </c>
      <c r="P3717">
        <f t="shared" si="282"/>
        <v>132.96</v>
      </c>
      <c r="Q3717" s="11" t="s">
        <v>8315</v>
      </c>
      <c r="R3717" t="s">
        <v>8316</v>
      </c>
      <c r="S3717" s="16">
        <f t="shared" si="283"/>
        <v>42036.995590277773</v>
      </c>
      <c r="T3717" s="16">
        <f t="shared" si="28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1"/>
        <v>156</v>
      </c>
      <c r="P3718">
        <f t="shared" si="282"/>
        <v>51.92</v>
      </c>
      <c r="Q3718" s="11" t="s">
        <v>8315</v>
      </c>
      <c r="R3718" t="s">
        <v>8316</v>
      </c>
      <c r="S3718" s="16">
        <f t="shared" si="283"/>
        <v>42360.887835648144</v>
      </c>
      <c r="T3718" s="16">
        <f t="shared" si="28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1"/>
        <v>101</v>
      </c>
      <c r="P3719">
        <f t="shared" si="282"/>
        <v>310</v>
      </c>
      <c r="Q3719" s="11" t="s">
        <v>8315</v>
      </c>
      <c r="R3719" t="s">
        <v>8316</v>
      </c>
      <c r="S3719" s="16">
        <f t="shared" si="283"/>
        <v>42102.866307870368</v>
      </c>
      <c r="T3719" s="16">
        <f t="shared" si="28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1"/>
        <v>239</v>
      </c>
      <c r="P3720">
        <f t="shared" si="282"/>
        <v>26.02</v>
      </c>
      <c r="Q3720" s="11" t="s">
        <v>8315</v>
      </c>
      <c r="R3720" t="s">
        <v>8316</v>
      </c>
      <c r="S3720" s="16">
        <f t="shared" si="283"/>
        <v>42032.716145833328</v>
      </c>
      <c r="T3720" s="16">
        <f t="shared" si="28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1"/>
        <v>210</v>
      </c>
      <c r="P3721">
        <f t="shared" si="282"/>
        <v>105</v>
      </c>
      <c r="Q3721" s="11" t="s">
        <v>8315</v>
      </c>
      <c r="R3721" t="s">
        <v>8316</v>
      </c>
      <c r="S3721" s="16">
        <f t="shared" si="283"/>
        <v>42147.729930555557</v>
      </c>
      <c r="T3721" s="16">
        <f t="shared" si="28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1"/>
        <v>105</v>
      </c>
      <c r="P3722">
        <f t="shared" si="282"/>
        <v>86.23</v>
      </c>
      <c r="Q3722" s="11" t="s">
        <v>8315</v>
      </c>
      <c r="R3722" t="s">
        <v>8316</v>
      </c>
      <c r="S3722" s="16">
        <f t="shared" si="283"/>
        <v>42165.993125000001</v>
      </c>
      <c r="T3722" s="16">
        <f t="shared" si="28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1"/>
        <v>101</v>
      </c>
      <c r="P3723">
        <f t="shared" si="282"/>
        <v>114.55</v>
      </c>
      <c r="Q3723" s="11" t="s">
        <v>8315</v>
      </c>
      <c r="R3723" t="s">
        <v>8316</v>
      </c>
      <c r="S3723" s="16">
        <f t="shared" si="283"/>
        <v>41927.936157407406</v>
      </c>
      <c r="T3723" s="16">
        <f t="shared" si="28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1"/>
        <v>111</v>
      </c>
      <c r="P3724">
        <f t="shared" si="282"/>
        <v>47.66</v>
      </c>
      <c r="Q3724" s="11" t="s">
        <v>8315</v>
      </c>
      <c r="R3724" t="s">
        <v>8316</v>
      </c>
      <c r="S3724" s="16">
        <f t="shared" si="283"/>
        <v>42381.671840277777</v>
      </c>
      <c r="T3724" s="16">
        <f t="shared" si="28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1"/>
        <v>102</v>
      </c>
      <c r="P3725">
        <f t="shared" si="282"/>
        <v>72.89</v>
      </c>
      <c r="Q3725" s="11" t="s">
        <v>8315</v>
      </c>
      <c r="R3725" t="s">
        <v>8316</v>
      </c>
      <c r="S3725" s="16">
        <f t="shared" si="283"/>
        <v>41943.753032407411</v>
      </c>
      <c r="T3725" s="16">
        <f t="shared" si="28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1"/>
        <v>103</v>
      </c>
      <c r="P3726">
        <f t="shared" si="282"/>
        <v>49.55</v>
      </c>
      <c r="Q3726" s="11" t="s">
        <v>8315</v>
      </c>
      <c r="R3726" t="s">
        <v>8316</v>
      </c>
      <c r="S3726" s="16">
        <f t="shared" si="283"/>
        <v>42465.491435185191</v>
      </c>
      <c r="T3726" s="16">
        <f t="shared" si="28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1"/>
        <v>127</v>
      </c>
      <c r="P3727">
        <f t="shared" si="282"/>
        <v>25.4</v>
      </c>
      <c r="Q3727" s="11" t="s">
        <v>8315</v>
      </c>
      <c r="R3727" t="s">
        <v>8316</v>
      </c>
      <c r="S3727" s="16">
        <f t="shared" si="283"/>
        <v>42401.945219907408</v>
      </c>
      <c r="T3727" s="16">
        <f t="shared" si="28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1"/>
        <v>339</v>
      </c>
      <c r="P3728">
        <f t="shared" si="282"/>
        <v>62.59</v>
      </c>
      <c r="Q3728" s="11" t="s">
        <v>8315</v>
      </c>
      <c r="R3728" t="s">
        <v>8316</v>
      </c>
      <c r="S3728" s="16">
        <f t="shared" si="283"/>
        <v>42462.140868055561</v>
      </c>
      <c r="T3728" s="16">
        <f t="shared" si="28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1"/>
        <v>101</v>
      </c>
      <c r="P3729">
        <f t="shared" si="282"/>
        <v>61.06</v>
      </c>
      <c r="Q3729" s="11" t="s">
        <v>8315</v>
      </c>
      <c r="R3729" t="s">
        <v>8316</v>
      </c>
      <c r="S3729" s="16">
        <f t="shared" si="283"/>
        <v>42632.348310185189</v>
      </c>
      <c r="T3729" s="16">
        <f t="shared" si="28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1"/>
        <v>9</v>
      </c>
      <c r="P3730">
        <f t="shared" si="282"/>
        <v>60.06</v>
      </c>
      <c r="Q3730" s="11" t="s">
        <v>8315</v>
      </c>
      <c r="R3730" t="s">
        <v>8316</v>
      </c>
      <c r="S3730" s="16">
        <f t="shared" si="283"/>
        <v>42205.171018518522</v>
      </c>
      <c r="T3730" s="16">
        <f t="shared" si="28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1"/>
        <v>7</v>
      </c>
      <c r="P3731">
        <f t="shared" si="282"/>
        <v>72.400000000000006</v>
      </c>
      <c r="Q3731" s="11" t="s">
        <v>8315</v>
      </c>
      <c r="R3731" t="s">
        <v>8316</v>
      </c>
      <c r="S3731" s="16">
        <f t="shared" si="283"/>
        <v>42041.205000000002</v>
      </c>
      <c r="T3731" s="16">
        <f t="shared" si="28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1"/>
        <v>10</v>
      </c>
      <c r="P3732">
        <f t="shared" si="282"/>
        <v>100</v>
      </c>
      <c r="Q3732" s="11" t="s">
        <v>8315</v>
      </c>
      <c r="R3732" t="s">
        <v>8316</v>
      </c>
      <c r="S3732" s="16">
        <f t="shared" si="283"/>
        <v>42203.677766203706</v>
      </c>
      <c r="T3732" s="16">
        <f t="shared" si="28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1"/>
        <v>11</v>
      </c>
      <c r="P3733">
        <f t="shared" si="282"/>
        <v>51.67</v>
      </c>
      <c r="Q3733" s="11" t="s">
        <v>8315</v>
      </c>
      <c r="R3733" t="s">
        <v>8316</v>
      </c>
      <c r="S3733" s="16">
        <f t="shared" si="283"/>
        <v>41983.752847222218</v>
      </c>
      <c r="T3733" s="16">
        <f t="shared" si="28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1"/>
        <v>15</v>
      </c>
      <c r="P3734">
        <f t="shared" si="282"/>
        <v>32.75</v>
      </c>
      <c r="Q3734" s="11" t="s">
        <v>8315</v>
      </c>
      <c r="R3734" t="s">
        <v>8316</v>
      </c>
      <c r="S3734" s="16">
        <f t="shared" si="283"/>
        <v>41968.677465277782</v>
      </c>
      <c r="T3734" s="16">
        <f t="shared" si="28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1"/>
        <v>0</v>
      </c>
      <c r="P3735">
        <f t="shared" si="282"/>
        <v>0</v>
      </c>
      <c r="Q3735" s="11" t="s">
        <v>8315</v>
      </c>
      <c r="R3735" t="s">
        <v>8316</v>
      </c>
      <c r="S3735" s="16">
        <f t="shared" si="283"/>
        <v>42103.024398148147</v>
      </c>
      <c r="T3735" s="16">
        <f t="shared" si="28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1"/>
        <v>28</v>
      </c>
      <c r="P3736">
        <f t="shared" si="282"/>
        <v>61</v>
      </c>
      <c r="Q3736" s="11" t="s">
        <v>8315</v>
      </c>
      <c r="R3736" t="s">
        <v>8316</v>
      </c>
      <c r="S3736" s="16">
        <f t="shared" si="283"/>
        <v>42089.901574074072</v>
      </c>
      <c r="T3736" s="16">
        <f t="shared" si="28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1"/>
        <v>13</v>
      </c>
      <c r="P3737">
        <f t="shared" si="282"/>
        <v>10</v>
      </c>
      <c r="Q3737" s="11" t="s">
        <v>8315</v>
      </c>
      <c r="R3737" t="s">
        <v>8316</v>
      </c>
      <c r="S3737" s="16">
        <f t="shared" si="283"/>
        <v>42122.693159722221</v>
      </c>
      <c r="T3737" s="16">
        <f t="shared" si="28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1"/>
        <v>1</v>
      </c>
      <c r="P3738">
        <f t="shared" si="282"/>
        <v>10</v>
      </c>
      <c r="Q3738" s="11" t="s">
        <v>8315</v>
      </c>
      <c r="R3738" t="s">
        <v>8316</v>
      </c>
      <c r="S3738" s="16">
        <f t="shared" si="283"/>
        <v>42048.711724537032</v>
      </c>
      <c r="T3738" s="16">
        <f t="shared" si="28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1"/>
        <v>21</v>
      </c>
      <c r="P3739">
        <f t="shared" si="282"/>
        <v>37.5</v>
      </c>
      <c r="Q3739" s="11" t="s">
        <v>8315</v>
      </c>
      <c r="R3739" t="s">
        <v>8316</v>
      </c>
      <c r="S3739" s="16">
        <f t="shared" si="283"/>
        <v>42297.691006944442</v>
      </c>
      <c r="T3739" s="16">
        <f t="shared" si="28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1"/>
        <v>18</v>
      </c>
      <c r="P3740">
        <f t="shared" si="282"/>
        <v>45</v>
      </c>
      <c r="Q3740" s="11" t="s">
        <v>8315</v>
      </c>
      <c r="R3740" t="s">
        <v>8316</v>
      </c>
      <c r="S3740" s="16">
        <f t="shared" si="283"/>
        <v>41813.938715277778</v>
      </c>
      <c r="T3740" s="16">
        <f t="shared" si="28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1"/>
        <v>20</v>
      </c>
      <c r="P3741">
        <f t="shared" si="282"/>
        <v>100.63</v>
      </c>
      <c r="Q3741" s="11" t="s">
        <v>8315</v>
      </c>
      <c r="R3741" t="s">
        <v>8316</v>
      </c>
      <c r="S3741" s="16">
        <f t="shared" si="283"/>
        <v>42548.449861111112</v>
      </c>
      <c r="T3741" s="16">
        <f t="shared" si="28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1"/>
        <v>18</v>
      </c>
      <c r="P3742">
        <f t="shared" si="282"/>
        <v>25.57</v>
      </c>
      <c r="Q3742" s="11" t="s">
        <v>8315</v>
      </c>
      <c r="R3742" t="s">
        <v>8316</v>
      </c>
      <c r="S3742" s="16">
        <f t="shared" si="283"/>
        <v>41833.089756944442</v>
      </c>
      <c r="T3742" s="16">
        <f t="shared" si="28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1"/>
        <v>0</v>
      </c>
      <c r="P3743">
        <f t="shared" si="282"/>
        <v>0</v>
      </c>
      <c r="Q3743" s="11" t="s">
        <v>8315</v>
      </c>
      <c r="R3743" t="s">
        <v>8316</v>
      </c>
      <c r="S3743" s="16">
        <f t="shared" si="283"/>
        <v>42325.920717592591</v>
      </c>
      <c r="T3743" s="16">
        <f t="shared" si="28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1"/>
        <v>2</v>
      </c>
      <c r="P3744">
        <f t="shared" si="282"/>
        <v>25</v>
      </c>
      <c r="Q3744" s="11" t="s">
        <v>8315</v>
      </c>
      <c r="R3744" t="s">
        <v>8316</v>
      </c>
      <c r="S3744" s="16">
        <f t="shared" si="283"/>
        <v>41858.214629629627</v>
      </c>
      <c r="T3744" s="16">
        <f t="shared" si="284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1"/>
        <v>0</v>
      </c>
      <c r="P3745">
        <f t="shared" si="282"/>
        <v>0</v>
      </c>
      <c r="Q3745" s="11" t="s">
        <v>8315</v>
      </c>
      <c r="R3745" t="s">
        <v>8316</v>
      </c>
      <c r="S3745" s="16">
        <f t="shared" si="283"/>
        <v>41793.710231481484</v>
      </c>
      <c r="T3745" s="16">
        <f t="shared" si="284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1"/>
        <v>0</v>
      </c>
      <c r="P3746">
        <f t="shared" si="282"/>
        <v>0</v>
      </c>
      <c r="Q3746" s="11" t="s">
        <v>8315</v>
      </c>
      <c r="R3746" t="s">
        <v>8316</v>
      </c>
      <c r="S3746" s="16">
        <f t="shared" si="283"/>
        <v>41793.814259259263</v>
      </c>
      <c r="T3746" s="16">
        <f t="shared" si="284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1"/>
        <v>10</v>
      </c>
      <c r="P3747">
        <f t="shared" si="282"/>
        <v>10</v>
      </c>
      <c r="Q3747" s="11" t="s">
        <v>8315</v>
      </c>
      <c r="R3747" t="s">
        <v>8316</v>
      </c>
      <c r="S3747" s="16">
        <f t="shared" si="283"/>
        <v>41831.697939814818</v>
      </c>
      <c r="T3747" s="16">
        <f t="shared" si="284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1"/>
        <v>2</v>
      </c>
      <c r="P3748">
        <f t="shared" si="282"/>
        <v>202</v>
      </c>
      <c r="Q3748" s="11" t="s">
        <v>8315</v>
      </c>
      <c r="R3748" t="s">
        <v>8316</v>
      </c>
      <c r="S3748" s="16">
        <f t="shared" si="283"/>
        <v>42621.389340277776</v>
      </c>
      <c r="T3748" s="16">
        <f t="shared" si="284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1"/>
        <v>1</v>
      </c>
      <c r="P3749">
        <f t="shared" si="282"/>
        <v>25</v>
      </c>
      <c r="Q3749" s="11" t="s">
        <v>8315</v>
      </c>
      <c r="R3749" t="s">
        <v>8316</v>
      </c>
      <c r="S3749" s="16">
        <f t="shared" si="283"/>
        <v>42164.299722222218</v>
      </c>
      <c r="T3749" s="16">
        <f t="shared" si="284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1"/>
        <v>104</v>
      </c>
      <c r="P3750">
        <f t="shared" si="282"/>
        <v>99.54</v>
      </c>
      <c r="Q3750" s="11" t="s">
        <v>8315</v>
      </c>
      <c r="R3750" t="s">
        <v>8357</v>
      </c>
      <c r="S3750" s="16">
        <f t="shared" si="283"/>
        <v>42395.706435185188</v>
      </c>
      <c r="T3750" s="16">
        <f t="shared" si="284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1"/>
        <v>105</v>
      </c>
      <c r="P3751">
        <f t="shared" si="282"/>
        <v>75</v>
      </c>
      <c r="Q3751" s="11" t="s">
        <v>8315</v>
      </c>
      <c r="R3751" t="s">
        <v>8357</v>
      </c>
      <c r="S3751" s="16">
        <f t="shared" si="283"/>
        <v>42458.127175925925</v>
      </c>
      <c r="T3751" s="16">
        <f t="shared" si="284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1"/>
        <v>100</v>
      </c>
      <c r="P3752">
        <f t="shared" si="282"/>
        <v>215.25</v>
      </c>
      <c r="Q3752" s="11" t="s">
        <v>8315</v>
      </c>
      <c r="R3752" t="s">
        <v>8357</v>
      </c>
      <c r="S3752" s="16">
        <f t="shared" si="283"/>
        <v>42016.981574074074</v>
      </c>
      <c r="T3752" s="16">
        <f t="shared" si="284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1"/>
        <v>133</v>
      </c>
      <c r="P3753">
        <f t="shared" si="282"/>
        <v>120.55</v>
      </c>
      <c r="Q3753" s="11" t="s">
        <v>8315</v>
      </c>
      <c r="R3753" t="s">
        <v>8357</v>
      </c>
      <c r="S3753" s="16">
        <f t="shared" si="283"/>
        <v>42403.035567129627</v>
      </c>
      <c r="T3753" s="16">
        <f t="shared" si="284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1"/>
        <v>113</v>
      </c>
      <c r="P3754">
        <f t="shared" si="282"/>
        <v>37.67</v>
      </c>
      <c r="Q3754" s="11" t="s">
        <v>8315</v>
      </c>
      <c r="R3754" t="s">
        <v>8357</v>
      </c>
      <c r="S3754" s="16">
        <f t="shared" si="283"/>
        <v>42619.802488425921</v>
      </c>
      <c r="T3754" s="16">
        <f t="shared" si="284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1"/>
        <v>103</v>
      </c>
      <c r="P3755">
        <f t="shared" si="282"/>
        <v>172.23</v>
      </c>
      <c r="Q3755" s="11" t="s">
        <v>8315</v>
      </c>
      <c r="R3755" t="s">
        <v>8357</v>
      </c>
      <c r="S3755" s="16">
        <f t="shared" si="283"/>
        <v>42128.824074074073</v>
      </c>
      <c r="T3755" s="16">
        <f t="shared" si="284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1"/>
        <v>120</v>
      </c>
      <c r="P3756">
        <f t="shared" si="282"/>
        <v>111.11</v>
      </c>
      <c r="Q3756" s="11" t="s">
        <v>8315</v>
      </c>
      <c r="R3756" t="s">
        <v>8357</v>
      </c>
      <c r="S3756" s="16">
        <f t="shared" si="283"/>
        <v>41808.881215277775</v>
      </c>
      <c r="T3756" s="16">
        <f t="shared" si="284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1"/>
        <v>130</v>
      </c>
      <c r="P3757">
        <f t="shared" si="282"/>
        <v>25.46</v>
      </c>
      <c r="Q3757" s="11" t="s">
        <v>8315</v>
      </c>
      <c r="R3757" t="s">
        <v>8357</v>
      </c>
      <c r="S3757" s="16">
        <f t="shared" si="283"/>
        <v>42445.866979166662</v>
      </c>
      <c r="T3757" s="16">
        <f t="shared" si="284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1"/>
        <v>101</v>
      </c>
      <c r="P3758">
        <f t="shared" si="282"/>
        <v>267.64999999999998</v>
      </c>
      <c r="Q3758" s="11" t="s">
        <v>8315</v>
      </c>
      <c r="R3758" t="s">
        <v>8357</v>
      </c>
      <c r="S3758" s="16">
        <f t="shared" si="283"/>
        <v>41771.814791666664</v>
      </c>
      <c r="T3758" s="16">
        <f t="shared" si="284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1"/>
        <v>109</v>
      </c>
      <c r="P3759">
        <f t="shared" si="282"/>
        <v>75.959999999999994</v>
      </c>
      <c r="Q3759" s="11" t="s">
        <v>8315</v>
      </c>
      <c r="R3759" t="s">
        <v>8357</v>
      </c>
      <c r="S3759" s="16">
        <f t="shared" si="283"/>
        <v>41954.850868055553</v>
      </c>
      <c r="T3759" s="16">
        <f t="shared" si="284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1"/>
        <v>102</v>
      </c>
      <c r="P3760">
        <f t="shared" si="282"/>
        <v>59.04</v>
      </c>
      <c r="Q3760" s="11" t="s">
        <v>8315</v>
      </c>
      <c r="R3760" t="s">
        <v>8357</v>
      </c>
      <c r="S3760" s="16">
        <f t="shared" si="283"/>
        <v>41747.471504629626</v>
      </c>
      <c r="T3760" s="16">
        <f t="shared" si="284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1"/>
        <v>110</v>
      </c>
      <c r="P3761">
        <f t="shared" si="282"/>
        <v>50.11</v>
      </c>
      <c r="Q3761" s="11" t="s">
        <v>8315</v>
      </c>
      <c r="R3761" t="s">
        <v>8357</v>
      </c>
      <c r="S3761" s="16">
        <f t="shared" si="283"/>
        <v>42182.108252314814</v>
      </c>
      <c r="T3761" s="16">
        <f t="shared" si="284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1"/>
        <v>101</v>
      </c>
      <c r="P3762">
        <f t="shared" si="282"/>
        <v>55.5</v>
      </c>
      <c r="Q3762" s="11" t="s">
        <v>8315</v>
      </c>
      <c r="R3762" t="s">
        <v>8357</v>
      </c>
      <c r="S3762" s="16">
        <f t="shared" si="283"/>
        <v>41739.525300925925</v>
      </c>
      <c r="T3762" s="16">
        <f t="shared" si="284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1"/>
        <v>100</v>
      </c>
      <c r="P3763">
        <f t="shared" si="282"/>
        <v>166.67</v>
      </c>
      <c r="Q3763" s="11" t="s">
        <v>8315</v>
      </c>
      <c r="R3763" t="s">
        <v>8357</v>
      </c>
      <c r="S3763" s="16">
        <f t="shared" si="283"/>
        <v>42173.466863425929</v>
      </c>
      <c r="T3763" s="16">
        <f t="shared" si="284"/>
        <v>42226.958333333328</v>
      </c>
      <c r="U3763">
        <f t="shared" ref="U3763:U3764" si="285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1"/>
        <v>106</v>
      </c>
      <c r="P3764">
        <f t="shared" si="282"/>
        <v>47.43</v>
      </c>
      <c r="Q3764" s="11" t="s">
        <v>8315</v>
      </c>
      <c r="R3764" t="s">
        <v>8357</v>
      </c>
      <c r="S3764" s="16">
        <f t="shared" si="283"/>
        <v>42193.813530092593</v>
      </c>
      <c r="T3764" s="16">
        <f t="shared" si="284"/>
        <v>42218.813530092593</v>
      </c>
      <c r="U3764">
        <f t="shared" si="28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1"/>
        <v>100</v>
      </c>
      <c r="P3765">
        <f t="shared" si="282"/>
        <v>64.94</v>
      </c>
      <c r="Q3765" s="11" t="s">
        <v>8315</v>
      </c>
      <c r="R3765" t="s">
        <v>8357</v>
      </c>
      <c r="S3765" s="16">
        <f t="shared" si="283"/>
        <v>42065.750300925924</v>
      </c>
      <c r="T3765" s="16">
        <f t="shared" si="284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1"/>
        <v>100</v>
      </c>
      <c r="P3766">
        <f t="shared" si="282"/>
        <v>55.56</v>
      </c>
      <c r="Q3766" s="11" t="s">
        <v>8315</v>
      </c>
      <c r="R3766" t="s">
        <v>8357</v>
      </c>
      <c r="S3766" s="16">
        <f t="shared" si="283"/>
        <v>42499.842962962968</v>
      </c>
      <c r="T3766" s="16">
        <f t="shared" si="284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1"/>
        <v>113</v>
      </c>
      <c r="P3767">
        <f t="shared" si="282"/>
        <v>74.22</v>
      </c>
      <c r="Q3767" s="11" t="s">
        <v>8315</v>
      </c>
      <c r="R3767" t="s">
        <v>8357</v>
      </c>
      <c r="S3767" s="16">
        <f t="shared" si="283"/>
        <v>41820.776412037041</v>
      </c>
      <c r="T3767" s="16">
        <f t="shared" si="284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1"/>
        <v>103</v>
      </c>
      <c r="P3768">
        <f t="shared" si="282"/>
        <v>106.93</v>
      </c>
      <c r="Q3768" s="11" t="s">
        <v>8315</v>
      </c>
      <c r="R3768" t="s">
        <v>8357</v>
      </c>
      <c r="S3768" s="16">
        <f t="shared" si="283"/>
        <v>41788.167187500003</v>
      </c>
      <c r="T3768" s="16">
        <f t="shared" si="284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1"/>
        <v>117</v>
      </c>
      <c r="P3769">
        <f t="shared" si="282"/>
        <v>41.7</v>
      </c>
      <c r="Q3769" s="11" t="s">
        <v>8315</v>
      </c>
      <c r="R3769" t="s">
        <v>8357</v>
      </c>
      <c r="S3769" s="16">
        <f t="shared" si="283"/>
        <v>42050.019641203704</v>
      </c>
      <c r="T3769" s="16">
        <f t="shared" si="284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1"/>
        <v>108</v>
      </c>
      <c r="P3770">
        <f t="shared" si="282"/>
        <v>74.239999999999995</v>
      </c>
      <c r="Q3770" s="11" t="s">
        <v>8315</v>
      </c>
      <c r="R3770" t="s">
        <v>8357</v>
      </c>
      <c r="S3770" s="16">
        <f t="shared" si="283"/>
        <v>41772.727893518517</v>
      </c>
      <c r="T3770" s="16">
        <f t="shared" si="284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1"/>
        <v>100</v>
      </c>
      <c r="P3771">
        <f t="shared" si="282"/>
        <v>73.33</v>
      </c>
      <c r="Q3771" s="11" t="s">
        <v>8315</v>
      </c>
      <c r="R3771" t="s">
        <v>8357</v>
      </c>
      <c r="S3771" s="16">
        <f t="shared" si="283"/>
        <v>42445.598136574074</v>
      </c>
      <c r="T3771" s="16">
        <f t="shared" si="284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1"/>
        <v>100</v>
      </c>
      <c r="P3772">
        <f t="shared" si="282"/>
        <v>100</v>
      </c>
      <c r="Q3772" s="11" t="s">
        <v>8315</v>
      </c>
      <c r="R3772" t="s">
        <v>8357</v>
      </c>
      <c r="S3772" s="16">
        <f t="shared" si="283"/>
        <v>42138.930671296301</v>
      </c>
      <c r="T3772" s="16">
        <f t="shared" si="284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1"/>
        <v>146</v>
      </c>
      <c r="P3773">
        <f t="shared" si="282"/>
        <v>38.42</v>
      </c>
      <c r="Q3773" s="11" t="s">
        <v>8315</v>
      </c>
      <c r="R3773" t="s">
        <v>8357</v>
      </c>
      <c r="S3773" s="16">
        <f t="shared" si="283"/>
        <v>42493.857083333336</v>
      </c>
      <c r="T3773" s="16">
        <f t="shared" si="284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1"/>
        <v>110</v>
      </c>
      <c r="P3774">
        <f t="shared" si="282"/>
        <v>166.97</v>
      </c>
      <c r="Q3774" s="11" t="s">
        <v>8315</v>
      </c>
      <c r="R3774" t="s">
        <v>8357</v>
      </c>
      <c r="S3774" s="16">
        <f t="shared" si="283"/>
        <v>42682.616967592592</v>
      </c>
      <c r="T3774" s="16">
        <f t="shared" si="284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1"/>
        <v>108</v>
      </c>
      <c r="P3775">
        <f t="shared" si="282"/>
        <v>94.91</v>
      </c>
      <c r="Q3775" s="11" t="s">
        <v>8315</v>
      </c>
      <c r="R3775" t="s">
        <v>8357</v>
      </c>
      <c r="S3775" s="16">
        <f t="shared" si="283"/>
        <v>42656.005173611105</v>
      </c>
      <c r="T3775" s="16">
        <f t="shared" si="284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1"/>
        <v>100</v>
      </c>
      <c r="P3776">
        <f t="shared" si="282"/>
        <v>100</v>
      </c>
      <c r="Q3776" s="11" t="s">
        <v>8315</v>
      </c>
      <c r="R3776" t="s">
        <v>8357</v>
      </c>
      <c r="S3776" s="16">
        <f t="shared" si="283"/>
        <v>42087.792303240742</v>
      </c>
      <c r="T3776" s="16">
        <f t="shared" si="284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1"/>
        <v>100</v>
      </c>
      <c r="P3777">
        <f t="shared" si="282"/>
        <v>143.21</v>
      </c>
      <c r="Q3777" s="11" t="s">
        <v>8315</v>
      </c>
      <c r="R3777" t="s">
        <v>8357</v>
      </c>
      <c r="S3777" s="16">
        <f t="shared" si="283"/>
        <v>42075.942627314813</v>
      </c>
      <c r="T3777" s="16">
        <f t="shared" si="284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6">ROUND(E3778/D3778*100, 0)</f>
        <v>107</v>
      </c>
      <c r="P3778">
        <f t="shared" si="282"/>
        <v>90.82</v>
      </c>
      <c r="Q3778" s="11" t="s">
        <v>8315</v>
      </c>
      <c r="R3778" t="s">
        <v>8357</v>
      </c>
      <c r="S3778" s="16">
        <f t="shared" si="283"/>
        <v>41814.367800925924</v>
      </c>
      <c r="T3778" s="16">
        <f t="shared" si="284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6"/>
        <v>143</v>
      </c>
      <c r="P3779">
        <f t="shared" ref="P3779:P3842" si="287">IFERROR(ROUND(E3779/L3779,2),0)</f>
        <v>48.54</v>
      </c>
      <c r="Q3779" s="11" t="s">
        <v>8315</v>
      </c>
      <c r="R3779" t="s">
        <v>8357</v>
      </c>
      <c r="S3779" s="16">
        <f t="shared" ref="S3779:S3842" si="288">(((J3779/60)/60)/24)+DATE(1970,1,1)</f>
        <v>41887.111354166671</v>
      </c>
      <c r="T3779" s="16">
        <f t="shared" ref="T3779:T3842" si="289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6"/>
        <v>105</v>
      </c>
      <c r="P3780">
        <f t="shared" si="287"/>
        <v>70.03</v>
      </c>
      <c r="Q3780" s="11" t="s">
        <v>8315</v>
      </c>
      <c r="R3780" t="s">
        <v>8357</v>
      </c>
      <c r="S3780" s="16">
        <f t="shared" si="288"/>
        <v>41989.819212962961</v>
      </c>
      <c r="T3780" s="16">
        <f t="shared" si="289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6"/>
        <v>104</v>
      </c>
      <c r="P3781">
        <f t="shared" si="287"/>
        <v>135.63</v>
      </c>
      <c r="Q3781" s="11" t="s">
        <v>8315</v>
      </c>
      <c r="R3781" t="s">
        <v>8357</v>
      </c>
      <c r="S3781" s="16">
        <f t="shared" si="288"/>
        <v>42425.735416666663</v>
      </c>
      <c r="T3781" s="16">
        <f t="shared" si="289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6"/>
        <v>120</v>
      </c>
      <c r="P3782">
        <f t="shared" si="287"/>
        <v>100</v>
      </c>
      <c r="Q3782" s="11" t="s">
        <v>8315</v>
      </c>
      <c r="R3782" t="s">
        <v>8357</v>
      </c>
      <c r="S3782" s="16">
        <f t="shared" si="288"/>
        <v>42166.219733796301</v>
      </c>
      <c r="T3782" s="16">
        <f t="shared" si="289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6"/>
        <v>110</v>
      </c>
      <c r="P3783">
        <f t="shared" si="287"/>
        <v>94.9</v>
      </c>
      <c r="Q3783" s="11" t="s">
        <v>8315</v>
      </c>
      <c r="R3783" t="s">
        <v>8357</v>
      </c>
      <c r="S3783" s="16">
        <f t="shared" si="288"/>
        <v>41865.882928240739</v>
      </c>
      <c r="T3783" s="16">
        <f t="shared" si="28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6"/>
        <v>102</v>
      </c>
      <c r="P3784">
        <f t="shared" si="287"/>
        <v>75.37</v>
      </c>
      <c r="Q3784" s="11" t="s">
        <v>8315</v>
      </c>
      <c r="R3784" t="s">
        <v>8357</v>
      </c>
      <c r="S3784" s="16">
        <f t="shared" si="288"/>
        <v>42546.862233796302</v>
      </c>
      <c r="T3784" s="16">
        <f t="shared" si="289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6"/>
        <v>129</v>
      </c>
      <c r="P3785">
        <f t="shared" si="287"/>
        <v>64.459999999999994</v>
      </c>
      <c r="Q3785" s="11" t="s">
        <v>8315</v>
      </c>
      <c r="R3785" t="s">
        <v>8357</v>
      </c>
      <c r="S3785" s="16">
        <f t="shared" si="288"/>
        <v>42420.140277777777</v>
      </c>
      <c r="T3785" s="16">
        <f t="shared" si="289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6"/>
        <v>115</v>
      </c>
      <c r="P3786">
        <f t="shared" si="287"/>
        <v>115</v>
      </c>
      <c r="Q3786" s="11" t="s">
        <v>8315</v>
      </c>
      <c r="R3786" t="s">
        <v>8357</v>
      </c>
      <c r="S3786" s="16">
        <f t="shared" si="288"/>
        <v>42531.980694444443</v>
      </c>
      <c r="T3786" s="16">
        <f t="shared" si="28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6"/>
        <v>151</v>
      </c>
      <c r="P3787">
        <f t="shared" si="287"/>
        <v>100.5</v>
      </c>
      <c r="Q3787" s="11" t="s">
        <v>8315</v>
      </c>
      <c r="R3787" t="s">
        <v>8357</v>
      </c>
      <c r="S3787" s="16">
        <f t="shared" si="288"/>
        <v>42548.63853009259</v>
      </c>
      <c r="T3787" s="16">
        <f t="shared" si="289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6"/>
        <v>111</v>
      </c>
      <c r="P3788">
        <f t="shared" si="287"/>
        <v>93.77</v>
      </c>
      <c r="Q3788" s="11" t="s">
        <v>8315</v>
      </c>
      <c r="R3788" t="s">
        <v>8357</v>
      </c>
      <c r="S3788" s="16">
        <f t="shared" si="288"/>
        <v>42487.037905092591</v>
      </c>
      <c r="T3788" s="16">
        <f t="shared" si="289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6"/>
        <v>100</v>
      </c>
      <c r="P3789">
        <f t="shared" si="287"/>
        <v>35.1</v>
      </c>
      <c r="Q3789" s="11" t="s">
        <v>8315</v>
      </c>
      <c r="R3789" t="s">
        <v>8357</v>
      </c>
      <c r="S3789" s="16">
        <f t="shared" si="288"/>
        <v>42167.534791666665</v>
      </c>
      <c r="T3789" s="16">
        <f t="shared" si="28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6"/>
        <v>1</v>
      </c>
      <c r="P3790">
        <f t="shared" si="287"/>
        <v>500</v>
      </c>
      <c r="Q3790" s="11" t="s">
        <v>8315</v>
      </c>
      <c r="R3790" t="s">
        <v>8357</v>
      </c>
      <c r="S3790" s="16">
        <f t="shared" si="288"/>
        <v>42333.695821759262</v>
      </c>
      <c r="T3790" s="16">
        <f t="shared" si="28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6"/>
        <v>3</v>
      </c>
      <c r="P3791">
        <f t="shared" si="287"/>
        <v>29</v>
      </c>
      <c r="Q3791" s="11" t="s">
        <v>8315</v>
      </c>
      <c r="R3791" t="s">
        <v>8357</v>
      </c>
      <c r="S3791" s="16">
        <f t="shared" si="288"/>
        <v>42138.798819444448</v>
      </c>
      <c r="T3791" s="16">
        <f t="shared" si="289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6"/>
        <v>0</v>
      </c>
      <c r="P3792">
        <f t="shared" si="287"/>
        <v>0</v>
      </c>
      <c r="Q3792" s="11" t="s">
        <v>8315</v>
      </c>
      <c r="R3792" t="s">
        <v>8357</v>
      </c>
      <c r="S3792" s="16">
        <f t="shared" si="288"/>
        <v>42666.666932870372</v>
      </c>
      <c r="T3792" s="16">
        <f t="shared" si="28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6"/>
        <v>0</v>
      </c>
      <c r="P3793">
        <f t="shared" si="287"/>
        <v>0</v>
      </c>
      <c r="Q3793" s="11" t="s">
        <v>8315</v>
      </c>
      <c r="R3793" t="s">
        <v>8357</v>
      </c>
      <c r="S3793" s="16">
        <f t="shared" si="288"/>
        <v>41766.692037037035</v>
      </c>
      <c r="T3793" s="16">
        <f t="shared" si="28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6"/>
        <v>0</v>
      </c>
      <c r="P3794">
        <f t="shared" si="287"/>
        <v>17.5</v>
      </c>
      <c r="Q3794" s="11" t="s">
        <v>8315</v>
      </c>
      <c r="R3794" t="s">
        <v>8357</v>
      </c>
      <c r="S3794" s="16">
        <f t="shared" si="288"/>
        <v>42170.447013888886</v>
      </c>
      <c r="T3794" s="16">
        <f t="shared" si="28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6"/>
        <v>60</v>
      </c>
      <c r="P3795">
        <f t="shared" si="287"/>
        <v>174</v>
      </c>
      <c r="Q3795" s="11" t="s">
        <v>8315</v>
      </c>
      <c r="R3795" t="s">
        <v>8357</v>
      </c>
      <c r="S3795" s="16">
        <f t="shared" si="288"/>
        <v>41968.938993055555</v>
      </c>
      <c r="T3795" s="16">
        <f t="shared" si="28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6"/>
        <v>1</v>
      </c>
      <c r="P3796">
        <f t="shared" si="287"/>
        <v>50</v>
      </c>
      <c r="Q3796" s="11" t="s">
        <v>8315</v>
      </c>
      <c r="R3796" t="s">
        <v>8357</v>
      </c>
      <c r="S3796" s="16">
        <f t="shared" si="288"/>
        <v>42132.58048611111</v>
      </c>
      <c r="T3796" s="16">
        <f t="shared" si="289"/>
        <v>42162.58048611111</v>
      </c>
      <c r="U3796">
        <f t="shared" ref="U3796:U3797" si="290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6"/>
        <v>2</v>
      </c>
      <c r="P3797">
        <f t="shared" si="287"/>
        <v>5</v>
      </c>
      <c r="Q3797" s="11" t="s">
        <v>8315</v>
      </c>
      <c r="R3797" t="s">
        <v>8357</v>
      </c>
      <c r="S3797" s="16">
        <f t="shared" si="288"/>
        <v>42201.436226851853</v>
      </c>
      <c r="T3797" s="16">
        <f t="shared" si="289"/>
        <v>42244.9375</v>
      </c>
      <c r="U3797">
        <f t="shared" si="29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6"/>
        <v>0</v>
      </c>
      <c r="P3798">
        <f t="shared" si="287"/>
        <v>1</v>
      </c>
      <c r="Q3798" s="11" t="s">
        <v>8315</v>
      </c>
      <c r="R3798" t="s">
        <v>8357</v>
      </c>
      <c r="S3798" s="16">
        <f t="shared" si="288"/>
        <v>42689.029583333337</v>
      </c>
      <c r="T3798" s="16">
        <f t="shared" si="28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6"/>
        <v>90</v>
      </c>
      <c r="P3799">
        <f t="shared" si="287"/>
        <v>145.41</v>
      </c>
      <c r="Q3799" s="11" t="s">
        <v>8315</v>
      </c>
      <c r="R3799" t="s">
        <v>8357</v>
      </c>
      <c r="S3799" s="16">
        <f t="shared" si="288"/>
        <v>42084.881539351853</v>
      </c>
      <c r="T3799" s="16">
        <f t="shared" si="28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6"/>
        <v>1</v>
      </c>
      <c r="P3800">
        <f t="shared" si="287"/>
        <v>205</v>
      </c>
      <c r="Q3800" s="11" t="s">
        <v>8315</v>
      </c>
      <c r="R3800" t="s">
        <v>8357</v>
      </c>
      <c r="S3800" s="16">
        <f t="shared" si="288"/>
        <v>41831.722777777781</v>
      </c>
      <c r="T3800" s="16">
        <f t="shared" si="28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6"/>
        <v>4</v>
      </c>
      <c r="P3801">
        <f t="shared" si="287"/>
        <v>100.5</v>
      </c>
      <c r="Q3801" s="11" t="s">
        <v>8315</v>
      </c>
      <c r="R3801" t="s">
        <v>8357</v>
      </c>
      <c r="S3801" s="16">
        <f t="shared" si="288"/>
        <v>42410.93105324074</v>
      </c>
      <c r="T3801" s="16">
        <f t="shared" si="28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6"/>
        <v>4</v>
      </c>
      <c r="P3802">
        <f t="shared" si="287"/>
        <v>55.06</v>
      </c>
      <c r="Q3802" s="11" t="s">
        <v>8315</v>
      </c>
      <c r="R3802" t="s">
        <v>8357</v>
      </c>
      <c r="S3802" s="16">
        <f t="shared" si="288"/>
        <v>41982.737071759257</v>
      </c>
      <c r="T3802" s="16">
        <f t="shared" si="28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6"/>
        <v>9</v>
      </c>
      <c r="P3803">
        <f t="shared" si="287"/>
        <v>47.33</v>
      </c>
      <c r="Q3803" s="11" t="s">
        <v>8315</v>
      </c>
      <c r="R3803" t="s">
        <v>8357</v>
      </c>
      <c r="S3803" s="16">
        <f t="shared" si="288"/>
        <v>41975.676111111112</v>
      </c>
      <c r="T3803" s="16">
        <f t="shared" si="28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6"/>
        <v>0</v>
      </c>
      <c r="P3804">
        <f t="shared" si="287"/>
        <v>0</v>
      </c>
      <c r="Q3804" s="11" t="s">
        <v>8315</v>
      </c>
      <c r="R3804" t="s">
        <v>8357</v>
      </c>
      <c r="S3804" s="16">
        <f t="shared" si="288"/>
        <v>42269.126226851848</v>
      </c>
      <c r="T3804" s="16">
        <f t="shared" si="28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6"/>
        <v>20</v>
      </c>
      <c r="P3805">
        <f t="shared" si="287"/>
        <v>58.95</v>
      </c>
      <c r="Q3805" s="11" t="s">
        <v>8315</v>
      </c>
      <c r="R3805" t="s">
        <v>8357</v>
      </c>
      <c r="S3805" s="16">
        <f t="shared" si="288"/>
        <v>42403.971851851849</v>
      </c>
      <c r="T3805" s="16">
        <f t="shared" si="28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6"/>
        <v>0</v>
      </c>
      <c r="P3806">
        <f t="shared" si="287"/>
        <v>0</v>
      </c>
      <c r="Q3806" s="11" t="s">
        <v>8315</v>
      </c>
      <c r="R3806" t="s">
        <v>8357</v>
      </c>
      <c r="S3806" s="16">
        <f t="shared" si="288"/>
        <v>42527.00953703704</v>
      </c>
      <c r="T3806" s="16">
        <f t="shared" si="28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6"/>
        <v>0</v>
      </c>
      <c r="P3807">
        <f t="shared" si="287"/>
        <v>1.5</v>
      </c>
      <c r="Q3807" s="11" t="s">
        <v>8315</v>
      </c>
      <c r="R3807" t="s">
        <v>8357</v>
      </c>
      <c r="S3807" s="16">
        <f t="shared" si="288"/>
        <v>41849.887037037035</v>
      </c>
      <c r="T3807" s="16">
        <f t="shared" si="28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6"/>
        <v>0</v>
      </c>
      <c r="P3808">
        <f t="shared" si="287"/>
        <v>5</v>
      </c>
      <c r="Q3808" s="11" t="s">
        <v>8315</v>
      </c>
      <c r="R3808" t="s">
        <v>8357</v>
      </c>
      <c r="S3808" s="16">
        <f t="shared" si="288"/>
        <v>41799.259039351848</v>
      </c>
      <c r="T3808" s="16">
        <f t="shared" si="28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6"/>
        <v>30</v>
      </c>
      <c r="P3809">
        <f t="shared" si="287"/>
        <v>50.56</v>
      </c>
      <c r="Q3809" s="11" t="s">
        <v>8315</v>
      </c>
      <c r="R3809" t="s">
        <v>8357</v>
      </c>
      <c r="S3809" s="16">
        <f t="shared" si="288"/>
        <v>42090.909016203703</v>
      </c>
      <c r="T3809" s="16">
        <f t="shared" si="28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6"/>
        <v>100</v>
      </c>
      <c r="P3810">
        <f t="shared" si="287"/>
        <v>41.67</v>
      </c>
      <c r="Q3810" s="11" t="s">
        <v>8315</v>
      </c>
      <c r="R3810" t="s">
        <v>8316</v>
      </c>
      <c r="S3810" s="16">
        <f t="shared" si="288"/>
        <v>42059.453923611116</v>
      </c>
      <c r="T3810" s="16">
        <f t="shared" si="28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6"/>
        <v>101</v>
      </c>
      <c r="P3811">
        <f t="shared" si="287"/>
        <v>53.29</v>
      </c>
      <c r="Q3811" s="11" t="s">
        <v>8315</v>
      </c>
      <c r="R3811" t="s">
        <v>8316</v>
      </c>
      <c r="S3811" s="16">
        <f t="shared" si="288"/>
        <v>41800.526701388888</v>
      </c>
      <c r="T3811" s="16">
        <f t="shared" si="28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6"/>
        <v>122</v>
      </c>
      <c r="P3812">
        <f t="shared" si="287"/>
        <v>70.23</v>
      </c>
      <c r="Q3812" s="11" t="s">
        <v>8315</v>
      </c>
      <c r="R3812" t="s">
        <v>8316</v>
      </c>
      <c r="S3812" s="16">
        <f t="shared" si="288"/>
        <v>42054.849050925928</v>
      </c>
      <c r="T3812" s="16">
        <f t="shared" si="28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6"/>
        <v>330</v>
      </c>
      <c r="P3813">
        <f t="shared" si="287"/>
        <v>43.42</v>
      </c>
      <c r="Q3813" s="11" t="s">
        <v>8315</v>
      </c>
      <c r="R3813" t="s">
        <v>8316</v>
      </c>
      <c r="S3813" s="16">
        <f t="shared" si="288"/>
        <v>42487.62700231481</v>
      </c>
      <c r="T3813" s="16">
        <f t="shared" si="28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6"/>
        <v>110</v>
      </c>
      <c r="P3814">
        <f t="shared" si="287"/>
        <v>199.18</v>
      </c>
      <c r="Q3814" s="11" t="s">
        <v>8315</v>
      </c>
      <c r="R3814" t="s">
        <v>8316</v>
      </c>
      <c r="S3814" s="16">
        <f t="shared" si="288"/>
        <v>42109.751250000001</v>
      </c>
      <c r="T3814" s="16">
        <f t="shared" si="28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6"/>
        <v>101</v>
      </c>
      <c r="P3815">
        <f t="shared" si="287"/>
        <v>78.52</v>
      </c>
      <c r="Q3815" s="11" t="s">
        <v>8315</v>
      </c>
      <c r="R3815" t="s">
        <v>8316</v>
      </c>
      <c r="S3815" s="16">
        <f t="shared" si="288"/>
        <v>42497.275706018518</v>
      </c>
      <c r="T3815" s="16">
        <f t="shared" si="28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6"/>
        <v>140</v>
      </c>
      <c r="P3816">
        <f t="shared" si="287"/>
        <v>61.82</v>
      </c>
      <c r="Q3816" s="11" t="s">
        <v>8315</v>
      </c>
      <c r="R3816" t="s">
        <v>8316</v>
      </c>
      <c r="S3816" s="16">
        <f t="shared" si="288"/>
        <v>42058.904074074075</v>
      </c>
      <c r="T3816" s="16">
        <f t="shared" si="28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6"/>
        <v>100</v>
      </c>
      <c r="P3817">
        <f t="shared" si="287"/>
        <v>50</v>
      </c>
      <c r="Q3817" s="11" t="s">
        <v>8315</v>
      </c>
      <c r="R3817" t="s">
        <v>8316</v>
      </c>
      <c r="S3817" s="16">
        <f t="shared" si="288"/>
        <v>42207.259918981479</v>
      </c>
      <c r="T3817" s="16">
        <f t="shared" si="28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6"/>
        <v>119</v>
      </c>
      <c r="P3818">
        <f t="shared" si="287"/>
        <v>48.34</v>
      </c>
      <c r="Q3818" s="11" t="s">
        <v>8315</v>
      </c>
      <c r="R3818" t="s">
        <v>8316</v>
      </c>
      <c r="S3818" s="16">
        <f t="shared" si="288"/>
        <v>41807.690081018518</v>
      </c>
      <c r="T3818" s="16">
        <f t="shared" si="28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6"/>
        <v>107</v>
      </c>
      <c r="P3819">
        <f t="shared" si="287"/>
        <v>107.25</v>
      </c>
      <c r="Q3819" s="11" t="s">
        <v>8315</v>
      </c>
      <c r="R3819" t="s">
        <v>8316</v>
      </c>
      <c r="S3819" s="16">
        <f t="shared" si="288"/>
        <v>42284.69694444444</v>
      </c>
      <c r="T3819" s="16">
        <f t="shared" si="28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6"/>
        <v>228</v>
      </c>
      <c r="P3820">
        <f t="shared" si="287"/>
        <v>57</v>
      </c>
      <c r="Q3820" s="11" t="s">
        <v>8315</v>
      </c>
      <c r="R3820" t="s">
        <v>8316</v>
      </c>
      <c r="S3820" s="16">
        <f t="shared" si="288"/>
        <v>42045.84238425926</v>
      </c>
      <c r="T3820" s="16">
        <f t="shared" si="28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6"/>
        <v>106</v>
      </c>
      <c r="P3821">
        <f t="shared" si="287"/>
        <v>40.92</v>
      </c>
      <c r="Q3821" s="11" t="s">
        <v>8315</v>
      </c>
      <c r="R3821" t="s">
        <v>8316</v>
      </c>
      <c r="S3821" s="16">
        <f t="shared" si="288"/>
        <v>42184.209537037037</v>
      </c>
      <c r="T3821" s="16">
        <f t="shared" si="28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6"/>
        <v>143</v>
      </c>
      <c r="P3822">
        <f t="shared" si="287"/>
        <v>21.5</v>
      </c>
      <c r="Q3822" s="11" t="s">
        <v>8315</v>
      </c>
      <c r="R3822" t="s">
        <v>8316</v>
      </c>
      <c r="S3822" s="16">
        <f t="shared" si="288"/>
        <v>42160.651817129634</v>
      </c>
      <c r="T3822" s="16">
        <f t="shared" si="28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6"/>
        <v>105</v>
      </c>
      <c r="P3823">
        <f t="shared" si="287"/>
        <v>79.540000000000006</v>
      </c>
      <c r="Q3823" s="11" t="s">
        <v>8315</v>
      </c>
      <c r="R3823" t="s">
        <v>8316</v>
      </c>
      <c r="S3823" s="16">
        <f t="shared" si="288"/>
        <v>42341.180636574078</v>
      </c>
      <c r="T3823" s="16">
        <f t="shared" si="28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6"/>
        <v>110</v>
      </c>
      <c r="P3824">
        <f t="shared" si="287"/>
        <v>72.38</v>
      </c>
      <c r="Q3824" s="11" t="s">
        <v>8315</v>
      </c>
      <c r="R3824" t="s">
        <v>8316</v>
      </c>
      <c r="S3824" s="16">
        <f t="shared" si="288"/>
        <v>42329.838159722218</v>
      </c>
      <c r="T3824" s="16">
        <f t="shared" si="28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6"/>
        <v>106</v>
      </c>
      <c r="P3825">
        <f t="shared" si="287"/>
        <v>64.63</v>
      </c>
      <c r="Q3825" s="11" t="s">
        <v>8315</v>
      </c>
      <c r="R3825" t="s">
        <v>8316</v>
      </c>
      <c r="S3825" s="16">
        <f t="shared" si="288"/>
        <v>42170.910231481481</v>
      </c>
      <c r="T3825" s="16">
        <f t="shared" si="28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6"/>
        <v>108</v>
      </c>
      <c r="P3826">
        <f t="shared" si="287"/>
        <v>38.57</v>
      </c>
      <c r="Q3826" s="11" t="s">
        <v>8315</v>
      </c>
      <c r="R3826" t="s">
        <v>8316</v>
      </c>
      <c r="S3826" s="16">
        <f t="shared" si="288"/>
        <v>42571.626192129625</v>
      </c>
      <c r="T3826" s="16">
        <f t="shared" si="28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6"/>
        <v>105</v>
      </c>
      <c r="P3827">
        <f t="shared" si="287"/>
        <v>107.57</v>
      </c>
      <c r="Q3827" s="11" t="s">
        <v>8315</v>
      </c>
      <c r="R3827" t="s">
        <v>8316</v>
      </c>
      <c r="S3827" s="16">
        <f t="shared" si="288"/>
        <v>42151.069606481484</v>
      </c>
      <c r="T3827" s="16">
        <f t="shared" si="28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6"/>
        <v>119</v>
      </c>
      <c r="P3828">
        <f t="shared" si="287"/>
        <v>27.5</v>
      </c>
      <c r="Q3828" s="11" t="s">
        <v>8315</v>
      </c>
      <c r="R3828" t="s">
        <v>8316</v>
      </c>
      <c r="S3828" s="16">
        <f t="shared" si="288"/>
        <v>42101.423541666663</v>
      </c>
      <c r="T3828" s="16">
        <f t="shared" si="28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6"/>
        <v>153</v>
      </c>
      <c r="P3829">
        <f t="shared" si="287"/>
        <v>70.459999999999994</v>
      </c>
      <c r="Q3829" s="11" t="s">
        <v>8315</v>
      </c>
      <c r="R3829" t="s">
        <v>8316</v>
      </c>
      <c r="S3829" s="16">
        <f t="shared" si="288"/>
        <v>42034.928252314814</v>
      </c>
      <c r="T3829" s="16">
        <f t="shared" si="28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6"/>
        <v>100</v>
      </c>
      <c r="P3830">
        <f t="shared" si="287"/>
        <v>178.57</v>
      </c>
      <c r="Q3830" s="11" t="s">
        <v>8315</v>
      </c>
      <c r="R3830" t="s">
        <v>8316</v>
      </c>
      <c r="S3830" s="16">
        <f t="shared" si="288"/>
        <v>41944.527627314819</v>
      </c>
      <c r="T3830" s="16">
        <f t="shared" si="28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6"/>
        <v>100</v>
      </c>
      <c r="P3831">
        <f t="shared" si="287"/>
        <v>62.63</v>
      </c>
      <c r="Q3831" s="11" t="s">
        <v>8315</v>
      </c>
      <c r="R3831" t="s">
        <v>8316</v>
      </c>
      <c r="S3831" s="16">
        <f t="shared" si="288"/>
        <v>42593.865405092598</v>
      </c>
      <c r="T3831" s="16">
        <f t="shared" si="28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6"/>
        <v>225</v>
      </c>
      <c r="P3832">
        <f t="shared" si="287"/>
        <v>75</v>
      </c>
      <c r="Q3832" s="11" t="s">
        <v>8315</v>
      </c>
      <c r="R3832" t="s">
        <v>8316</v>
      </c>
      <c r="S3832" s="16">
        <f t="shared" si="288"/>
        <v>42503.740868055553</v>
      </c>
      <c r="T3832" s="16">
        <f t="shared" si="28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6"/>
        <v>106</v>
      </c>
      <c r="P3833">
        <f t="shared" si="287"/>
        <v>58.9</v>
      </c>
      <c r="Q3833" s="11" t="s">
        <v>8315</v>
      </c>
      <c r="R3833" t="s">
        <v>8316</v>
      </c>
      <c r="S3833" s="16">
        <f t="shared" si="288"/>
        <v>41927.848900462966</v>
      </c>
      <c r="T3833" s="16">
        <f t="shared" si="28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6"/>
        <v>105</v>
      </c>
      <c r="P3834">
        <f t="shared" si="287"/>
        <v>139.56</v>
      </c>
      <c r="Q3834" s="11" t="s">
        <v>8315</v>
      </c>
      <c r="R3834" t="s">
        <v>8316</v>
      </c>
      <c r="S3834" s="16">
        <f t="shared" si="288"/>
        <v>42375.114988425921</v>
      </c>
      <c r="T3834" s="16">
        <f t="shared" si="28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6"/>
        <v>117</v>
      </c>
      <c r="P3835">
        <f t="shared" si="287"/>
        <v>70</v>
      </c>
      <c r="Q3835" s="11" t="s">
        <v>8315</v>
      </c>
      <c r="R3835" t="s">
        <v>8316</v>
      </c>
      <c r="S3835" s="16">
        <f t="shared" si="288"/>
        <v>41963.872361111105</v>
      </c>
      <c r="T3835" s="16">
        <f t="shared" si="28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6"/>
        <v>109</v>
      </c>
      <c r="P3836">
        <f t="shared" si="287"/>
        <v>57.39</v>
      </c>
      <c r="Q3836" s="11" t="s">
        <v>8315</v>
      </c>
      <c r="R3836" t="s">
        <v>8316</v>
      </c>
      <c r="S3836" s="16">
        <f t="shared" si="288"/>
        <v>42143.445219907408</v>
      </c>
      <c r="T3836" s="16">
        <f t="shared" si="28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6"/>
        <v>160</v>
      </c>
      <c r="P3837">
        <f t="shared" si="287"/>
        <v>40</v>
      </c>
      <c r="Q3837" s="11" t="s">
        <v>8315</v>
      </c>
      <c r="R3837" t="s">
        <v>8316</v>
      </c>
      <c r="S3837" s="16">
        <f t="shared" si="288"/>
        <v>42460.94222222222</v>
      </c>
      <c r="T3837" s="16">
        <f t="shared" si="28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6"/>
        <v>113</v>
      </c>
      <c r="P3838">
        <f t="shared" si="287"/>
        <v>64.290000000000006</v>
      </c>
      <c r="Q3838" s="11" t="s">
        <v>8315</v>
      </c>
      <c r="R3838" t="s">
        <v>8316</v>
      </c>
      <c r="S3838" s="16">
        <f t="shared" si="288"/>
        <v>42553.926527777774</v>
      </c>
      <c r="T3838" s="16">
        <f t="shared" si="28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6"/>
        <v>102</v>
      </c>
      <c r="P3839">
        <f t="shared" si="287"/>
        <v>120.12</v>
      </c>
      <c r="Q3839" s="11" t="s">
        <v>8315</v>
      </c>
      <c r="R3839" t="s">
        <v>8316</v>
      </c>
      <c r="S3839" s="16">
        <f t="shared" si="288"/>
        <v>42152.765717592592</v>
      </c>
      <c r="T3839" s="16">
        <f t="shared" si="28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6"/>
        <v>101</v>
      </c>
      <c r="P3840">
        <f t="shared" si="287"/>
        <v>1008.24</v>
      </c>
      <c r="Q3840" s="11" t="s">
        <v>8315</v>
      </c>
      <c r="R3840" t="s">
        <v>8316</v>
      </c>
      <c r="S3840" s="16">
        <f t="shared" si="288"/>
        <v>42116.710752314815</v>
      </c>
      <c r="T3840" s="16">
        <f t="shared" si="28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6"/>
        <v>101</v>
      </c>
      <c r="P3841">
        <f t="shared" si="287"/>
        <v>63.28</v>
      </c>
      <c r="Q3841" s="11" t="s">
        <v>8315</v>
      </c>
      <c r="R3841" t="s">
        <v>8316</v>
      </c>
      <c r="S3841" s="16">
        <f t="shared" si="288"/>
        <v>42155.142638888887</v>
      </c>
      <c r="T3841" s="16">
        <f t="shared" si="28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91">ROUND(E3842/D3842*100, 0)</f>
        <v>6500</v>
      </c>
      <c r="P3842">
        <f t="shared" si="287"/>
        <v>21.67</v>
      </c>
      <c r="Q3842" s="11" t="s">
        <v>8315</v>
      </c>
      <c r="R3842" t="s">
        <v>8316</v>
      </c>
      <c r="S3842" s="16">
        <f t="shared" si="288"/>
        <v>42432.701724537037</v>
      </c>
      <c r="T3842" s="16">
        <f t="shared" si="28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1"/>
        <v>9</v>
      </c>
      <c r="P3843">
        <f t="shared" ref="P3843:P3906" si="292">IFERROR(ROUND(E3843/L3843,2),0)</f>
        <v>25.65</v>
      </c>
      <c r="Q3843" s="11" t="s">
        <v>8315</v>
      </c>
      <c r="R3843" t="s">
        <v>8316</v>
      </c>
      <c r="S3843" s="16">
        <f t="shared" ref="S3843:S3906" si="293">(((J3843/60)/60)/24)+DATE(1970,1,1)</f>
        <v>41780.785729166666</v>
      </c>
      <c r="T3843" s="16">
        <f t="shared" ref="T3843:T3906" si="29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1"/>
        <v>22</v>
      </c>
      <c r="P3844">
        <f t="shared" si="292"/>
        <v>47.7</v>
      </c>
      <c r="Q3844" s="11" t="s">
        <v>8315</v>
      </c>
      <c r="R3844" t="s">
        <v>8316</v>
      </c>
      <c r="S3844" s="16">
        <f t="shared" si="293"/>
        <v>41740.493657407409</v>
      </c>
      <c r="T3844" s="16">
        <f t="shared" si="29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1"/>
        <v>21</v>
      </c>
      <c r="P3845">
        <f t="shared" si="292"/>
        <v>56.05</v>
      </c>
      <c r="Q3845" s="11" t="s">
        <v>8315</v>
      </c>
      <c r="R3845" t="s">
        <v>8316</v>
      </c>
      <c r="S3845" s="16">
        <f t="shared" si="293"/>
        <v>41766.072500000002</v>
      </c>
      <c r="T3845" s="16">
        <f t="shared" si="29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1"/>
        <v>41</v>
      </c>
      <c r="P3846">
        <f t="shared" si="292"/>
        <v>81.319999999999993</v>
      </c>
      <c r="Q3846" s="11" t="s">
        <v>8315</v>
      </c>
      <c r="R3846" t="s">
        <v>8316</v>
      </c>
      <c r="S3846" s="16">
        <f t="shared" si="293"/>
        <v>41766.617291666669</v>
      </c>
      <c r="T3846" s="16">
        <f t="shared" si="29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1"/>
        <v>2</v>
      </c>
      <c r="P3847">
        <f t="shared" si="292"/>
        <v>70.17</v>
      </c>
      <c r="Q3847" s="11" t="s">
        <v>8315</v>
      </c>
      <c r="R3847" t="s">
        <v>8316</v>
      </c>
      <c r="S3847" s="16">
        <f t="shared" si="293"/>
        <v>42248.627013888887</v>
      </c>
      <c r="T3847" s="16">
        <f t="shared" si="29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1"/>
        <v>3</v>
      </c>
      <c r="P3848">
        <f t="shared" si="292"/>
        <v>23.63</v>
      </c>
      <c r="Q3848" s="11" t="s">
        <v>8315</v>
      </c>
      <c r="R3848" t="s">
        <v>8316</v>
      </c>
      <c r="S3848" s="16">
        <f t="shared" si="293"/>
        <v>41885.221550925926</v>
      </c>
      <c r="T3848" s="16">
        <f t="shared" si="29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1"/>
        <v>16</v>
      </c>
      <c r="P3849">
        <f t="shared" si="292"/>
        <v>188.56</v>
      </c>
      <c r="Q3849" s="11" t="s">
        <v>8315</v>
      </c>
      <c r="R3849" t="s">
        <v>8316</v>
      </c>
      <c r="S3849" s="16">
        <f t="shared" si="293"/>
        <v>42159.224432870367</v>
      </c>
      <c r="T3849" s="16">
        <f t="shared" si="29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1"/>
        <v>16</v>
      </c>
      <c r="P3850">
        <f t="shared" si="292"/>
        <v>49.51</v>
      </c>
      <c r="Q3850" s="11" t="s">
        <v>8315</v>
      </c>
      <c r="R3850" t="s">
        <v>8316</v>
      </c>
      <c r="S3850" s="16">
        <f t="shared" si="293"/>
        <v>42265.817002314812</v>
      </c>
      <c r="T3850" s="16">
        <f t="shared" si="29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1"/>
        <v>7</v>
      </c>
      <c r="P3851">
        <f t="shared" si="292"/>
        <v>75.459999999999994</v>
      </c>
      <c r="Q3851" s="11" t="s">
        <v>8315</v>
      </c>
      <c r="R3851" t="s">
        <v>8316</v>
      </c>
      <c r="S3851" s="16">
        <f t="shared" si="293"/>
        <v>42136.767175925925</v>
      </c>
      <c r="T3851" s="16">
        <f t="shared" si="29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1"/>
        <v>4</v>
      </c>
      <c r="P3852">
        <f t="shared" si="292"/>
        <v>9.5</v>
      </c>
      <c r="Q3852" s="11" t="s">
        <v>8315</v>
      </c>
      <c r="R3852" t="s">
        <v>8316</v>
      </c>
      <c r="S3852" s="16">
        <f t="shared" si="293"/>
        <v>41975.124340277776</v>
      </c>
      <c r="T3852" s="16">
        <f t="shared" si="29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1"/>
        <v>34</v>
      </c>
      <c r="P3853">
        <f t="shared" si="292"/>
        <v>35.5</v>
      </c>
      <c r="Q3853" s="11" t="s">
        <v>8315</v>
      </c>
      <c r="R3853" t="s">
        <v>8316</v>
      </c>
      <c r="S3853" s="16">
        <f t="shared" si="293"/>
        <v>42172.439571759256</v>
      </c>
      <c r="T3853" s="16">
        <f t="shared" si="29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1"/>
        <v>0</v>
      </c>
      <c r="P3854">
        <f t="shared" si="292"/>
        <v>10</v>
      </c>
      <c r="Q3854" s="11" t="s">
        <v>8315</v>
      </c>
      <c r="R3854" t="s">
        <v>8316</v>
      </c>
      <c r="S3854" s="16">
        <f t="shared" si="293"/>
        <v>42065.190694444449</v>
      </c>
      <c r="T3854" s="16">
        <f t="shared" si="29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1"/>
        <v>0</v>
      </c>
      <c r="P3855">
        <f t="shared" si="292"/>
        <v>13</v>
      </c>
      <c r="Q3855" s="11" t="s">
        <v>8315</v>
      </c>
      <c r="R3855" t="s">
        <v>8316</v>
      </c>
      <c r="S3855" s="16">
        <f t="shared" si="293"/>
        <v>41848.84002314815</v>
      </c>
      <c r="T3855" s="16">
        <f t="shared" si="29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1"/>
        <v>16</v>
      </c>
      <c r="P3856">
        <f t="shared" si="292"/>
        <v>89.4</v>
      </c>
      <c r="Q3856" s="11" t="s">
        <v>8315</v>
      </c>
      <c r="R3856" t="s">
        <v>8316</v>
      </c>
      <c r="S3856" s="16">
        <f t="shared" si="293"/>
        <v>42103.884930555556</v>
      </c>
      <c r="T3856" s="16">
        <f t="shared" si="294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1"/>
        <v>3</v>
      </c>
      <c r="P3857">
        <f t="shared" si="292"/>
        <v>25</v>
      </c>
      <c r="Q3857" s="11" t="s">
        <v>8315</v>
      </c>
      <c r="R3857" t="s">
        <v>8316</v>
      </c>
      <c r="S3857" s="16">
        <f t="shared" si="293"/>
        <v>42059.970729166671</v>
      </c>
      <c r="T3857" s="16">
        <f t="shared" si="294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1"/>
        <v>0</v>
      </c>
      <c r="P3858">
        <f t="shared" si="292"/>
        <v>1</v>
      </c>
      <c r="Q3858" s="11" t="s">
        <v>8315</v>
      </c>
      <c r="R3858" t="s">
        <v>8316</v>
      </c>
      <c r="S3858" s="16">
        <f t="shared" si="293"/>
        <v>42041.743090277778</v>
      </c>
      <c r="T3858" s="16">
        <f t="shared" si="294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1"/>
        <v>5</v>
      </c>
      <c r="P3859">
        <f t="shared" si="292"/>
        <v>65</v>
      </c>
      <c r="Q3859" s="11" t="s">
        <v>8315</v>
      </c>
      <c r="R3859" t="s">
        <v>8316</v>
      </c>
      <c r="S3859" s="16">
        <f t="shared" si="293"/>
        <v>41829.73715277778</v>
      </c>
      <c r="T3859" s="16">
        <f t="shared" si="294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1"/>
        <v>2</v>
      </c>
      <c r="P3860">
        <f t="shared" si="292"/>
        <v>10</v>
      </c>
      <c r="Q3860" s="11" t="s">
        <v>8315</v>
      </c>
      <c r="R3860" t="s">
        <v>8316</v>
      </c>
      <c r="S3860" s="16">
        <f t="shared" si="293"/>
        <v>42128.431064814817</v>
      </c>
      <c r="T3860" s="16">
        <f t="shared" si="294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1"/>
        <v>0</v>
      </c>
      <c r="P3861">
        <f t="shared" si="292"/>
        <v>1</v>
      </c>
      <c r="Q3861" s="11" t="s">
        <v>8315</v>
      </c>
      <c r="R3861" t="s">
        <v>8316</v>
      </c>
      <c r="S3861" s="16">
        <f t="shared" si="293"/>
        <v>41789.893599537041</v>
      </c>
      <c r="T3861" s="16">
        <f t="shared" si="294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1"/>
        <v>18</v>
      </c>
      <c r="P3862">
        <f t="shared" si="292"/>
        <v>81.540000000000006</v>
      </c>
      <c r="Q3862" s="11" t="s">
        <v>8315</v>
      </c>
      <c r="R3862" t="s">
        <v>8316</v>
      </c>
      <c r="S3862" s="16">
        <f t="shared" si="293"/>
        <v>41833.660995370366</v>
      </c>
      <c r="T3862" s="16">
        <f t="shared" si="294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1"/>
        <v>5</v>
      </c>
      <c r="P3863">
        <f t="shared" si="292"/>
        <v>100</v>
      </c>
      <c r="Q3863" s="11" t="s">
        <v>8315</v>
      </c>
      <c r="R3863" t="s">
        <v>8316</v>
      </c>
      <c r="S3863" s="16">
        <f t="shared" si="293"/>
        <v>41914.590011574073</v>
      </c>
      <c r="T3863" s="16">
        <f t="shared" si="294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1"/>
        <v>0</v>
      </c>
      <c r="P3864">
        <f t="shared" si="292"/>
        <v>1</v>
      </c>
      <c r="Q3864" s="11" t="s">
        <v>8315</v>
      </c>
      <c r="R3864" t="s">
        <v>8316</v>
      </c>
      <c r="S3864" s="16">
        <f t="shared" si="293"/>
        <v>42611.261064814811</v>
      </c>
      <c r="T3864" s="16">
        <f t="shared" si="294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1"/>
        <v>0</v>
      </c>
      <c r="P3865">
        <f t="shared" si="292"/>
        <v>0</v>
      </c>
      <c r="Q3865" s="11" t="s">
        <v>8315</v>
      </c>
      <c r="R3865" t="s">
        <v>8316</v>
      </c>
      <c r="S3865" s="16">
        <f t="shared" si="293"/>
        <v>42253.633159722223</v>
      </c>
      <c r="T3865" s="16">
        <f t="shared" si="294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1"/>
        <v>1</v>
      </c>
      <c r="P3866">
        <f t="shared" si="292"/>
        <v>20</v>
      </c>
      <c r="Q3866" s="11" t="s">
        <v>8315</v>
      </c>
      <c r="R3866" t="s">
        <v>8316</v>
      </c>
      <c r="S3866" s="16">
        <f t="shared" si="293"/>
        <v>42295.891828703709</v>
      </c>
      <c r="T3866" s="16">
        <f t="shared" si="294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1"/>
        <v>27</v>
      </c>
      <c r="P3867">
        <f t="shared" si="292"/>
        <v>46.43</v>
      </c>
      <c r="Q3867" s="11" t="s">
        <v>8315</v>
      </c>
      <c r="R3867" t="s">
        <v>8316</v>
      </c>
      <c r="S3867" s="16">
        <f t="shared" si="293"/>
        <v>41841.651597222226</v>
      </c>
      <c r="T3867" s="16">
        <f t="shared" si="294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1"/>
        <v>1</v>
      </c>
      <c r="P3868">
        <f t="shared" si="292"/>
        <v>5.5</v>
      </c>
      <c r="Q3868" s="11" t="s">
        <v>8315</v>
      </c>
      <c r="R3868" t="s">
        <v>8316</v>
      </c>
      <c r="S3868" s="16">
        <f t="shared" si="293"/>
        <v>42402.947002314817</v>
      </c>
      <c r="T3868" s="16">
        <f t="shared" si="294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1"/>
        <v>13</v>
      </c>
      <c r="P3869">
        <f t="shared" si="292"/>
        <v>50.2</v>
      </c>
      <c r="Q3869" s="11" t="s">
        <v>8315</v>
      </c>
      <c r="R3869" t="s">
        <v>8316</v>
      </c>
      <c r="S3869" s="16">
        <f t="shared" si="293"/>
        <v>42509.814108796301</v>
      </c>
      <c r="T3869" s="16">
        <f t="shared" si="294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1"/>
        <v>0</v>
      </c>
      <c r="P3870">
        <f t="shared" si="292"/>
        <v>10</v>
      </c>
      <c r="Q3870" s="11" t="s">
        <v>8315</v>
      </c>
      <c r="R3870" t="s">
        <v>8357</v>
      </c>
      <c r="S3870" s="16">
        <f t="shared" si="293"/>
        <v>41865.659780092588</v>
      </c>
      <c r="T3870" s="16">
        <f t="shared" si="294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1"/>
        <v>3</v>
      </c>
      <c r="P3871">
        <f t="shared" si="292"/>
        <v>30.13</v>
      </c>
      <c r="Q3871" s="11" t="s">
        <v>8315</v>
      </c>
      <c r="R3871" t="s">
        <v>8357</v>
      </c>
      <c r="S3871" s="16">
        <f t="shared" si="293"/>
        <v>42047.724444444444</v>
      </c>
      <c r="T3871" s="16">
        <f t="shared" si="294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1"/>
        <v>15</v>
      </c>
      <c r="P3872">
        <f t="shared" si="292"/>
        <v>150</v>
      </c>
      <c r="Q3872" s="11" t="s">
        <v>8315</v>
      </c>
      <c r="R3872" t="s">
        <v>8357</v>
      </c>
      <c r="S3872" s="16">
        <f t="shared" si="293"/>
        <v>41793.17219907407</v>
      </c>
      <c r="T3872" s="16">
        <f t="shared" si="294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1"/>
        <v>3</v>
      </c>
      <c r="P3873">
        <f t="shared" si="292"/>
        <v>13.33</v>
      </c>
      <c r="Q3873" s="11" t="s">
        <v>8315</v>
      </c>
      <c r="R3873" t="s">
        <v>8357</v>
      </c>
      <c r="S3873" s="16">
        <f t="shared" si="293"/>
        <v>42763.780671296292</v>
      </c>
      <c r="T3873" s="16">
        <f t="shared" si="294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1"/>
        <v>0</v>
      </c>
      <c r="P3874">
        <f t="shared" si="292"/>
        <v>0</v>
      </c>
      <c r="Q3874" s="11" t="s">
        <v>8315</v>
      </c>
      <c r="R3874" t="s">
        <v>8357</v>
      </c>
      <c r="S3874" s="16">
        <f t="shared" si="293"/>
        <v>42180.145787037036</v>
      </c>
      <c r="T3874" s="16">
        <f t="shared" si="294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1"/>
        <v>0</v>
      </c>
      <c r="P3875">
        <f t="shared" si="292"/>
        <v>0</v>
      </c>
      <c r="Q3875" s="11" t="s">
        <v>8315</v>
      </c>
      <c r="R3875" t="s">
        <v>8357</v>
      </c>
      <c r="S3875" s="16">
        <f t="shared" si="293"/>
        <v>42255.696006944447</v>
      </c>
      <c r="T3875" s="16">
        <f t="shared" si="294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1"/>
        <v>0</v>
      </c>
      <c r="P3876">
        <f t="shared" si="292"/>
        <v>0</v>
      </c>
      <c r="Q3876" s="11" t="s">
        <v>8315</v>
      </c>
      <c r="R3876" t="s">
        <v>8357</v>
      </c>
      <c r="S3876" s="16">
        <f t="shared" si="293"/>
        <v>42007.016458333332</v>
      </c>
      <c r="T3876" s="16">
        <f t="shared" si="294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1"/>
        <v>0</v>
      </c>
      <c r="P3877">
        <f t="shared" si="292"/>
        <v>0</v>
      </c>
      <c r="Q3877" s="11" t="s">
        <v>8315</v>
      </c>
      <c r="R3877" t="s">
        <v>8357</v>
      </c>
      <c r="S3877" s="16">
        <f t="shared" si="293"/>
        <v>42615.346817129626</v>
      </c>
      <c r="T3877" s="16">
        <f t="shared" si="294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1"/>
        <v>53</v>
      </c>
      <c r="P3878">
        <f t="shared" si="292"/>
        <v>44.76</v>
      </c>
      <c r="Q3878" s="11" t="s">
        <v>8315</v>
      </c>
      <c r="R3878" t="s">
        <v>8357</v>
      </c>
      <c r="S3878" s="16">
        <f t="shared" si="293"/>
        <v>42372.624166666668</v>
      </c>
      <c r="T3878" s="16">
        <f t="shared" si="294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1"/>
        <v>5</v>
      </c>
      <c r="P3879">
        <f t="shared" si="292"/>
        <v>88.64</v>
      </c>
      <c r="Q3879" s="11" t="s">
        <v>8315</v>
      </c>
      <c r="R3879" t="s">
        <v>8357</v>
      </c>
      <c r="S3879" s="16">
        <f t="shared" si="293"/>
        <v>42682.67768518519</v>
      </c>
      <c r="T3879" s="16">
        <f t="shared" si="294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1"/>
        <v>0</v>
      </c>
      <c r="P3880">
        <f t="shared" si="292"/>
        <v>10</v>
      </c>
      <c r="Q3880" s="11" t="s">
        <v>8315</v>
      </c>
      <c r="R3880" t="s">
        <v>8357</v>
      </c>
      <c r="S3880" s="16">
        <f t="shared" si="293"/>
        <v>42154.818819444445</v>
      </c>
      <c r="T3880" s="16">
        <f t="shared" si="294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1"/>
        <v>0</v>
      </c>
      <c r="P3881">
        <f t="shared" si="292"/>
        <v>0</v>
      </c>
      <c r="Q3881" s="11" t="s">
        <v>8315</v>
      </c>
      <c r="R3881" t="s">
        <v>8357</v>
      </c>
      <c r="S3881" s="16">
        <f t="shared" si="293"/>
        <v>41999.861064814817</v>
      </c>
      <c r="T3881" s="16">
        <f t="shared" si="294"/>
        <v>42029.861064814817</v>
      </c>
      <c r="U3881">
        <f t="shared" ref="U3881:U3882" si="295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1"/>
        <v>13</v>
      </c>
      <c r="P3882">
        <f t="shared" si="292"/>
        <v>57.65</v>
      </c>
      <c r="Q3882" s="11" t="s">
        <v>8315</v>
      </c>
      <c r="R3882" t="s">
        <v>8357</v>
      </c>
      <c r="S3882" s="16">
        <f t="shared" si="293"/>
        <v>41815.815046296295</v>
      </c>
      <c r="T3882" s="16">
        <f t="shared" si="294"/>
        <v>41850.958333333336</v>
      </c>
      <c r="U3882">
        <f t="shared" si="29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1"/>
        <v>5</v>
      </c>
      <c r="P3883">
        <f t="shared" si="292"/>
        <v>25</v>
      </c>
      <c r="Q3883" s="11" t="s">
        <v>8315</v>
      </c>
      <c r="R3883" t="s">
        <v>8357</v>
      </c>
      <c r="S3883" s="16">
        <f t="shared" si="293"/>
        <v>42756.018506944441</v>
      </c>
      <c r="T3883" s="16">
        <f t="shared" si="294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1"/>
        <v>0</v>
      </c>
      <c r="P3884">
        <f t="shared" si="292"/>
        <v>0</v>
      </c>
      <c r="Q3884" s="11" t="s">
        <v>8315</v>
      </c>
      <c r="R3884" t="s">
        <v>8357</v>
      </c>
      <c r="S3884" s="16">
        <f t="shared" si="293"/>
        <v>42373.983449074076</v>
      </c>
      <c r="T3884" s="16">
        <f t="shared" si="294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1"/>
        <v>0</v>
      </c>
      <c r="P3885">
        <f t="shared" si="292"/>
        <v>0</v>
      </c>
      <c r="Q3885" s="11" t="s">
        <v>8315</v>
      </c>
      <c r="R3885" t="s">
        <v>8357</v>
      </c>
      <c r="S3885" s="16">
        <f t="shared" si="293"/>
        <v>41854.602650462963</v>
      </c>
      <c r="T3885" s="16">
        <f t="shared" si="294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1"/>
        <v>0</v>
      </c>
      <c r="P3886">
        <f t="shared" si="292"/>
        <v>0</v>
      </c>
      <c r="Q3886" s="11" t="s">
        <v>8315</v>
      </c>
      <c r="R3886" t="s">
        <v>8357</v>
      </c>
      <c r="S3886" s="16">
        <f t="shared" si="293"/>
        <v>42065.791574074072</v>
      </c>
      <c r="T3886" s="16">
        <f t="shared" si="294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1"/>
        <v>0</v>
      </c>
      <c r="P3887">
        <f t="shared" si="292"/>
        <v>0</v>
      </c>
      <c r="Q3887" s="11" t="s">
        <v>8315</v>
      </c>
      <c r="R3887" t="s">
        <v>8357</v>
      </c>
      <c r="S3887" s="16">
        <f t="shared" si="293"/>
        <v>42469.951284722221</v>
      </c>
      <c r="T3887" s="16">
        <f t="shared" si="294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1"/>
        <v>0</v>
      </c>
      <c r="P3888">
        <f t="shared" si="292"/>
        <v>0</v>
      </c>
      <c r="Q3888" s="11" t="s">
        <v>8315</v>
      </c>
      <c r="R3888" t="s">
        <v>8357</v>
      </c>
      <c r="S3888" s="16">
        <f t="shared" si="293"/>
        <v>41954.228032407409</v>
      </c>
      <c r="T3888" s="16">
        <f t="shared" si="29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1"/>
        <v>2</v>
      </c>
      <c r="P3889">
        <f t="shared" si="292"/>
        <v>17.5</v>
      </c>
      <c r="Q3889" s="11" t="s">
        <v>8315</v>
      </c>
      <c r="R3889" t="s">
        <v>8357</v>
      </c>
      <c r="S3889" s="16">
        <f t="shared" si="293"/>
        <v>42079.857974537037</v>
      </c>
      <c r="T3889" s="16">
        <f t="shared" si="29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1"/>
        <v>27</v>
      </c>
      <c r="P3890">
        <f t="shared" si="292"/>
        <v>38.71</v>
      </c>
      <c r="Q3890" s="11" t="s">
        <v>8315</v>
      </c>
      <c r="R3890" t="s">
        <v>8316</v>
      </c>
      <c r="S3890" s="16">
        <f t="shared" si="293"/>
        <v>42762.545810185184</v>
      </c>
      <c r="T3890" s="16">
        <f t="shared" si="29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1"/>
        <v>1</v>
      </c>
      <c r="P3891">
        <f t="shared" si="292"/>
        <v>13.11</v>
      </c>
      <c r="Q3891" s="11" t="s">
        <v>8315</v>
      </c>
      <c r="R3891" t="s">
        <v>8316</v>
      </c>
      <c r="S3891" s="16">
        <f t="shared" si="293"/>
        <v>41977.004976851851</v>
      </c>
      <c r="T3891" s="16">
        <f t="shared" si="29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1"/>
        <v>17</v>
      </c>
      <c r="P3892">
        <f t="shared" si="292"/>
        <v>315.5</v>
      </c>
      <c r="Q3892" s="11" t="s">
        <v>8315</v>
      </c>
      <c r="R3892" t="s">
        <v>8316</v>
      </c>
      <c r="S3892" s="16">
        <f t="shared" si="293"/>
        <v>42171.758611111116</v>
      </c>
      <c r="T3892" s="16">
        <f t="shared" si="29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1"/>
        <v>33</v>
      </c>
      <c r="P3893">
        <f t="shared" si="292"/>
        <v>37.14</v>
      </c>
      <c r="Q3893" s="11" t="s">
        <v>8315</v>
      </c>
      <c r="R3893" t="s">
        <v>8316</v>
      </c>
      <c r="S3893" s="16">
        <f t="shared" si="293"/>
        <v>42056.1324537037</v>
      </c>
      <c r="T3893" s="16">
        <f t="shared" si="29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1"/>
        <v>0</v>
      </c>
      <c r="P3894">
        <f t="shared" si="292"/>
        <v>0</v>
      </c>
      <c r="Q3894" s="11" t="s">
        <v>8315</v>
      </c>
      <c r="R3894" t="s">
        <v>8316</v>
      </c>
      <c r="S3894" s="16">
        <f t="shared" si="293"/>
        <v>41867.652280092596</v>
      </c>
      <c r="T3894" s="16">
        <f t="shared" si="29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1"/>
        <v>22</v>
      </c>
      <c r="P3895">
        <f t="shared" si="292"/>
        <v>128.27000000000001</v>
      </c>
      <c r="Q3895" s="11" t="s">
        <v>8315</v>
      </c>
      <c r="R3895" t="s">
        <v>8316</v>
      </c>
      <c r="S3895" s="16">
        <f t="shared" si="293"/>
        <v>41779.657870370371</v>
      </c>
      <c r="T3895" s="16">
        <f t="shared" si="29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1"/>
        <v>3</v>
      </c>
      <c r="P3896">
        <f t="shared" si="292"/>
        <v>47.27</v>
      </c>
      <c r="Q3896" s="11" t="s">
        <v>8315</v>
      </c>
      <c r="R3896" t="s">
        <v>8316</v>
      </c>
      <c r="S3896" s="16">
        <f t="shared" si="293"/>
        <v>42679.958472222221</v>
      </c>
      <c r="T3896" s="16">
        <f t="shared" si="29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1"/>
        <v>5</v>
      </c>
      <c r="P3897">
        <f t="shared" si="292"/>
        <v>50</v>
      </c>
      <c r="Q3897" s="11" t="s">
        <v>8315</v>
      </c>
      <c r="R3897" t="s">
        <v>8316</v>
      </c>
      <c r="S3897" s="16">
        <f t="shared" si="293"/>
        <v>42032.250208333338</v>
      </c>
      <c r="T3897" s="16">
        <f t="shared" si="29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1"/>
        <v>11</v>
      </c>
      <c r="P3898">
        <f t="shared" si="292"/>
        <v>42.5</v>
      </c>
      <c r="Q3898" s="11" t="s">
        <v>8315</v>
      </c>
      <c r="R3898" t="s">
        <v>8316</v>
      </c>
      <c r="S3898" s="16">
        <f t="shared" si="293"/>
        <v>41793.191875000004</v>
      </c>
      <c r="T3898" s="16">
        <f t="shared" si="29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1"/>
        <v>18</v>
      </c>
      <c r="P3899">
        <f t="shared" si="292"/>
        <v>44</v>
      </c>
      <c r="Q3899" s="11" t="s">
        <v>8315</v>
      </c>
      <c r="R3899" t="s">
        <v>8316</v>
      </c>
      <c r="S3899" s="16">
        <f t="shared" si="293"/>
        <v>41982.87364583333</v>
      </c>
      <c r="T3899" s="16">
        <f t="shared" si="29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1"/>
        <v>33</v>
      </c>
      <c r="P3900">
        <f t="shared" si="292"/>
        <v>50.88</v>
      </c>
      <c r="Q3900" s="11" t="s">
        <v>8315</v>
      </c>
      <c r="R3900" t="s">
        <v>8316</v>
      </c>
      <c r="S3900" s="16">
        <f t="shared" si="293"/>
        <v>42193.482291666667</v>
      </c>
      <c r="T3900" s="16">
        <f t="shared" si="29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1"/>
        <v>1</v>
      </c>
      <c r="P3901">
        <f t="shared" si="292"/>
        <v>62.5</v>
      </c>
      <c r="Q3901" s="11" t="s">
        <v>8315</v>
      </c>
      <c r="R3901" t="s">
        <v>8316</v>
      </c>
      <c r="S3901" s="16">
        <f t="shared" si="293"/>
        <v>41843.775011574071</v>
      </c>
      <c r="T3901" s="16">
        <f t="shared" si="29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1"/>
        <v>5</v>
      </c>
      <c r="P3902">
        <f t="shared" si="292"/>
        <v>27</v>
      </c>
      <c r="Q3902" s="11" t="s">
        <v>8315</v>
      </c>
      <c r="R3902" t="s">
        <v>8316</v>
      </c>
      <c r="S3902" s="16">
        <f t="shared" si="293"/>
        <v>42136.092488425929</v>
      </c>
      <c r="T3902" s="16">
        <f t="shared" si="29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1"/>
        <v>1</v>
      </c>
      <c r="P3903">
        <f t="shared" si="292"/>
        <v>25</v>
      </c>
      <c r="Q3903" s="11" t="s">
        <v>8315</v>
      </c>
      <c r="R3903" t="s">
        <v>8316</v>
      </c>
      <c r="S3903" s="16">
        <f t="shared" si="293"/>
        <v>42317.826377314821</v>
      </c>
      <c r="T3903" s="16">
        <f t="shared" si="29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1"/>
        <v>49</v>
      </c>
      <c r="P3904">
        <f t="shared" si="292"/>
        <v>47.26</v>
      </c>
      <c r="Q3904" s="11" t="s">
        <v>8315</v>
      </c>
      <c r="R3904" t="s">
        <v>8316</v>
      </c>
      <c r="S3904" s="16">
        <f t="shared" si="293"/>
        <v>42663.468078703707</v>
      </c>
      <c r="T3904" s="16">
        <f t="shared" si="29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1"/>
        <v>0</v>
      </c>
      <c r="P3905">
        <f t="shared" si="292"/>
        <v>0</v>
      </c>
      <c r="Q3905" s="11" t="s">
        <v>8315</v>
      </c>
      <c r="R3905" t="s">
        <v>8316</v>
      </c>
      <c r="S3905" s="16">
        <f t="shared" si="293"/>
        <v>42186.01116898148</v>
      </c>
      <c r="T3905" s="16">
        <f t="shared" si="29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6">ROUND(E3906/D3906*100, 0)</f>
        <v>0</v>
      </c>
      <c r="P3906">
        <f t="shared" si="292"/>
        <v>1.5</v>
      </c>
      <c r="Q3906" s="11" t="s">
        <v>8315</v>
      </c>
      <c r="R3906" t="s">
        <v>8316</v>
      </c>
      <c r="S3906" s="16">
        <f t="shared" si="293"/>
        <v>42095.229166666672</v>
      </c>
      <c r="T3906" s="16">
        <f t="shared" si="29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6"/>
        <v>12</v>
      </c>
      <c r="P3907">
        <f t="shared" ref="P3907:P3970" si="297">IFERROR(ROUND(E3907/L3907,2),0)</f>
        <v>24.71</v>
      </c>
      <c r="Q3907" s="11" t="s">
        <v>8315</v>
      </c>
      <c r="R3907" t="s">
        <v>8316</v>
      </c>
      <c r="S3907" s="16">
        <f t="shared" ref="S3907:S3970" si="298">(((J3907/60)/60)/24)+DATE(1970,1,1)</f>
        <v>42124.623877314814</v>
      </c>
      <c r="T3907" s="16">
        <f t="shared" ref="T3907:T3970" si="29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6"/>
        <v>67</v>
      </c>
      <c r="P3908">
        <f t="shared" si="297"/>
        <v>63.13</v>
      </c>
      <c r="Q3908" s="11" t="s">
        <v>8315</v>
      </c>
      <c r="R3908" t="s">
        <v>8316</v>
      </c>
      <c r="S3908" s="16">
        <f t="shared" si="298"/>
        <v>42143.917743055557</v>
      </c>
      <c r="T3908" s="16">
        <f t="shared" si="299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6"/>
        <v>15</v>
      </c>
      <c r="P3909">
        <f t="shared" si="297"/>
        <v>38.25</v>
      </c>
      <c r="Q3909" s="11" t="s">
        <v>8315</v>
      </c>
      <c r="R3909" t="s">
        <v>8316</v>
      </c>
      <c r="S3909" s="16">
        <f t="shared" si="298"/>
        <v>41906.819513888891</v>
      </c>
      <c r="T3909" s="16">
        <f t="shared" si="299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6"/>
        <v>9</v>
      </c>
      <c r="P3910">
        <f t="shared" si="297"/>
        <v>16.25</v>
      </c>
      <c r="Q3910" s="11" t="s">
        <v>8315</v>
      </c>
      <c r="R3910" t="s">
        <v>8316</v>
      </c>
      <c r="S3910" s="16">
        <f t="shared" si="298"/>
        <v>41834.135370370372</v>
      </c>
      <c r="T3910" s="16">
        <f t="shared" si="29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6"/>
        <v>0</v>
      </c>
      <c r="P3911">
        <f t="shared" si="297"/>
        <v>33.75</v>
      </c>
      <c r="Q3911" s="11" t="s">
        <v>8315</v>
      </c>
      <c r="R3911" t="s">
        <v>8316</v>
      </c>
      <c r="S3911" s="16">
        <f t="shared" si="298"/>
        <v>41863.359282407408</v>
      </c>
      <c r="T3911" s="16">
        <f t="shared" si="29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6"/>
        <v>3</v>
      </c>
      <c r="P3912">
        <f t="shared" si="297"/>
        <v>61.67</v>
      </c>
      <c r="Q3912" s="11" t="s">
        <v>8315</v>
      </c>
      <c r="R3912" t="s">
        <v>8316</v>
      </c>
      <c r="S3912" s="16">
        <f t="shared" si="298"/>
        <v>42224.756909722222</v>
      </c>
      <c r="T3912" s="16">
        <f t="shared" si="29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6"/>
        <v>37</v>
      </c>
      <c r="P3913">
        <f t="shared" si="297"/>
        <v>83.14</v>
      </c>
      <c r="Q3913" s="11" t="s">
        <v>8315</v>
      </c>
      <c r="R3913" t="s">
        <v>8316</v>
      </c>
      <c r="S3913" s="16">
        <f t="shared" si="298"/>
        <v>41939.8122337963</v>
      </c>
      <c r="T3913" s="16">
        <f t="shared" si="29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6"/>
        <v>0</v>
      </c>
      <c r="P3914">
        <f t="shared" si="297"/>
        <v>1</v>
      </c>
      <c r="Q3914" s="11" t="s">
        <v>8315</v>
      </c>
      <c r="R3914" t="s">
        <v>8316</v>
      </c>
      <c r="S3914" s="16">
        <f t="shared" si="298"/>
        <v>42059.270023148143</v>
      </c>
      <c r="T3914" s="16">
        <f t="shared" si="29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6"/>
        <v>10</v>
      </c>
      <c r="P3915">
        <f t="shared" si="297"/>
        <v>142.86000000000001</v>
      </c>
      <c r="Q3915" s="11" t="s">
        <v>8315</v>
      </c>
      <c r="R3915" t="s">
        <v>8316</v>
      </c>
      <c r="S3915" s="16">
        <f t="shared" si="298"/>
        <v>42308.211215277777</v>
      </c>
      <c r="T3915" s="16">
        <f t="shared" si="29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6"/>
        <v>36</v>
      </c>
      <c r="P3916">
        <f t="shared" si="297"/>
        <v>33.67</v>
      </c>
      <c r="Q3916" s="11" t="s">
        <v>8315</v>
      </c>
      <c r="R3916" t="s">
        <v>8316</v>
      </c>
      <c r="S3916" s="16">
        <f t="shared" si="298"/>
        <v>42114.818935185183</v>
      </c>
      <c r="T3916" s="16">
        <f t="shared" si="29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6"/>
        <v>0</v>
      </c>
      <c r="P3917">
        <f t="shared" si="297"/>
        <v>5</v>
      </c>
      <c r="Q3917" s="11" t="s">
        <v>8315</v>
      </c>
      <c r="R3917" t="s">
        <v>8316</v>
      </c>
      <c r="S3917" s="16">
        <f t="shared" si="298"/>
        <v>42492.98505787037</v>
      </c>
      <c r="T3917" s="16">
        <f t="shared" si="29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6"/>
        <v>0</v>
      </c>
      <c r="P3918">
        <f t="shared" si="297"/>
        <v>0</v>
      </c>
      <c r="Q3918" s="11" t="s">
        <v>8315</v>
      </c>
      <c r="R3918" t="s">
        <v>8316</v>
      </c>
      <c r="S3918" s="16">
        <f t="shared" si="298"/>
        <v>42494.471666666665</v>
      </c>
      <c r="T3918" s="16">
        <f t="shared" si="29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6"/>
        <v>0</v>
      </c>
      <c r="P3919">
        <f t="shared" si="297"/>
        <v>10</v>
      </c>
      <c r="Q3919" s="11" t="s">
        <v>8315</v>
      </c>
      <c r="R3919" t="s">
        <v>8316</v>
      </c>
      <c r="S3919" s="16">
        <f t="shared" si="298"/>
        <v>41863.527326388888</v>
      </c>
      <c r="T3919" s="16">
        <f t="shared" si="299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6"/>
        <v>0</v>
      </c>
      <c r="P3920">
        <f t="shared" si="297"/>
        <v>40</v>
      </c>
      <c r="Q3920" s="11" t="s">
        <v>8315</v>
      </c>
      <c r="R3920" t="s">
        <v>8316</v>
      </c>
      <c r="S3920" s="16">
        <f t="shared" si="298"/>
        <v>41843.664618055554</v>
      </c>
      <c r="T3920" s="16">
        <f t="shared" si="29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6"/>
        <v>2</v>
      </c>
      <c r="P3921">
        <f t="shared" si="297"/>
        <v>30</v>
      </c>
      <c r="Q3921" s="11" t="s">
        <v>8315</v>
      </c>
      <c r="R3921" t="s">
        <v>8316</v>
      </c>
      <c r="S3921" s="16">
        <f t="shared" si="298"/>
        <v>42358.684872685189</v>
      </c>
      <c r="T3921" s="16">
        <f t="shared" si="29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6"/>
        <v>5</v>
      </c>
      <c r="P3922">
        <f t="shared" si="297"/>
        <v>45</v>
      </c>
      <c r="Q3922" s="11" t="s">
        <v>8315</v>
      </c>
      <c r="R3922" t="s">
        <v>8316</v>
      </c>
      <c r="S3922" s="16">
        <f t="shared" si="298"/>
        <v>42657.38726851852</v>
      </c>
      <c r="T3922" s="16">
        <f t="shared" si="29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6"/>
        <v>0</v>
      </c>
      <c r="P3923">
        <f t="shared" si="297"/>
        <v>0</v>
      </c>
      <c r="Q3923" s="11" t="s">
        <v>8315</v>
      </c>
      <c r="R3923" t="s">
        <v>8316</v>
      </c>
      <c r="S3923" s="16">
        <f t="shared" si="298"/>
        <v>41926.542303240742</v>
      </c>
      <c r="T3923" s="16">
        <f t="shared" si="29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6"/>
        <v>8</v>
      </c>
      <c r="P3924">
        <f t="shared" si="297"/>
        <v>10.17</v>
      </c>
      <c r="Q3924" s="11" t="s">
        <v>8315</v>
      </c>
      <c r="R3924" t="s">
        <v>8316</v>
      </c>
      <c r="S3924" s="16">
        <f t="shared" si="298"/>
        <v>42020.768634259264</v>
      </c>
      <c r="T3924" s="16">
        <f t="shared" si="29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6"/>
        <v>12</v>
      </c>
      <c r="P3925">
        <f t="shared" si="297"/>
        <v>81.41</v>
      </c>
      <c r="Q3925" s="11" t="s">
        <v>8315</v>
      </c>
      <c r="R3925" t="s">
        <v>8316</v>
      </c>
      <c r="S3925" s="16">
        <f t="shared" si="298"/>
        <v>42075.979988425926</v>
      </c>
      <c r="T3925" s="16">
        <f t="shared" si="29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6"/>
        <v>15</v>
      </c>
      <c r="P3926">
        <f t="shared" si="297"/>
        <v>57.25</v>
      </c>
      <c r="Q3926" s="11" t="s">
        <v>8315</v>
      </c>
      <c r="R3926" t="s">
        <v>8316</v>
      </c>
      <c r="S3926" s="16">
        <f t="shared" si="298"/>
        <v>41786.959745370368</v>
      </c>
      <c r="T3926" s="16">
        <f t="shared" si="29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6"/>
        <v>10</v>
      </c>
      <c r="P3927">
        <f t="shared" si="297"/>
        <v>5</v>
      </c>
      <c r="Q3927" s="11" t="s">
        <v>8315</v>
      </c>
      <c r="R3927" t="s">
        <v>8316</v>
      </c>
      <c r="S3927" s="16">
        <f t="shared" si="298"/>
        <v>41820.870821759258</v>
      </c>
      <c r="T3927" s="16">
        <f t="shared" si="29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6"/>
        <v>0</v>
      </c>
      <c r="P3928">
        <f t="shared" si="297"/>
        <v>15</v>
      </c>
      <c r="Q3928" s="11" t="s">
        <v>8315</v>
      </c>
      <c r="R3928" t="s">
        <v>8316</v>
      </c>
      <c r="S3928" s="16">
        <f t="shared" si="298"/>
        <v>41970.085046296299</v>
      </c>
      <c r="T3928" s="16">
        <f t="shared" si="299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6"/>
        <v>1</v>
      </c>
      <c r="P3929">
        <f t="shared" si="297"/>
        <v>12.5</v>
      </c>
      <c r="Q3929" s="11" t="s">
        <v>8315</v>
      </c>
      <c r="R3929" t="s">
        <v>8316</v>
      </c>
      <c r="S3929" s="16">
        <f t="shared" si="298"/>
        <v>41830.267407407409</v>
      </c>
      <c r="T3929" s="16">
        <f t="shared" si="29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6"/>
        <v>13</v>
      </c>
      <c r="P3930">
        <f t="shared" si="297"/>
        <v>93</v>
      </c>
      <c r="Q3930" s="11" t="s">
        <v>8315</v>
      </c>
      <c r="R3930" t="s">
        <v>8316</v>
      </c>
      <c r="S3930" s="16">
        <f t="shared" si="298"/>
        <v>42265.683182870373</v>
      </c>
      <c r="T3930" s="16">
        <f t="shared" si="29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6"/>
        <v>2</v>
      </c>
      <c r="P3931">
        <f t="shared" si="297"/>
        <v>32.36</v>
      </c>
      <c r="Q3931" s="11" t="s">
        <v>8315</v>
      </c>
      <c r="R3931" t="s">
        <v>8316</v>
      </c>
      <c r="S3931" s="16">
        <f t="shared" si="298"/>
        <v>42601.827141203699</v>
      </c>
      <c r="T3931" s="16">
        <f t="shared" si="29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6"/>
        <v>0</v>
      </c>
      <c r="P3932">
        <f t="shared" si="297"/>
        <v>0</v>
      </c>
      <c r="Q3932" s="11" t="s">
        <v>8315</v>
      </c>
      <c r="R3932" t="s">
        <v>8316</v>
      </c>
      <c r="S3932" s="16">
        <f t="shared" si="298"/>
        <v>42433.338749999995</v>
      </c>
      <c r="T3932" s="16">
        <f t="shared" si="29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6"/>
        <v>0</v>
      </c>
      <c r="P3933">
        <f t="shared" si="297"/>
        <v>0</v>
      </c>
      <c r="Q3933" s="11" t="s">
        <v>8315</v>
      </c>
      <c r="R3933" t="s">
        <v>8316</v>
      </c>
      <c r="S3933" s="16">
        <f t="shared" si="298"/>
        <v>42228.151701388888</v>
      </c>
      <c r="T3933" s="16">
        <f t="shared" si="29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6"/>
        <v>0</v>
      </c>
      <c r="P3934">
        <f t="shared" si="297"/>
        <v>1</v>
      </c>
      <c r="Q3934" s="11" t="s">
        <v>8315</v>
      </c>
      <c r="R3934" t="s">
        <v>8316</v>
      </c>
      <c r="S3934" s="16">
        <f t="shared" si="298"/>
        <v>42415.168564814812</v>
      </c>
      <c r="T3934" s="16">
        <f t="shared" si="29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6"/>
        <v>16</v>
      </c>
      <c r="P3935">
        <f t="shared" si="297"/>
        <v>91.83</v>
      </c>
      <c r="Q3935" s="11" t="s">
        <v>8315</v>
      </c>
      <c r="R3935" t="s">
        <v>8316</v>
      </c>
      <c r="S3935" s="16">
        <f t="shared" si="298"/>
        <v>42538.968310185184</v>
      </c>
      <c r="T3935" s="16">
        <f t="shared" si="29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6"/>
        <v>11</v>
      </c>
      <c r="P3936">
        <f t="shared" si="297"/>
        <v>45.83</v>
      </c>
      <c r="Q3936" s="11" t="s">
        <v>8315</v>
      </c>
      <c r="R3936" t="s">
        <v>8316</v>
      </c>
      <c r="S3936" s="16">
        <f t="shared" si="298"/>
        <v>42233.671747685185</v>
      </c>
      <c r="T3936" s="16">
        <f t="shared" si="29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6"/>
        <v>44</v>
      </c>
      <c r="P3937">
        <f t="shared" si="297"/>
        <v>57.17</v>
      </c>
      <c r="Q3937" s="11" t="s">
        <v>8315</v>
      </c>
      <c r="R3937" t="s">
        <v>8316</v>
      </c>
      <c r="S3937" s="16">
        <f t="shared" si="298"/>
        <v>42221.656782407401</v>
      </c>
      <c r="T3937" s="16">
        <f t="shared" si="29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6"/>
        <v>0</v>
      </c>
      <c r="P3938">
        <f t="shared" si="297"/>
        <v>0</v>
      </c>
      <c r="Q3938" s="11" t="s">
        <v>8315</v>
      </c>
      <c r="R3938" t="s">
        <v>8316</v>
      </c>
      <c r="S3938" s="16">
        <f t="shared" si="298"/>
        <v>42675.262962962966</v>
      </c>
      <c r="T3938" s="16">
        <f t="shared" si="29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6"/>
        <v>86</v>
      </c>
      <c r="P3939">
        <f t="shared" si="297"/>
        <v>248.5</v>
      </c>
      <c r="Q3939" s="11" t="s">
        <v>8315</v>
      </c>
      <c r="R3939" t="s">
        <v>8316</v>
      </c>
      <c r="S3939" s="16">
        <f t="shared" si="298"/>
        <v>42534.631481481483</v>
      </c>
      <c r="T3939" s="16">
        <f t="shared" si="29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6"/>
        <v>12</v>
      </c>
      <c r="P3940">
        <f t="shared" si="297"/>
        <v>79.400000000000006</v>
      </c>
      <c r="Q3940" s="11" t="s">
        <v>8315</v>
      </c>
      <c r="R3940" t="s">
        <v>8316</v>
      </c>
      <c r="S3940" s="16">
        <f t="shared" si="298"/>
        <v>42151.905717592599</v>
      </c>
      <c r="T3940" s="16">
        <f t="shared" si="29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6"/>
        <v>0</v>
      </c>
      <c r="P3941">
        <f t="shared" si="297"/>
        <v>5</v>
      </c>
      <c r="Q3941" s="11" t="s">
        <v>8315</v>
      </c>
      <c r="R3941" t="s">
        <v>8316</v>
      </c>
      <c r="S3941" s="16">
        <f t="shared" si="298"/>
        <v>41915.400219907409</v>
      </c>
      <c r="T3941" s="16">
        <f t="shared" si="29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6"/>
        <v>0</v>
      </c>
      <c r="P3942">
        <f t="shared" si="297"/>
        <v>5.5</v>
      </c>
      <c r="Q3942" s="11" t="s">
        <v>8315</v>
      </c>
      <c r="R3942" t="s">
        <v>8316</v>
      </c>
      <c r="S3942" s="16">
        <f t="shared" si="298"/>
        <v>41961.492488425924</v>
      </c>
      <c r="T3942" s="16">
        <f t="shared" si="299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6"/>
        <v>1</v>
      </c>
      <c r="P3943">
        <f t="shared" si="297"/>
        <v>25</v>
      </c>
      <c r="Q3943" s="11" t="s">
        <v>8315</v>
      </c>
      <c r="R3943" t="s">
        <v>8316</v>
      </c>
      <c r="S3943" s="16">
        <f t="shared" si="298"/>
        <v>41940.587233796294</v>
      </c>
      <c r="T3943" s="16">
        <f t="shared" si="29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6"/>
        <v>0</v>
      </c>
      <c r="P3944">
        <f t="shared" si="297"/>
        <v>0</v>
      </c>
      <c r="Q3944" s="11" t="s">
        <v>8315</v>
      </c>
      <c r="R3944" t="s">
        <v>8316</v>
      </c>
      <c r="S3944" s="16">
        <f t="shared" si="298"/>
        <v>42111.904097222221</v>
      </c>
      <c r="T3944" s="16">
        <f t="shared" si="29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6"/>
        <v>36</v>
      </c>
      <c r="P3945">
        <f t="shared" si="297"/>
        <v>137.08000000000001</v>
      </c>
      <c r="Q3945" s="11" t="s">
        <v>8315</v>
      </c>
      <c r="R3945" t="s">
        <v>8316</v>
      </c>
      <c r="S3945" s="16">
        <f t="shared" si="298"/>
        <v>42279.778564814813</v>
      </c>
      <c r="T3945" s="16">
        <f t="shared" si="299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6"/>
        <v>0</v>
      </c>
      <c r="P3946">
        <f t="shared" si="297"/>
        <v>0</v>
      </c>
      <c r="Q3946" s="11" t="s">
        <v>8315</v>
      </c>
      <c r="R3946" t="s">
        <v>8316</v>
      </c>
      <c r="S3946" s="16">
        <f t="shared" si="298"/>
        <v>42213.662905092591</v>
      </c>
      <c r="T3946" s="16">
        <f t="shared" si="29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6"/>
        <v>0</v>
      </c>
      <c r="P3947">
        <f t="shared" si="297"/>
        <v>5</v>
      </c>
      <c r="Q3947" s="11" t="s">
        <v>8315</v>
      </c>
      <c r="R3947" t="s">
        <v>8316</v>
      </c>
      <c r="S3947" s="16">
        <f t="shared" si="298"/>
        <v>42109.801712962959</v>
      </c>
      <c r="T3947" s="16">
        <f t="shared" si="29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6"/>
        <v>3</v>
      </c>
      <c r="P3948">
        <f t="shared" si="297"/>
        <v>39</v>
      </c>
      <c r="Q3948" s="11" t="s">
        <v>8315</v>
      </c>
      <c r="R3948" t="s">
        <v>8316</v>
      </c>
      <c r="S3948" s="16">
        <f t="shared" si="298"/>
        <v>42031.833587962959</v>
      </c>
      <c r="T3948" s="16">
        <f t="shared" si="29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6"/>
        <v>3</v>
      </c>
      <c r="P3949">
        <f t="shared" si="297"/>
        <v>50.5</v>
      </c>
      <c r="Q3949" s="11" t="s">
        <v>8315</v>
      </c>
      <c r="R3949" t="s">
        <v>8316</v>
      </c>
      <c r="S3949" s="16">
        <f t="shared" si="298"/>
        <v>42615.142870370371</v>
      </c>
      <c r="T3949" s="16">
        <f t="shared" si="29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6"/>
        <v>0</v>
      </c>
      <c r="P3950">
        <f t="shared" si="297"/>
        <v>0</v>
      </c>
      <c r="Q3950" s="11" t="s">
        <v>8315</v>
      </c>
      <c r="R3950" t="s">
        <v>8316</v>
      </c>
      <c r="S3950" s="16">
        <f t="shared" si="298"/>
        <v>41829.325497685182</v>
      </c>
      <c r="T3950" s="16">
        <f t="shared" si="299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6"/>
        <v>16</v>
      </c>
      <c r="P3951">
        <f t="shared" si="297"/>
        <v>49.28</v>
      </c>
      <c r="Q3951" s="11" t="s">
        <v>8315</v>
      </c>
      <c r="R3951" t="s">
        <v>8316</v>
      </c>
      <c r="S3951" s="16">
        <f t="shared" si="298"/>
        <v>42016.120613425926</v>
      </c>
      <c r="T3951" s="16">
        <f t="shared" si="299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6"/>
        <v>1</v>
      </c>
      <c r="P3952">
        <f t="shared" si="297"/>
        <v>25</v>
      </c>
      <c r="Q3952" s="11" t="s">
        <v>8315</v>
      </c>
      <c r="R3952" t="s">
        <v>8316</v>
      </c>
      <c r="S3952" s="16">
        <f t="shared" si="298"/>
        <v>42439.702314814815</v>
      </c>
      <c r="T3952" s="16">
        <f t="shared" si="29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6"/>
        <v>0</v>
      </c>
      <c r="P3953">
        <f t="shared" si="297"/>
        <v>1</v>
      </c>
      <c r="Q3953" s="11" t="s">
        <v>8315</v>
      </c>
      <c r="R3953" t="s">
        <v>8316</v>
      </c>
      <c r="S3953" s="16">
        <f t="shared" si="298"/>
        <v>42433.825717592597</v>
      </c>
      <c r="T3953" s="16">
        <f t="shared" si="29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6"/>
        <v>0</v>
      </c>
      <c r="P3954">
        <f t="shared" si="297"/>
        <v>25</v>
      </c>
      <c r="Q3954" s="11" t="s">
        <v>8315</v>
      </c>
      <c r="R3954" t="s">
        <v>8316</v>
      </c>
      <c r="S3954" s="16">
        <f t="shared" si="298"/>
        <v>42243.790393518517</v>
      </c>
      <c r="T3954" s="16">
        <f t="shared" si="29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6"/>
        <v>0</v>
      </c>
      <c r="P3955">
        <f t="shared" si="297"/>
        <v>0</v>
      </c>
      <c r="Q3955" s="11" t="s">
        <v>8315</v>
      </c>
      <c r="R3955" t="s">
        <v>8316</v>
      </c>
      <c r="S3955" s="16">
        <f t="shared" si="298"/>
        <v>42550.048449074078</v>
      </c>
      <c r="T3955" s="16">
        <f t="shared" si="299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6"/>
        <v>0</v>
      </c>
      <c r="P3956">
        <f t="shared" si="297"/>
        <v>0</v>
      </c>
      <c r="Q3956" s="11" t="s">
        <v>8315</v>
      </c>
      <c r="R3956" t="s">
        <v>8316</v>
      </c>
      <c r="S3956" s="16">
        <f t="shared" si="298"/>
        <v>41774.651203703703</v>
      </c>
      <c r="T3956" s="16">
        <f t="shared" si="29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6"/>
        <v>24</v>
      </c>
      <c r="P3957">
        <f t="shared" si="297"/>
        <v>53.13</v>
      </c>
      <c r="Q3957" s="11" t="s">
        <v>8315</v>
      </c>
      <c r="R3957" t="s">
        <v>8316</v>
      </c>
      <c r="S3957" s="16">
        <f t="shared" si="298"/>
        <v>42306.848854166667</v>
      </c>
      <c r="T3957" s="16">
        <f t="shared" si="29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6"/>
        <v>0</v>
      </c>
      <c r="P3958">
        <f t="shared" si="297"/>
        <v>0</v>
      </c>
      <c r="Q3958" s="11" t="s">
        <v>8315</v>
      </c>
      <c r="R3958" t="s">
        <v>8316</v>
      </c>
      <c r="S3958" s="16">
        <f t="shared" si="298"/>
        <v>42457.932025462964</v>
      </c>
      <c r="T3958" s="16">
        <f t="shared" si="29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6"/>
        <v>0</v>
      </c>
      <c r="P3959">
        <f t="shared" si="297"/>
        <v>7</v>
      </c>
      <c r="Q3959" s="11" t="s">
        <v>8315</v>
      </c>
      <c r="R3959" t="s">
        <v>8316</v>
      </c>
      <c r="S3959" s="16">
        <f t="shared" si="298"/>
        <v>42513.976319444439</v>
      </c>
      <c r="T3959" s="16">
        <f t="shared" si="299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6"/>
        <v>32</v>
      </c>
      <c r="P3960">
        <f t="shared" si="297"/>
        <v>40.06</v>
      </c>
      <c r="Q3960" s="11" t="s">
        <v>8315</v>
      </c>
      <c r="R3960" t="s">
        <v>8316</v>
      </c>
      <c r="S3960" s="16">
        <f t="shared" si="298"/>
        <v>41816.950370370374</v>
      </c>
      <c r="T3960" s="16">
        <f t="shared" si="29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6"/>
        <v>24</v>
      </c>
      <c r="P3961">
        <f t="shared" si="297"/>
        <v>24.33</v>
      </c>
      <c r="Q3961" s="11" t="s">
        <v>8315</v>
      </c>
      <c r="R3961" t="s">
        <v>8316</v>
      </c>
      <c r="S3961" s="16">
        <f t="shared" si="298"/>
        <v>41880.788842592592</v>
      </c>
      <c r="T3961" s="16">
        <f t="shared" si="29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6"/>
        <v>2</v>
      </c>
      <c r="P3962">
        <f t="shared" si="297"/>
        <v>11.25</v>
      </c>
      <c r="Q3962" s="11" t="s">
        <v>8315</v>
      </c>
      <c r="R3962" t="s">
        <v>8316</v>
      </c>
      <c r="S3962" s="16">
        <f t="shared" si="298"/>
        <v>42342.845555555556</v>
      </c>
      <c r="T3962" s="16">
        <f t="shared" si="299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6"/>
        <v>0</v>
      </c>
      <c r="P3963">
        <f t="shared" si="297"/>
        <v>10.5</v>
      </c>
      <c r="Q3963" s="11" t="s">
        <v>8315</v>
      </c>
      <c r="R3963" t="s">
        <v>8316</v>
      </c>
      <c r="S3963" s="16">
        <f t="shared" si="298"/>
        <v>41745.891319444447</v>
      </c>
      <c r="T3963" s="16">
        <f t="shared" si="299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6"/>
        <v>3</v>
      </c>
      <c r="P3964">
        <f t="shared" si="297"/>
        <v>15</v>
      </c>
      <c r="Q3964" s="11" t="s">
        <v>8315</v>
      </c>
      <c r="R3964" t="s">
        <v>8316</v>
      </c>
      <c r="S3964" s="16">
        <f t="shared" si="298"/>
        <v>42311.621458333335</v>
      </c>
      <c r="T3964" s="16">
        <f t="shared" si="29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6"/>
        <v>0</v>
      </c>
      <c r="P3965">
        <f t="shared" si="297"/>
        <v>0</v>
      </c>
      <c r="Q3965" s="11" t="s">
        <v>8315</v>
      </c>
      <c r="R3965" t="s">
        <v>8316</v>
      </c>
      <c r="S3965" s="16">
        <f t="shared" si="298"/>
        <v>42296.154131944444</v>
      </c>
      <c r="T3965" s="16">
        <f t="shared" si="29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6"/>
        <v>6</v>
      </c>
      <c r="P3966">
        <f t="shared" si="297"/>
        <v>42</v>
      </c>
      <c r="Q3966" s="11" t="s">
        <v>8315</v>
      </c>
      <c r="R3966" t="s">
        <v>8316</v>
      </c>
      <c r="S3966" s="16">
        <f t="shared" si="298"/>
        <v>42053.722060185188</v>
      </c>
      <c r="T3966" s="16">
        <f t="shared" si="299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6"/>
        <v>14</v>
      </c>
      <c r="P3967">
        <f t="shared" si="297"/>
        <v>71.25</v>
      </c>
      <c r="Q3967" s="11" t="s">
        <v>8315</v>
      </c>
      <c r="R3967" t="s">
        <v>8316</v>
      </c>
      <c r="S3967" s="16">
        <f t="shared" si="298"/>
        <v>42414.235879629632</v>
      </c>
      <c r="T3967" s="16">
        <f t="shared" si="299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6"/>
        <v>1</v>
      </c>
      <c r="P3968">
        <f t="shared" si="297"/>
        <v>22.5</v>
      </c>
      <c r="Q3968" s="11" t="s">
        <v>8315</v>
      </c>
      <c r="R3968" t="s">
        <v>8316</v>
      </c>
      <c r="S3968" s="16">
        <f t="shared" si="298"/>
        <v>41801.711550925924</v>
      </c>
      <c r="T3968" s="16">
        <f t="shared" si="29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6"/>
        <v>24</v>
      </c>
      <c r="P3969">
        <f t="shared" si="297"/>
        <v>41</v>
      </c>
      <c r="Q3969" s="11" t="s">
        <v>8315</v>
      </c>
      <c r="R3969" t="s">
        <v>8316</v>
      </c>
      <c r="S3969" s="16">
        <f t="shared" si="298"/>
        <v>42770.290590277778</v>
      </c>
      <c r="T3969" s="16">
        <f t="shared" si="29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00">ROUND(E3970/D3970*100, 0)</f>
        <v>11</v>
      </c>
      <c r="P3970">
        <f t="shared" si="297"/>
        <v>47.91</v>
      </c>
      <c r="Q3970" s="11" t="s">
        <v>8315</v>
      </c>
      <c r="R3970" t="s">
        <v>8316</v>
      </c>
      <c r="S3970" s="16">
        <f t="shared" si="298"/>
        <v>42452.815659722226</v>
      </c>
      <c r="T3970" s="16">
        <f t="shared" si="299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0"/>
        <v>7</v>
      </c>
      <c r="P3971">
        <f t="shared" ref="P3971:P4034" si="301">IFERROR(ROUND(E3971/L3971,2),0)</f>
        <v>35.17</v>
      </c>
      <c r="Q3971" s="11" t="s">
        <v>8315</v>
      </c>
      <c r="R3971" t="s">
        <v>8316</v>
      </c>
      <c r="S3971" s="16">
        <f t="shared" ref="S3971:S4034" si="302">(((J3971/60)/60)/24)+DATE(1970,1,1)</f>
        <v>42601.854699074072</v>
      </c>
      <c r="T3971" s="16">
        <f t="shared" ref="T3971:T4034" si="303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0"/>
        <v>0</v>
      </c>
      <c r="P3972">
        <f t="shared" si="301"/>
        <v>5.5</v>
      </c>
      <c r="Q3972" s="11" t="s">
        <v>8315</v>
      </c>
      <c r="R3972" t="s">
        <v>8316</v>
      </c>
      <c r="S3972" s="16">
        <f t="shared" si="302"/>
        <v>42447.863553240735</v>
      </c>
      <c r="T3972" s="16">
        <f t="shared" si="30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0"/>
        <v>1</v>
      </c>
      <c r="P3973">
        <f t="shared" si="301"/>
        <v>22.67</v>
      </c>
      <c r="Q3973" s="11" t="s">
        <v>8315</v>
      </c>
      <c r="R3973" t="s">
        <v>8316</v>
      </c>
      <c r="S3973" s="16">
        <f t="shared" si="302"/>
        <v>41811.536180555559</v>
      </c>
      <c r="T3973" s="16">
        <f t="shared" si="30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0"/>
        <v>21</v>
      </c>
      <c r="P3974">
        <f t="shared" si="301"/>
        <v>26.38</v>
      </c>
      <c r="Q3974" s="11" t="s">
        <v>8315</v>
      </c>
      <c r="R3974" t="s">
        <v>8316</v>
      </c>
      <c r="S3974" s="16">
        <f t="shared" si="302"/>
        <v>41981.067523148144</v>
      </c>
      <c r="T3974" s="16">
        <f t="shared" si="30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0"/>
        <v>78</v>
      </c>
      <c r="P3975">
        <f t="shared" si="301"/>
        <v>105.54</v>
      </c>
      <c r="Q3975" s="11" t="s">
        <v>8315</v>
      </c>
      <c r="R3975" t="s">
        <v>8316</v>
      </c>
      <c r="S3975" s="16">
        <f t="shared" si="302"/>
        <v>42469.68414351852</v>
      </c>
      <c r="T3975" s="16">
        <f t="shared" si="30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0"/>
        <v>32</v>
      </c>
      <c r="P3976">
        <f t="shared" si="301"/>
        <v>29.09</v>
      </c>
      <c r="Q3976" s="11" t="s">
        <v>8315</v>
      </c>
      <c r="R3976" t="s">
        <v>8316</v>
      </c>
      <c r="S3976" s="16">
        <f t="shared" si="302"/>
        <v>42493.546851851846</v>
      </c>
      <c r="T3976" s="16">
        <f t="shared" si="30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0"/>
        <v>0</v>
      </c>
      <c r="P3977">
        <f t="shared" si="301"/>
        <v>0</v>
      </c>
      <c r="Q3977" s="11" t="s">
        <v>8315</v>
      </c>
      <c r="R3977" t="s">
        <v>8316</v>
      </c>
      <c r="S3977" s="16">
        <f t="shared" si="302"/>
        <v>42534.866875</v>
      </c>
      <c r="T3977" s="16">
        <f t="shared" si="30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0"/>
        <v>48</v>
      </c>
      <c r="P3978">
        <f t="shared" si="301"/>
        <v>62</v>
      </c>
      <c r="Q3978" s="11" t="s">
        <v>8315</v>
      </c>
      <c r="R3978" t="s">
        <v>8316</v>
      </c>
      <c r="S3978" s="16">
        <f t="shared" si="302"/>
        <v>41830.858344907407</v>
      </c>
      <c r="T3978" s="16">
        <f t="shared" si="30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0"/>
        <v>1</v>
      </c>
      <c r="P3979">
        <f t="shared" si="301"/>
        <v>217.5</v>
      </c>
      <c r="Q3979" s="11" t="s">
        <v>8315</v>
      </c>
      <c r="R3979" t="s">
        <v>8316</v>
      </c>
      <c r="S3979" s="16">
        <f t="shared" si="302"/>
        <v>42543.788564814815</v>
      </c>
      <c r="T3979" s="16">
        <f t="shared" si="30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0"/>
        <v>11</v>
      </c>
      <c r="P3980">
        <f t="shared" si="301"/>
        <v>26.75</v>
      </c>
      <c r="Q3980" s="11" t="s">
        <v>8315</v>
      </c>
      <c r="R3980" t="s">
        <v>8316</v>
      </c>
      <c r="S3980" s="16">
        <f t="shared" si="302"/>
        <v>41975.642974537041</v>
      </c>
      <c r="T3980" s="16">
        <f t="shared" si="30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0"/>
        <v>2</v>
      </c>
      <c r="P3981">
        <f t="shared" si="301"/>
        <v>18.329999999999998</v>
      </c>
      <c r="Q3981" s="11" t="s">
        <v>8315</v>
      </c>
      <c r="R3981" t="s">
        <v>8316</v>
      </c>
      <c r="S3981" s="16">
        <f t="shared" si="302"/>
        <v>42069.903437500005</v>
      </c>
      <c r="T3981" s="16">
        <f t="shared" si="30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0"/>
        <v>18</v>
      </c>
      <c r="P3982">
        <f t="shared" si="301"/>
        <v>64.290000000000006</v>
      </c>
      <c r="Q3982" s="11" t="s">
        <v>8315</v>
      </c>
      <c r="R3982" t="s">
        <v>8316</v>
      </c>
      <c r="S3982" s="16">
        <f t="shared" si="302"/>
        <v>41795.598923611113</v>
      </c>
      <c r="T3982" s="16">
        <f t="shared" si="30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0"/>
        <v>4</v>
      </c>
      <c r="P3983">
        <f t="shared" si="301"/>
        <v>175</v>
      </c>
      <c r="Q3983" s="11" t="s">
        <v>8315</v>
      </c>
      <c r="R3983" t="s">
        <v>8316</v>
      </c>
      <c r="S3983" s="16">
        <f t="shared" si="302"/>
        <v>42508.179965277777</v>
      </c>
      <c r="T3983" s="16">
        <f t="shared" si="30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0"/>
        <v>20</v>
      </c>
      <c r="P3984">
        <f t="shared" si="301"/>
        <v>34</v>
      </c>
      <c r="Q3984" s="11" t="s">
        <v>8315</v>
      </c>
      <c r="R3984" t="s">
        <v>8316</v>
      </c>
      <c r="S3984" s="16">
        <f t="shared" si="302"/>
        <v>42132.809953703705</v>
      </c>
      <c r="T3984" s="16">
        <f t="shared" si="30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0"/>
        <v>35</v>
      </c>
      <c r="P3985">
        <f t="shared" si="301"/>
        <v>84.28</v>
      </c>
      <c r="Q3985" s="11" t="s">
        <v>8315</v>
      </c>
      <c r="R3985" t="s">
        <v>8316</v>
      </c>
      <c r="S3985" s="16">
        <f t="shared" si="302"/>
        <v>41747.86986111111</v>
      </c>
      <c r="T3985" s="16">
        <f t="shared" si="30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0"/>
        <v>6</v>
      </c>
      <c r="P3986">
        <f t="shared" si="301"/>
        <v>9.5</v>
      </c>
      <c r="Q3986" s="11" t="s">
        <v>8315</v>
      </c>
      <c r="R3986" t="s">
        <v>8316</v>
      </c>
      <c r="S3986" s="16">
        <f t="shared" si="302"/>
        <v>41920.963472222218</v>
      </c>
      <c r="T3986" s="16">
        <f t="shared" si="30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0"/>
        <v>32</v>
      </c>
      <c r="P3987">
        <f t="shared" si="301"/>
        <v>33.74</v>
      </c>
      <c r="Q3987" s="11" t="s">
        <v>8315</v>
      </c>
      <c r="R3987" t="s">
        <v>8316</v>
      </c>
      <c r="S3987" s="16">
        <f t="shared" si="302"/>
        <v>42399.707407407404</v>
      </c>
      <c r="T3987" s="16">
        <f t="shared" si="30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0"/>
        <v>10</v>
      </c>
      <c r="P3988">
        <f t="shared" si="301"/>
        <v>37.54</v>
      </c>
      <c r="Q3988" s="11" t="s">
        <v>8315</v>
      </c>
      <c r="R3988" t="s">
        <v>8316</v>
      </c>
      <c r="S3988" s="16">
        <f t="shared" si="302"/>
        <v>42467.548541666663</v>
      </c>
      <c r="T3988" s="16">
        <f t="shared" si="30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0"/>
        <v>38</v>
      </c>
      <c r="P3989">
        <f t="shared" si="301"/>
        <v>11.62</v>
      </c>
      <c r="Q3989" s="11" t="s">
        <v>8315</v>
      </c>
      <c r="R3989" t="s">
        <v>8316</v>
      </c>
      <c r="S3989" s="16">
        <f t="shared" si="302"/>
        <v>41765.92465277778</v>
      </c>
      <c r="T3989" s="16">
        <f t="shared" si="30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0"/>
        <v>2</v>
      </c>
      <c r="P3990">
        <f t="shared" si="301"/>
        <v>8</v>
      </c>
      <c r="Q3990" s="11" t="s">
        <v>8315</v>
      </c>
      <c r="R3990" t="s">
        <v>8316</v>
      </c>
      <c r="S3990" s="16">
        <f t="shared" si="302"/>
        <v>42230.08116898148</v>
      </c>
      <c r="T3990" s="16">
        <f t="shared" si="30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0"/>
        <v>0</v>
      </c>
      <c r="P3991">
        <f t="shared" si="301"/>
        <v>0</v>
      </c>
      <c r="Q3991" s="11" t="s">
        <v>8315</v>
      </c>
      <c r="R3991" t="s">
        <v>8316</v>
      </c>
      <c r="S3991" s="16">
        <f t="shared" si="302"/>
        <v>42286.749780092592</v>
      </c>
      <c r="T3991" s="16">
        <f t="shared" si="30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0"/>
        <v>4</v>
      </c>
      <c r="P3992">
        <f t="shared" si="301"/>
        <v>23</v>
      </c>
      <c r="Q3992" s="11" t="s">
        <v>8315</v>
      </c>
      <c r="R3992" t="s">
        <v>8316</v>
      </c>
      <c r="S3992" s="16">
        <f t="shared" si="302"/>
        <v>42401.672372685185</v>
      </c>
      <c r="T3992" s="16">
        <f t="shared" si="30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0"/>
        <v>20</v>
      </c>
      <c r="P3993">
        <f t="shared" si="301"/>
        <v>100</v>
      </c>
      <c r="Q3993" s="11" t="s">
        <v>8315</v>
      </c>
      <c r="R3993" t="s">
        <v>8316</v>
      </c>
      <c r="S3993" s="16">
        <f t="shared" si="302"/>
        <v>42125.644467592589</v>
      </c>
      <c r="T3993" s="16">
        <f t="shared" si="30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0"/>
        <v>5</v>
      </c>
      <c r="P3994">
        <f t="shared" si="301"/>
        <v>60.11</v>
      </c>
      <c r="Q3994" s="11" t="s">
        <v>8315</v>
      </c>
      <c r="R3994" t="s">
        <v>8316</v>
      </c>
      <c r="S3994" s="16">
        <f t="shared" si="302"/>
        <v>42289.94049768518</v>
      </c>
      <c r="T3994" s="16">
        <f t="shared" si="30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0"/>
        <v>0</v>
      </c>
      <c r="P3995">
        <f t="shared" si="301"/>
        <v>3</v>
      </c>
      <c r="Q3995" s="11" t="s">
        <v>8315</v>
      </c>
      <c r="R3995" t="s">
        <v>8316</v>
      </c>
      <c r="S3995" s="16">
        <f t="shared" si="302"/>
        <v>42107.864722222221</v>
      </c>
      <c r="T3995" s="16">
        <f t="shared" si="30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0"/>
        <v>0</v>
      </c>
      <c r="P3996">
        <f t="shared" si="301"/>
        <v>5</v>
      </c>
      <c r="Q3996" s="11" t="s">
        <v>8315</v>
      </c>
      <c r="R3996" t="s">
        <v>8316</v>
      </c>
      <c r="S3996" s="16">
        <f t="shared" si="302"/>
        <v>41809.389930555553</v>
      </c>
      <c r="T3996" s="16">
        <f t="shared" si="30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0"/>
        <v>35</v>
      </c>
      <c r="P3997">
        <f t="shared" si="301"/>
        <v>17.5</v>
      </c>
      <c r="Q3997" s="11" t="s">
        <v>8315</v>
      </c>
      <c r="R3997" t="s">
        <v>8316</v>
      </c>
      <c r="S3997" s="16">
        <f t="shared" si="302"/>
        <v>42019.683761574073</v>
      </c>
      <c r="T3997" s="16">
        <f t="shared" si="30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0"/>
        <v>17</v>
      </c>
      <c r="P3998">
        <f t="shared" si="301"/>
        <v>29.24</v>
      </c>
      <c r="Q3998" s="11" t="s">
        <v>8315</v>
      </c>
      <c r="R3998" t="s">
        <v>8316</v>
      </c>
      <c r="S3998" s="16">
        <f t="shared" si="302"/>
        <v>41950.26694444444</v>
      </c>
      <c r="T3998" s="16">
        <f t="shared" si="30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0"/>
        <v>0</v>
      </c>
      <c r="P3999">
        <f t="shared" si="301"/>
        <v>0</v>
      </c>
      <c r="Q3999" s="11" t="s">
        <v>8315</v>
      </c>
      <c r="R3999" t="s">
        <v>8316</v>
      </c>
      <c r="S3999" s="16">
        <f t="shared" si="302"/>
        <v>42069.391446759255</v>
      </c>
      <c r="T3999" s="16">
        <f t="shared" si="30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0"/>
        <v>57</v>
      </c>
      <c r="P4000">
        <f t="shared" si="301"/>
        <v>59.58</v>
      </c>
      <c r="Q4000" s="11" t="s">
        <v>8315</v>
      </c>
      <c r="R4000" t="s">
        <v>8316</v>
      </c>
      <c r="S4000" s="16">
        <f t="shared" si="302"/>
        <v>42061.963263888887</v>
      </c>
      <c r="T4000" s="16">
        <f t="shared" si="30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0"/>
        <v>17</v>
      </c>
      <c r="P4001">
        <f t="shared" si="301"/>
        <v>82.57</v>
      </c>
      <c r="Q4001" s="11" t="s">
        <v>8315</v>
      </c>
      <c r="R4001" t="s">
        <v>8316</v>
      </c>
      <c r="S4001" s="16">
        <f t="shared" si="302"/>
        <v>41842.828680555554</v>
      </c>
      <c r="T4001" s="16">
        <f t="shared" si="30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0"/>
        <v>0</v>
      </c>
      <c r="P4002">
        <f t="shared" si="301"/>
        <v>10</v>
      </c>
      <c r="Q4002" s="11" t="s">
        <v>8315</v>
      </c>
      <c r="R4002" t="s">
        <v>8316</v>
      </c>
      <c r="S4002" s="16">
        <f t="shared" si="302"/>
        <v>42437.64534722222</v>
      </c>
      <c r="T4002" s="16">
        <f t="shared" si="30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0"/>
        <v>38</v>
      </c>
      <c r="P4003">
        <f t="shared" si="301"/>
        <v>32.36</v>
      </c>
      <c r="Q4003" s="11" t="s">
        <v>8315</v>
      </c>
      <c r="R4003" t="s">
        <v>8316</v>
      </c>
      <c r="S4003" s="16">
        <f t="shared" si="302"/>
        <v>42775.964212962965</v>
      </c>
      <c r="T4003" s="16">
        <f t="shared" si="30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0"/>
        <v>2</v>
      </c>
      <c r="P4004">
        <f t="shared" si="301"/>
        <v>5.75</v>
      </c>
      <c r="Q4004" s="11" t="s">
        <v>8315</v>
      </c>
      <c r="R4004" t="s">
        <v>8316</v>
      </c>
      <c r="S4004" s="16">
        <f t="shared" si="302"/>
        <v>41879.043530092589</v>
      </c>
      <c r="T4004" s="16">
        <f t="shared" si="30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0"/>
        <v>10</v>
      </c>
      <c r="P4005">
        <f t="shared" si="301"/>
        <v>100.5</v>
      </c>
      <c r="Q4005" s="11" t="s">
        <v>8315</v>
      </c>
      <c r="R4005" t="s">
        <v>8316</v>
      </c>
      <c r="S4005" s="16">
        <f t="shared" si="302"/>
        <v>42020.587349537032</v>
      </c>
      <c r="T4005" s="16">
        <f t="shared" si="30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0"/>
        <v>0</v>
      </c>
      <c r="P4006">
        <f t="shared" si="301"/>
        <v>1</v>
      </c>
      <c r="Q4006" s="11" t="s">
        <v>8315</v>
      </c>
      <c r="R4006" t="s">
        <v>8316</v>
      </c>
      <c r="S4006" s="16">
        <f t="shared" si="302"/>
        <v>41890.16269675926</v>
      </c>
      <c r="T4006" s="16">
        <f t="shared" si="30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0"/>
        <v>1</v>
      </c>
      <c r="P4007">
        <f t="shared" si="301"/>
        <v>20</v>
      </c>
      <c r="Q4007" s="11" t="s">
        <v>8315</v>
      </c>
      <c r="R4007" t="s">
        <v>8316</v>
      </c>
      <c r="S4007" s="16">
        <f t="shared" si="302"/>
        <v>41872.807696759257</v>
      </c>
      <c r="T4007" s="16">
        <f t="shared" si="30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0"/>
        <v>0</v>
      </c>
      <c r="P4008">
        <f t="shared" si="301"/>
        <v>2</v>
      </c>
      <c r="Q4008" s="11" t="s">
        <v>8315</v>
      </c>
      <c r="R4008" t="s">
        <v>8316</v>
      </c>
      <c r="S4008" s="16">
        <f t="shared" si="302"/>
        <v>42391.772997685184</v>
      </c>
      <c r="T4008" s="16">
        <f t="shared" si="30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0"/>
        <v>0</v>
      </c>
      <c r="P4009">
        <f t="shared" si="301"/>
        <v>5</v>
      </c>
      <c r="Q4009" s="11" t="s">
        <v>8315</v>
      </c>
      <c r="R4009" t="s">
        <v>8316</v>
      </c>
      <c r="S4009" s="16">
        <f t="shared" si="302"/>
        <v>41848.772928240738</v>
      </c>
      <c r="T4009" s="16">
        <f t="shared" si="30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0"/>
        <v>6</v>
      </c>
      <c r="P4010">
        <f t="shared" si="301"/>
        <v>15</v>
      </c>
      <c r="Q4010" s="11" t="s">
        <v>8315</v>
      </c>
      <c r="R4010" t="s">
        <v>8316</v>
      </c>
      <c r="S4010" s="16">
        <f t="shared" si="302"/>
        <v>42177.964201388888</v>
      </c>
      <c r="T4010" s="16">
        <f t="shared" si="30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0"/>
        <v>4</v>
      </c>
      <c r="P4011">
        <f t="shared" si="301"/>
        <v>25</v>
      </c>
      <c r="Q4011" s="11" t="s">
        <v>8315</v>
      </c>
      <c r="R4011" t="s">
        <v>8316</v>
      </c>
      <c r="S4011" s="16">
        <f t="shared" si="302"/>
        <v>41851.700925925928</v>
      </c>
      <c r="T4011" s="16">
        <f t="shared" si="30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0"/>
        <v>24</v>
      </c>
      <c r="P4012">
        <f t="shared" si="301"/>
        <v>45.84</v>
      </c>
      <c r="Q4012" s="11" t="s">
        <v>8315</v>
      </c>
      <c r="R4012" t="s">
        <v>8316</v>
      </c>
      <c r="S4012" s="16">
        <f t="shared" si="302"/>
        <v>41921.770439814813</v>
      </c>
      <c r="T4012" s="16">
        <f t="shared" si="30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0"/>
        <v>8</v>
      </c>
      <c r="P4013">
        <f t="shared" si="301"/>
        <v>4.75</v>
      </c>
      <c r="Q4013" s="11" t="s">
        <v>8315</v>
      </c>
      <c r="R4013" t="s">
        <v>8316</v>
      </c>
      <c r="S4013" s="16">
        <f t="shared" si="302"/>
        <v>42002.54488425926</v>
      </c>
      <c r="T4013" s="16">
        <f t="shared" si="30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0"/>
        <v>0</v>
      </c>
      <c r="P4014">
        <f t="shared" si="301"/>
        <v>0</v>
      </c>
      <c r="Q4014" s="11" t="s">
        <v>8315</v>
      </c>
      <c r="R4014" t="s">
        <v>8316</v>
      </c>
      <c r="S4014" s="16">
        <f t="shared" si="302"/>
        <v>42096.544548611113</v>
      </c>
      <c r="T4014" s="16">
        <f t="shared" si="30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0"/>
        <v>1</v>
      </c>
      <c r="P4015">
        <f t="shared" si="301"/>
        <v>13</v>
      </c>
      <c r="Q4015" s="11" t="s">
        <v>8315</v>
      </c>
      <c r="R4015" t="s">
        <v>8316</v>
      </c>
      <c r="S4015" s="16">
        <f t="shared" si="302"/>
        <v>42021.301192129627</v>
      </c>
      <c r="T4015" s="16">
        <f t="shared" si="30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0"/>
        <v>0</v>
      </c>
      <c r="P4016">
        <f t="shared" si="301"/>
        <v>0</v>
      </c>
      <c r="Q4016" s="11" t="s">
        <v>8315</v>
      </c>
      <c r="R4016" t="s">
        <v>8316</v>
      </c>
      <c r="S4016" s="16">
        <f t="shared" si="302"/>
        <v>42419.246168981481</v>
      </c>
      <c r="T4016" s="16">
        <f t="shared" si="30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0"/>
        <v>0</v>
      </c>
      <c r="P4017">
        <f t="shared" si="301"/>
        <v>1</v>
      </c>
      <c r="Q4017" s="11" t="s">
        <v>8315</v>
      </c>
      <c r="R4017" t="s">
        <v>8316</v>
      </c>
      <c r="S4017" s="16">
        <f t="shared" si="302"/>
        <v>42174.780821759254</v>
      </c>
      <c r="T4017" s="16">
        <f t="shared" si="30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0"/>
        <v>14</v>
      </c>
      <c r="P4018">
        <f t="shared" si="301"/>
        <v>10</v>
      </c>
      <c r="Q4018" s="11" t="s">
        <v>8315</v>
      </c>
      <c r="R4018" t="s">
        <v>8316</v>
      </c>
      <c r="S4018" s="16">
        <f t="shared" si="302"/>
        <v>41869.872685185182</v>
      </c>
      <c r="T4018" s="16">
        <f t="shared" si="30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0"/>
        <v>1</v>
      </c>
      <c r="P4019">
        <f t="shared" si="301"/>
        <v>52.5</v>
      </c>
      <c r="Q4019" s="11" t="s">
        <v>8315</v>
      </c>
      <c r="R4019" t="s">
        <v>8316</v>
      </c>
      <c r="S4019" s="16">
        <f t="shared" si="302"/>
        <v>41856.672152777777</v>
      </c>
      <c r="T4019" s="16">
        <f t="shared" si="30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0"/>
        <v>9</v>
      </c>
      <c r="P4020">
        <f t="shared" si="301"/>
        <v>32.5</v>
      </c>
      <c r="Q4020" s="11" t="s">
        <v>8315</v>
      </c>
      <c r="R4020" t="s">
        <v>8316</v>
      </c>
      <c r="S4020" s="16">
        <f t="shared" si="302"/>
        <v>42620.91097222222</v>
      </c>
      <c r="T4020" s="16">
        <f t="shared" si="30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0"/>
        <v>1</v>
      </c>
      <c r="P4021">
        <f t="shared" si="301"/>
        <v>7.25</v>
      </c>
      <c r="Q4021" s="11" t="s">
        <v>8315</v>
      </c>
      <c r="R4021" t="s">
        <v>8316</v>
      </c>
      <c r="S4021" s="16">
        <f t="shared" si="302"/>
        <v>42417.675879629634</v>
      </c>
      <c r="T4021" s="16">
        <f t="shared" si="30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0"/>
        <v>17</v>
      </c>
      <c r="P4022">
        <f t="shared" si="301"/>
        <v>33.33</v>
      </c>
      <c r="Q4022" s="11" t="s">
        <v>8315</v>
      </c>
      <c r="R4022" t="s">
        <v>8316</v>
      </c>
      <c r="S4022" s="16">
        <f t="shared" si="302"/>
        <v>42057.190960648149</v>
      </c>
      <c r="T4022" s="16">
        <f t="shared" si="30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0"/>
        <v>1</v>
      </c>
      <c r="P4023">
        <f t="shared" si="301"/>
        <v>62.5</v>
      </c>
      <c r="Q4023" s="11" t="s">
        <v>8315</v>
      </c>
      <c r="R4023" t="s">
        <v>8316</v>
      </c>
      <c r="S4023" s="16">
        <f t="shared" si="302"/>
        <v>41878.911550925928</v>
      </c>
      <c r="T4023" s="16">
        <f t="shared" si="30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0"/>
        <v>70</v>
      </c>
      <c r="P4024">
        <f t="shared" si="301"/>
        <v>63.56</v>
      </c>
      <c r="Q4024" s="11" t="s">
        <v>8315</v>
      </c>
      <c r="R4024" t="s">
        <v>8316</v>
      </c>
      <c r="S4024" s="16">
        <f t="shared" si="302"/>
        <v>41990.584108796291</v>
      </c>
      <c r="T4024" s="16">
        <f t="shared" si="30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0"/>
        <v>0</v>
      </c>
      <c r="P4025">
        <f t="shared" si="301"/>
        <v>0</v>
      </c>
      <c r="Q4025" s="11" t="s">
        <v>8315</v>
      </c>
      <c r="R4025" t="s">
        <v>8316</v>
      </c>
      <c r="S4025" s="16">
        <f t="shared" si="302"/>
        <v>42408.999571759254</v>
      </c>
      <c r="T4025" s="16">
        <f t="shared" si="30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0"/>
        <v>1</v>
      </c>
      <c r="P4026">
        <f t="shared" si="301"/>
        <v>10</v>
      </c>
      <c r="Q4026" s="11" t="s">
        <v>8315</v>
      </c>
      <c r="R4026" t="s">
        <v>8316</v>
      </c>
      <c r="S4026" s="16">
        <f t="shared" si="302"/>
        <v>42217.670104166667</v>
      </c>
      <c r="T4026" s="16">
        <f t="shared" si="30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0"/>
        <v>5</v>
      </c>
      <c r="P4027">
        <f t="shared" si="301"/>
        <v>62.5</v>
      </c>
      <c r="Q4027" s="11" t="s">
        <v>8315</v>
      </c>
      <c r="R4027" t="s">
        <v>8316</v>
      </c>
      <c r="S4027" s="16">
        <f t="shared" si="302"/>
        <v>42151.237685185188</v>
      </c>
      <c r="T4027" s="16">
        <f t="shared" si="30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0"/>
        <v>0</v>
      </c>
      <c r="P4028">
        <f t="shared" si="301"/>
        <v>0</v>
      </c>
      <c r="Q4028" s="11" t="s">
        <v>8315</v>
      </c>
      <c r="R4028" t="s">
        <v>8316</v>
      </c>
      <c r="S4028" s="16">
        <f t="shared" si="302"/>
        <v>42282.655543981484</v>
      </c>
      <c r="T4028" s="16">
        <f t="shared" si="30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0"/>
        <v>7</v>
      </c>
      <c r="P4029">
        <f t="shared" si="301"/>
        <v>30.71</v>
      </c>
      <c r="Q4029" s="11" t="s">
        <v>8315</v>
      </c>
      <c r="R4029" t="s">
        <v>8316</v>
      </c>
      <c r="S4029" s="16">
        <f t="shared" si="302"/>
        <v>42768.97084490741</v>
      </c>
      <c r="T4029" s="16">
        <f t="shared" si="30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0"/>
        <v>28</v>
      </c>
      <c r="P4030">
        <f t="shared" si="301"/>
        <v>51</v>
      </c>
      <c r="Q4030" s="11" t="s">
        <v>8315</v>
      </c>
      <c r="R4030" t="s">
        <v>8316</v>
      </c>
      <c r="S4030" s="16">
        <f t="shared" si="302"/>
        <v>41765.938657407409</v>
      </c>
      <c r="T4030" s="16">
        <f t="shared" si="30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0"/>
        <v>0</v>
      </c>
      <c r="P4031">
        <f t="shared" si="301"/>
        <v>0</v>
      </c>
      <c r="Q4031" s="11" t="s">
        <v>8315</v>
      </c>
      <c r="R4031" t="s">
        <v>8316</v>
      </c>
      <c r="S4031" s="16">
        <f t="shared" si="302"/>
        <v>42322.025115740747</v>
      </c>
      <c r="T4031" s="16">
        <f t="shared" si="30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0"/>
        <v>16</v>
      </c>
      <c r="P4032">
        <f t="shared" si="301"/>
        <v>66.67</v>
      </c>
      <c r="Q4032" s="11" t="s">
        <v>8315</v>
      </c>
      <c r="R4032" t="s">
        <v>8316</v>
      </c>
      <c r="S4032" s="16">
        <f t="shared" si="302"/>
        <v>42374.655081018514</v>
      </c>
      <c r="T4032" s="16">
        <f t="shared" si="30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0"/>
        <v>0</v>
      </c>
      <c r="P4033">
        <f t="shared" si="301"/>
        <v>0</v>
      </c>
      <c r="Q4033" s="11" t="s">
        <v>8315</v>
      </c>
      <c r="R4033" t="s">
        <v>8316</v>
      </c>
      <c r="S4033" s="16">
        <f t="shared" si="302"/>
        <v>41941.585231481484</v>
      </c>
      <c r="T4033" s="16">
        <f t="shared" si="30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4">ROUND(E4034/D4034*100, 0)</f>
        <v>7</v>
      </c>
      <c r="P4034">
        <f t="shared" si="301"/>
        <v>59</v>
      </c>
      <c r="Q4034" s="11" t="s">
        <v>8315</v>
      </c>
      <c r="R4034" t="s">
        <v>8316</v>
      </c>
      <c r="S4034" s="16">
        <f t="shared" si="302"/>
        <v>42293.809212962966</v>
      </c>
      <c r="T4034" s="16">
        <f t="shared" si="30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4"/>
        <v>26</v>
      </c>
      <c r="P4035">
        <f t="shared" ref="P4035:P4098" si="305">IFERROR(ROUND(E4035/L4035,2),0)</f>
        <v>65.34</v>
      </c>
      <c r="Q4035" s="11" t="s">
        <v>8315</v>
      </c>
      <c r="R4035" t="s">
        <v>8316</v>
      </c>
      <c r="S4035" s="16">
        <f t="shared" ref="S4035:S4098" si="306">(((J4035/60)/60)/24)+DATE(1970,1,1)</f>
        <v>42614.268796296295</v>
      </c>
      <c r="T4035" s="16">
        <f t="shared" ref="T4035:T4098" si="30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4"/>
        <v>1</v>
      </c>
      <c r="P4036">
        <f t="shared" si="305"/>
        <v>100</v>
      </c>
      <c r="Q4036" s="11" t="s">
        <v>8315</v>
      </c>
      <c r="R4036" t="s">
        <v>8316</v>
      </c>
      <c r="S4036" s="16">
        <f t="shared" si="306"/>
        <v>42067.947337962964</v>
      </c>
      <c r="T4036" s="16">
        <f t="shared" si="30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4"/>
        <v>37</v>
      </c>
      <c r="P4037">
        <f t="shared" si="305"/>
        <v>147.4</v>
      </c>
      <c r="Q4037" s="11" t="s">
        <v>8315</v>
      </c>
      <c r="R4037" t="s">
        <v>8316</v>
      </c>
      <c r="S4037" s="16">
        <f t="shared" si="306"/>
        <v>41903.882951388885</v>
      </c>
      <c r="T4037" s="16">
        <f t="shared" si="30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4"/>
        <v>47</v>
      </c>
      <c r="P4038">
        <f t="shared" si="305"/>
        <v>166.06</v>
      </c>
      <c r="Q4038" s="11" t="s">
        <v>8315</v>
      </c>
      <c r="R4038" t="s">
        <v>8316</v>
      </c>
      <c r="S4038" s="16">
        <f t="shared" si="306"/>
        <v>41804.937083333331</v>
      </c>
      <c r="T4038" s="16">
        <f t="shared" si="30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4"/>
        <v>11</v>
      </c>
      <c r="P4039">
        <f t="shared" si="305"/>
        <v>40</v>
      </c>
      <c r="Q4039" s="11" t="s">
        <v>8315</v>
      </c>
      <c r="R4039" t="s">
        <v>8316</v>
      </c>
      <c r="S4039" s="16">
        <f t="shared" si="306"/>
        <v>42497.070775462969</v>
      </c>
      <c r="T4039" s="16">
        <f t="shared" si="30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4"/>
        <v>12</v>
      </c>
      <c r="P4040">
        <f t="shared" si="305"/>
        <v>75.25</v>
      </c>
      <c r="Q4040" s="11" t="s">
        <v>8315</v>
      </c>
      <c r="R4040" t="s">
        <v>8316</v>
      </c>
      <c r="S4040" s="16">
        <f t="shared" si="306"/>
        <v>41869.798726851855</v>
      </c>
      <c r="T4040" s="16">
        <f t="shared" si="30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4"/>
        <v>60</v>
      </c>
      <c r="P4041">
        <f t="shared" si="305"/>
        <v>60</v>
      </c>
      <c r="Q4041" s="11" t="s">
        <v>8315</v>
      </c>
      <c r="R4041" t="s">
        <v>8316</v>
      </c>
      <c r="S4041" s="16">
        <f t="shared" si="306"/>
        <v>42305.670914351853</v>
      </c>
      <c r="T4041" s="16">
        <f t="shared" si="30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4"/>
        <v>31</v>
      </c>
      <c r="P4042">
        <f t="shared" si="305"/>
        <v>1250</v>
      </c>
      <c r="Q4042" s="11" t="s">
        <v>8315</v>
      </c>
      <c r="R4042" t="s">
        <v>8316</v>
      </c>
      <c r="S4042" s="16">
        <f t="shared" si="306"/>
        <v>42144.231527777782</v>
      </c>
      <c r="T4042" s="16">
        <f t="shared" si="30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4"/>
        <v>0</v>
      </c>
      <c r="P4043">
        <f t="shared" si="305"/>
        <v>10.5</v>
      </c>
      <c r="Q4043" s="11" t="s">
        <v>8315</v>
      </c>
      <c r="R4043" t="s">
        <v>8316</v>
      </c>
      <c r="S4043" s="16">
        <f t="shared" si="306"/>
        <v>42559.474004629628</v>
      </c>
      <c r="T4043" s="16">
        <f t="shared" si="30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4"/>
        <v>0</v>
      </c>
      <c r="P4044">
        <f t="shared" si="305"/>
        <v>7</v>
      </c>
      <c r="Q4044" s="11" t="s">
        <v>8315</v>
      </c>
      <c r="R4044" t="s">
        <v>8316</v>
      </c>
      <c r="S4044" s="16">
        <f t="shared" si="306"/>
        <v>41995.084074074075</v>
      </c>
      <c r="T4044" s="16">
        <f t="shared" si="30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4"/>
        <v>0</v>
      </c>
      <c r="P4045">
        <f t="shared" si="305"/>
        <v>0</v>
      </c>
      <c r="Q4045" s="11" t="s">
        <v>8315</v>
      </c>
      <c r="R4045" t="s">
        <v>8316</v>
      </c>
      <c r="S4045" s="16">
        <f t="shared" si="306"/>
        <v>41948.957465277781</v>
      </c>
      <c r="T4045" s="16">
        <f t="shared" si="30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4"/>
        <v>38</v>
      </c>
      <c r="P4046">
        <f t="shared" si="305"/>
        <v>56.25</v>
      </c>
      <c r="Q4046" s="11" t="s">
        <v>8315</v>
      </c>
      <c r="R4046" t="s">
        <v>8316</v>
      </c>
      <c r="S4046" s="16">
        <f t="shared" si="306"/>
        <v>42074.219699074078</v>
      </c>
      <c r="T4046" s="16">
        <f t="shared" si="30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4"/>
        <v>0</v>
      </c>
      <c r="P4047">
        <f t="shared" si="305"/>
        <v>1</v>
      </c>
      <c r="Q4047" s="11" t="s">
        <v>8315</v>
      </c>
      <c r="R4047" t="s">
        <v>8316</v>
      </c>
      <c r="S4047" s="16">
        <f t="shared" si="306"/>
        <v>41842.201261574075</v>
      </c>
      <c r="T4047" s="16">
        <f t="shared" si="30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4"/>
        <v>8</v>
      </c>
      <c r="P4048">
        <f t="shared" si="305"/>
        <v>38.33</v>
      </c>
      <c r="Q4048" s="11" t="s">
        <v>8315</v>
      </c>
      <c r="R4048" t="s">
        <v>8316</v>
      </c>
      <c r="S4048" s="16">
        <f t="shared" si="306"/>
        <v>41904.650578703702</v>
      </c>
      <c r="T4048" s="16">
        <f t="shared" si="30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4"/>
        <v>2</v>
      </c>
      <c r="P4049">
        <f t="shared" si="305"/>
        <v>27.5</v>
      </c>
      <c r="Q4049" s="11" t="s">
        <v>8315</v>
      </c>
      <c r="R4049" t="s">
        <v>8316</v>
      </c>
      <c r="S4049" s="16">
        <f t="shared" si="306"/>
        <v>41991.022488425922</v>
      </c>
      <c r="T4049" s="16">
        <f t="shared" si="30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4"/>
        <v>18</v>
      </c>
      <c r="P4050">
        <f t="shared" si="305"/>
        <v>32.979999999999997</v>
      </c>
      <c r="Q4050" s="11" t="s">
        <v>8315</v>
      </c>
      <c r="R4050" t="s">
        <v>8316</v>
      </c>
      <c r="S4050" s="16">
        <f t="shared" si="306"/>
        <v>42436.509108796294</v>
      </c>
      <c r="T4050" s="16">
        <f t="shared" si="30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4"/>
        <v>0</v>
      </c>
      <c r="P4051">
        <f t="shared" si="305"/>
        <v>16</v>
      </c>
      <c r="Q4051" s="11" t="s">
        <v>8315</v>
      </c>
      <c r="R4051" t="s">
        <v>8316</v>
      </c>
      <c r="S4051" s="16">
        <f t="shared" si="306"/>
        <v>42169.958506944444</v>
      </c>
      <c r="T4051" s="16">
        <f t="shared" si="30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4"/>
        <v>0</v>
      </c>
      <c r="P4052">
        <f t="shared" si="305"/>
        <v>1</v>
      </c>
      <c r="Q4052" s="11" t="s">
        <v>8315</v>
      </c>
      <c r="R4052" t="s">
        <v>8316</v>
      </c>
      <c r="S4052" s="16">
        <f t="shared" si="306"/>
        <v>41905.636469907404</v>
      </c>
      <c r="T4052" s="16">
        <f t="shared" si="30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4"/>
        <v>0</v>
      </c>
      <c r="P4053">
        <f t="shared" si="305"/>
        <v>0</v>
      </c>
      <c r="Q4053" s="11" t="s">
        <v>8315</v>
      </c>
      <c r="R4053" t="s">
        <v>8316</v>
      </c>
      <c r="S4053" s="16">
        <f t="shared" si="306"/>
        <v>41761.810150462967</v>
      </c>
      <c r="T4053" s="16">
        <f t="shared" si="30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4"/>
        <v>38</v>
      </c>
      <c r="P4054">
        <f t="shared" si="305"/>
        <v>86.62</v>
      </c>
      <c r="Q4054" s="11" t="s">
        <v>8315</v>
      </c>
      <c r="R4054" t="s">
        <v>8316</v>
      </c>
      <c r="S4054" s="16">
        <f t="shared" si="306"/>
        <v>41865.878657407404</v>
      </c>
      <c r="T4054" s="16">
        <f t="shared" si="30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4"/>
        <v>22</v>
      </c>
      <c r="P4055">
        <f t="shared" si="305"/>
        <v>55</v>
      </c>
      <c r="Q4055" s="11" t="s">
        <v>8315</v>
      </c>
      <c r="R4055" t="s">
        <v>8316</v>
      </c>
      <c r="S4055" s="16">
        <f t="shared" si="306"/>
        <v>41928.690138888887</v>
      </c>
      <c r="T4055" s="16">
        <f t="shared" si="30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4"/>
        <v>0</v>
      </c>
      <c r="P4056">
        <f t="shared" si="305"/>
        <v>0</v>
      </c>
      <c r="Q4056" s="11" t="s">
        <v>8315</v>
      </c>
      <c r="R4056" t="s">
        <v>8316</v>
      </c>
      <c r="S4056" s="16">
        <f t="shared" si="306"/>
        <v>42613.841261574074</v>
      </c>
      <c r="T4056" s="16">
        <f t="shared" si="30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4"/>
        <v>18</v>
      </c>
      <c r="P4057">
        <f t="shared" si="305"/>
        <v>41.95</v>
      </c>
      <c r="Q4057" s="11" t="s">
        <v>8315</v>
      </c>
      <c r="R4057" t="s">
        <v>8316</v>
      </c>
      <c r="S4057" s="16">
        <f t="shared" si="306"/>
        <v>41779.648506944446</v>
      </c>
      <c r="T4057" s="16">
        <f t="shared" si="30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4"/>
        <v>53</v>
      </c>
      <c r="P4058">
        <f t="shared" si="305"/>
        <v>88.33</v>
      </c>
      <c r="Q4058" s="11" t="s">
        <v>8315</v>
      </c>
      <c r="R4058" t="s">
        <v>8316</v>
      </c>
      <c r="S4058" s="16">
        <f t="shared" si="306"/>
        <v>42534.933321759265</v>
      </c>
      <c r="T4058" s="16">
        <f t="shared" si="30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4"/>
        <v>22</v>
      </c>
      <c r="P4059">
        <f t="shared" si="305"/>
        <v>129.16999999999999</v>
      </c>
      <c r="Q4059" s="11" t="s">
        <v>8315</v>
      </c>
      <c r="R4059" t="s">
        <v>8316</v>
      </c>
      <c r="S4059" s="16">
        <f t="shared" si="306"/>
        <v>42310.968518518523</v>
      </c>
      <c r="T4059" s="16">
        <f t="shared" si="30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4"/>
        <v>3</v>
      </c>
      <c r="P4060">
        <f t="shared" si="305"/>
        <v>23.75</v>
      </c>
      <c r="Q4060" s="11" t="s">
        <v>8315</v>
      </c>
      <c r="R4060" t="s">
        <v>8316</v>
      </c>
      <c r="S4060" s="16">
        <f t="shared" si="306"/>
        <v>42446.060694444444</v>
      </c>
      <c r="T4060" s="16">
        <f t="shared" si="30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4"/>
        <v>3</v>
      </c>
      <c r="P4061">
        <f t="shared" si="305"/>
        <v>35.71</v>
      </c>
      <c r="Q4061" s="11" t="s">
        <v>8315</v>
      </c>
      <c r="R4061" t="s">
        <v>8316</v>
      </c>
      <c r="S4061" s="16">
        <f t="shared" si="306"/>
        <v>41866.640648148146</v>
      </c>
      <c r="T4061" s="16">
        <f t="shared" si="30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4"/>
        <v>3</v>
      </c>
      <c r="P4062">
        <f t="shared" si="305"/>
        <v>57</v>
      </c>
      <c r="Q4062" s="11" t="s">
        <v>8315</v>
      </c>
      <c r="R4062" t="s">
        <v>8316</v>
      </c>
      <c r="S4062" s="16">
        <f t="shared" si="306"/>
        <v>41779.695092592592</v>
      </c>
      <c r="T4062" s="16">
        <f t="shared" si="30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4"/>
        <v>0</v>
      </c>
      <c r="P4063">
        <f t="shared" si="305"/>
        <v>0</v>
      </c>
      <c r="Q4063" s="11" t="s">
        <v>8315</v>
      </c>
      <c r="R4063" t="s">
        <v>8316</v>
      </c>
      <c r="S4063" s="16">
        <f t="shared" si="306"/>
        <v>42421.141469907408</v>
      </c>
      <c r="T4063" s="16">
        <f t="shared" si="30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4"/>
        <v>2</v>
      </c>
      <c r="P4064">
        <f t="shared" si="305"/>
        <v>163.33000000000001</v>
      </c>
      <c r="Q4064" s="11" t="s">
        <v>8315</v>
      </c>
      <c r="R4064" t="s">
        <v>8316</v>
      </c>
      <c r="S4064" s="16">
        <f t="shared" si="306"/>
        <v>42523.739212962959</v>
      </c>
      <c r="T4064" s="16">
        <f t="shared" si="30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4"/>
        <v>1</v>
      </c>
      <c r="P4065">
        <f t="shared" si="305"/>
        <v>15</v>
      </c>
      <c r="Q4065" s="11" t="s">
        <v>8315</v>
      </c>
      <c r="R4065" t="s">
        <v>8316</v>
      </c>
      <c r="S4065" s="16">
        <f t="shared" si="306"/>
        <v>41787.681527777779</v>
      </c>
      <c r="T4065" s="16">
        <f t="shared" si="30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4"/>
        <v>19</v>
      </c>
      <c r="P4066">
        <f t="shared" si="305"/>
        <v>64.17</v>
      </c>
      <c r="Q4066" s="11" t="s">
        <v>8315</v>
      </c>
      <c r="R4066" t="s">
        <v>8316</v>
      </c>
      <c r="S4066" s="16">
        <f t="shared" si="306"/>
        <v>42093.588263888887</v>
      </c>
      <c r="T4066" s="16">
        <f t="shared" si="30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4"/>
        <v>1</v>
      </c>
      <c r="P4067">
        <f t="shared" si="305"/>
        <v>6.75</v>
      </c>
      <c r="Q4067" s="11" t="s">
        <v>8315</v>
      </c>
      <c r="R4067" t="s">
        <v>8316</v>
      </c>
      <c r="S4067" s="16">
        <f t="shared" si="306"/>
        <v>41833.951516203706</v>
      </c>
      <c r="T4067" s="16">
        <f t="shared" si="30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4"/>
        <v>0</v>
      </c>
      <c r="P4068">
        <f t="shared" si="305"/>
        <v>25</v>
      </c>
      <c r="Q4068" s="11" t="s">
        <v>8315</v>
      </c>
      <c r="R4068" t="s">
        <v>8316</v>
      </c>
      <c r="S4068" s="16">
        <f t="shared" si="306"/>
        <v>42479.039212962962</v>
      </c>
      <c r="T4068" s="16">
        <f t="shared" si="30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4"/>
        <v>61</v>
      </c>
      <c r="P4069">
        <f t="shared" si="305"/>
        <v>179.12</v>
      </c>
      <c r="Q4069" s="11" t="s">
        <v>8315</v>
      </c>
      <c r="R4069" t="s">
        <v>8316</v>
      </c>
      <c r="S4069" s="16">
        <f t="shared" si="306"/>
        <v>42235.117476851854</v>
      </c>
      <c r="T4069" s="16">
        <f t="shared" si="30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4"/>
        <v>1</v>
      </c>
      <c r="P4070">
        <f t="shared" si="305"/>
        <v>34.950000000000003</v>
      </c>
      <c r="Q4070" s="11" t="s">
        <v>8315</v>
      </c>
      <c r="R4070" t="s">
        <v>8316</v>
      </c>
      <c r="S4070" s="16">
        <f t="shared" si="306"/>
        <v>42718.963599537034</v>
      </c>
      <c r="T4070" s="16">
        <f t="shared" si="30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4"/>
        <v>34</v>
      </c>
      <c r="P4071">
        <f t="shared" si="305"/>
        <v>33.08</v>
      </c>
      <c r="Q4071" s="11" t="s">
        <v>8315</v>
      </c>
      <c r="R4071" t="s">
        <v>8316</v>
      </c>
      <c r="S4071" s="16">
        <f t="shared" si="306"/>
        <v>42022.661527777775</v>
      </c>
      <c r="T4071" s="16">
        <f t="shared" si="30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4"/>
        <v>17</v>
      </c>
      <c r="P4072">
        <f t="shared" si="305"/>
        <v>27.5</v>
      </c>
      <c r="Q4072" s="11" t="s">
        <v>8315</v>
      </c>
      <c r="R4072" t="s">
        <v>8316</v>
      </c>
      <c r="S4072" s="16">
        <f t="shared" si="306"/>
        <v>42031.666898148149</v>
      </c>
      <c r="T4072" s="16">
        <f t="shared" si="30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4"/>
        <v>0</v>
      </c>
      <c r="P4073">
        <f t="shared" si="305"/>
        <v>0</v>
      </c>
      <c r="Q4073" s="11" t="s">
        <v>8315</v>
      </c>
      <c r="R4073" t="s">
        <v>8316</v>
      </c>
      <c r="S4073" s="16">
        <f t="shared" si="306"/>
        <v>42700.804756944446</v>
      </c>
      <c r="T4073" s="16">
        <f t="shared" si="30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4"/>
        <v>0</v>
      </c>
      <c r="P4074">
        <f t="shared" si="305"/>
        <v>2</v>
      </c>
      <c r="Q4074" s="11" t="s">
        <v>8315</v>
      </c>
      <c r="R4074" t="s">
        <v>8316</v>
      </c>
      <c r="S4074" s="16">
        <f t="shared" si="306"/>
        <v>41812.77443287037</v>
      </c>
      <c r="T4074" s="16">
        <f t="shared" si="30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4"/>
        <v>1</v>
      </c>
      <c r="P4075">
        <f t="shared" si="305"/>
        <v>18.5</v>
      </c>
      <c r="Q4075" s="11" t="s">
        <v>8315</v>
      </c>
      <c r="R4075" t="s">
        <v>8316</v>
      </c>
      <c r="S4075" s="16">
        <f t="shared" si="306"/>
        <v>42078.34520833334</v>
      </c>
      <c r="T4075" s="16">
        <f t="shared" si="30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4"/>
        <v>27</v>
      </c>
      <c r="P4076">
        <f t="shared" si="305"/>
        <v>35</v>
      </c>
      <c r="Q4076" s="11" t="s">
        <v>8315</v>
      </c>
      <c r="R4076" t="s">
        <v>8316</v>
      </c>
      <c r="S4076" s="16">
        <f t="shared" si="306"/>
        <v>42283.552951388891</v>
      </c>
      <c r="T4076" s="16">
        <f t="shared" si="30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4"/>
        <v>29</v>
      </c>
      <c r="P4077">
        <f t="shared" si="305"/>
        <v>44.31</v>
      </c>
      <c r="Q4077" s="11" t="s">
        <v>8315</v>
      </c>
      <c r="R4077" t="s">
        <v>8316</v>
      </c>
      <c r="S4077" s="16">
        <f t="shared" si="306"/>
        <v>41779.045937499999</v>
      </c>
      <c r="T4077" s="16">
        <f t="shared" si="30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4"/>
        <v>0</v>
      </c>
      <c r="P4078">
        <f t="shared" si="305"/>
        <v>0</v>
      </c>
      <c r="Q4078" s="11" t="s">
        <v>8315</v>
      </c>
      <c r="R4078" t="s">
        <v>8316</v>
      </c>
      <c r="S4078" s="16">
        <f t="shared" si="306"/>
        <v>41905.795706018522</v>
      </c>
      <c r="T4078" s="16">
        <f t="shared" si="30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4"/>
        <v>9</v>
      </c>
      <c r="P4079">
        <f t="shared" si="305"/>
        <v>222.5</v>
      </c>
      <c r="Q4079" s="11" t="s">
        <v>8315</v>
      </c>
      <c r="R4079" t="s">
        <v>8316</v>
      </c>
      <c r="S4079" s="16">
        <f t="shared" si="306"/>
        <v>42695.7105787037</v>
      </c>
      <c r="T4079" s="16">
        <f t="shared" si="30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4"/>
        <v>0</v>
      </c>
      <c r="P4080">
        <f t="shared" si="305"/>
        <v>0</v>
      </c>
      <c r="Q4080" s="11" t="s">
        <v>8315</v>
      </c>
      <c r="R4080" t="s">
        <v>8316</v>
      </c>
      <c r="S4080" s="16">
        <f t="shared" si="306"/>
        <v>42732.787523148145</v>
      </c>
      <c r="T4080" s="16">
        <f t="shared" si="30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4"/>
        <v>0</v>
      </c>
      <c r="P4081">
        <f t="shared" si="305"/>
        <v>5</v>
      </c>
      <c r="Q4081" s="11" t="s">
        <v>8315</v>
      </c>
      <c r="R4081" t="s">
        <v>8316</v>
      </c>
      <c r="S4081" s="16">
        <f t="shared" si="306"/>
        <v>42510.938900462963</v>
      </c>
      <c r="T4081" s="16">
        <f t="shared" si="30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4"/>
        <v>0</v>
      </c>
      <c r="P4082">
        <f t="shared" si="305"/>
        <v>0</v>
      </c>
      <c r="Q4082" s="11" t="s">
        <v>8315</v>
      </c>
      <c r="R4082" t="s">
        <v>8316</v>
      </c>
      <c r="S4082" s="16">
        <f t="shared" si="306"/>
        <v>42511.698101851856</v>
      </c>
      <c r="T4082" s="16">
        <f t="shared" si="30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4"/>
        <v>16</v>
      </c>
      <c r="P4083">
        <f t="shared" si="305"/>
        <v>29.17</v>
      </c>
      <c r="Q4083" s="11" t="s">
        <v>8315</v>
      </c>
      <c r="R4083" t="s">
        <v>8316</v>
      </c>
      <c r="S4083" s="16">
        <f t="shared" si="306"/>
        <v>42041.581307870365</v>
      </c>
      <c r="T4083" s="16">
        <f t="shared" si="30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4"/>
        <v>2</v>
      </c>
      <c r="P4084">
        <f t="shared" si="305"/>
        <v>1.5</v>
      </c>
      <c r="Q4084" s="11" t="s">
        <v>8315</v>
      </c>
      <c r="R4084" t="s">
        <v>8316</v>
      </c>
      <c r="S4084" s="16">
        <f t="shared" si="306"/>
        <v>42307.189270833333</v>
      </c>
      <c r="T4084" s="16">
        <f t="shared" si="30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4"/>
        <v>22</v>
      </c>
      <c r="P4085">
        <f t="shared" si="305"/>
        <v>126.5</v>
      </c>
      <c r="Q4085" s="11" t="s">
        <v>8315</v>
      </c>
      <c r="R4085" t="s">
        <v>8316</v>
      </c>
      <c r="S4085" s="16">
        <f t="shared" si="306"/>
        <v>42353.761759259258</v>
      </c>
      <c r="T4085" s="16">
        <f t="shared" si="30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4"/>
        <v>0</v>
      </c>
      <c r="P4086">
        <f t="shared" si="305"/>
        <v>10</v>
      </c>
      <c r="Q4086" s="11" t="s">
        <v>8315</v>
      </c>
      <c r="R4086" t="s">
        <v>8316</v>
      </c>
      <c r="S4086" s="16">
        <f t="shared" si="306"/>
        <v>42622.436412037037</v>
      </c>
      <c r="T4086" s="16">
        <f t="shared" si="30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4"/>
        <v>0</v>
      </c>
      <c r="P4087">
        <f t="shared" si="305"/>
        <v>10</v>
      </c>
      <c r="Q4087" s="11" t="s">
        <v>8315</v>
      </c>
      <c r="R4087" t="s">
        <v>8316</v>
      </c>
      <c r="S4087" s="16">
        <f t="shared" si="306"/>
        <v>42058.603877314818</v>
      </c>
      <c r="T4087" s="16">
        <f t="shared" si="30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4"/>
        <v>5</v>
      </c>
      <c r="P4088">
        <f t="shared" si="305"/>
        <v>9.4</v>
      </c>
      <c r="Q4088" s="11" t="s">
        <v>8315</v>
      </c>
      <c r="R4088" t="s">
        <v>8316</v>
      </c>
      <c r="S4088" s="16">
        <f t="shared" si="306"/>
        <v>42304.940960648149</v>
      </c>
      <c r="T4088" s="16">
        <f t="shared" si="30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4"/>
        <v>0</v>
      </c>
      <c r="P4089">
        <f t="shared" si="305"/>
        <v>0</v>
      </c>
      <c r="Q4089" s="11" t="s">
        <v>8315</v>
      </c>
      <c r="R4089" t="s">
        <v>8316</v>
      </c>
      <c r="S4089" s="16">
        <f t="shared" si="306"/>
        <v>42538.742893518516</v>
      </c>
      <c r="T4089" s="16">
        <f t="shared" si="30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4"/>
        <v>11</v>
      </c>
      <c r="P4090">
        <f t="shared" si="305"/>
        <v>72</v>
      </c>
      <c r="Q4090" s="11" t="s">
        <v>8315</v>
      </c>
      <c r="R4090" t="s">
        <v>8316</v>
      </c>
      <c r="S4090" s="16">
        <f t="shared" si="306"/>
        <v>41990.612546296295</v>
      </c>
      <c r="T4090" s="16">
        <f t="shared" si="30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4"/>
        <v>5</v>
      </c>
      <c r="P4091">
        <f t="shared" si="305"/>
        <v>30</v>
      </c>
      <c r="Q4091" s="11" t="s">
        <v>8315</v>
      </c>
      <c r="R4091" t="s">
        <v>8316</v>
      </c>
      <c r="S4091" s="16">
        <f t="shared" si="306"/>
        <v>42122.732499999998</v>
      </c>
      <c r="T4091" s="16">
        <f t="shared" si="30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4"/>
        <v>3</v>
      </c>
      <c r="P4092">
        <f t="shared" si="305"/>
        <v>10.67</v>
      </c>
      <c r="Q4092" s="11" t="s">
        <v>8315</v>
      </c>
      <c r="R4092" t="s">
        <v>8316</v>
      </c>
      <c r="S4092" s="16">
        <f t="shared" si="306"/>
        <v>42209.67288194444</v>
      </c>
      <c r="T4092" s="16">
        <f t="shared" si="30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4"/>
        <v>13</v>
      </c>
      <c r="P4093">
        <f t="shared" si="305"/>
        <v>25.5</v>
      </c>
      <c r="Q4093" s="11" t="s">
        <v>8315</v>
      </c>
      <c r="R4093" t="s">
        <v>8316</v>
      </c>
      <c r="S4093" s="16">
        <f t="shared" si="306"/>
        <v>41990.506377314814</v>
      </c>
      <c r="T4093" s="16">
        <f t="shared" si="30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4"/>
        <v>0</v>
      </c>
      <c r="P4094">
        <f t="shared" si="305"/>
        <v>20</v>
      </c>
      <c r="Q4094" s="11" t="s">
        <v>8315</v>
      </c>
      <c r="R4094" t="s">
        <v>8316</v>
      </c>
      <c r="S4094" s="16">
        <f t="shared" si="306"/>
        <v>42039.194988425923</v>
      </c>
      <c r="T4094" s="16">
        <f t="shared" si="30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4"/>
        <v>2</v>
      </c>
      <c r="P4095">
        <f t="shared" si="305"/>
        <v>15</v>
      </c>
      <c r="Q4095" s="11" t="s">
        <v>8315</v>
      </c>
      <c r="R4095" t="s">
        <v>8316</v>
      </c>
      <c r="S4095" s="16">
        <f t="shared" si="306"/>
        <v>42178.815891203703</v>
      </c>
      <c r="T4095" s="16">
        <f t="shared" si="30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4"/>
        <v>37</v>
      </c>
      <c r="P4096">
        <f t="shared" si="305"/>
        <v>91.25</v>
      </c>
      <c r="Q4096" s="11" t="s">
        <v>8315</v>
      </c>
      <c r="R4096" t="s">
        <v>8316</v>
      </c>
      <c r="S4096" s="16">
        <f t="shared" si="306"/>
        <v>41890.086805555555</v>
      </c>
      <c r="T4096" s="16">
        <f t="shared" si="30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4"/>
        <v>3</v>
      </c>
      <c r="P4097">
        <f t="shared" si="305"/>
        <v>800</v>
      </c>
      <c r="Q4097" s="11" t="s">
        <v>8315</v>
      </c>
      <c r="R4097" t="s">
        <v>8316</v>
      </c>
      <c r="S4097" s="16">
        <f t="shared" si="306"/>
        <v>42693.031828703708</v>
      </c>
      <c r="T4097" s="16">
        <f t="shared" si="30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08">ROUND(E4098/D4098*100, 0)</f>
        <v>11</v>
      </c>
      <c r="P4098">
        <f t="shared" si="305"/>
        <v>80</v>
      </c>
      <c r="Q4098" s="11" t="s">
        <v>8315</v>
      </c>
      <c r="R4098" t="s">
        <v>8316</v>
      </c>
      <c r="S4098" s="16">
        <f t="shared" si="306"/>
        <v>42750.530312499999</v>
      </c>
      <c r="T4098" s="16">
        <f t="shared" si="30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8"/>
        <v>0</v>
      </c>
      <c r="P4099">
        <f t="shared" ref="P4099:P4115" si="309">IFERROR(ROUND(E4099/L4099,2),0)</f>
        <v>0</v>
      </c>
      <c r="Q4099" s="11" t="s">
        <v>8315</v>
      </c>
      <c r="R4099" t="s">
        <v>8316</v>
      </c>
      <c r="S4099" s="16">
        <f t="shared" ref="S4099:S4117" si="310">(((J4099/60)/60)/24)+DATE(1970,1,1)</f>
        <v>42344.824502314819</v>
      </c>
      <c r="T4099" s="16">
        <f t="shared" ref="T4099:T4117" si="31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8"/>
        <v>0</v>
      </c>
      <c r="P4100">
        <f t="shared" si="309"/>
        <v>0</v>
      </c>
      <c r="Q4100" s="11" t="s">
        <v>8315</v>
      </c>
      <c r="R4100" t="s">
        <v>8316</v>
      </c>
      <c r="S4100" s="16">
        <f t="shared" si="310"/>
        <v>42495.722187499996</v>
      </c>
      <c r="T4100" s="16">
        <f t="shared" si="31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8"/>
        <v>1</v>
      </c>
      <c r="P4101">
        <f t="shared" si="309"/>
        <v>50</v>
      </c>
      <c r="Q4101" s="11" t="s">
        <v>8315</v>
      </c>
      <c r="R4101" t="s">
        <v>8316</v>
      </c>
      <c r="S4101" s="16">
        <f t="shared" si="310"/>
        <v>42570.850381944445</v>
      </c>
      <c r="T4101" s="16">
        <f t="shared" si="31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8"/>
        <v>0</v>
      </c>
      <c r="P4102">
        <f t="shared" si="309"/>
        <v>0</v>
      </c>
      <c r="Q4102" s="11" t="s">
        <v>8315</v>
      </c>
      <c r="R4102" t="s">
        <v>8316</v>
      </c>
      <c r="S4102" s="16">
        <f t="shared" si="310"/>
        <v>41927.124884259261</v>
      </c>
      <c r="T4102" s="16">
        <f t="shared" si="31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8"/>
        <v>0</v>
      </c>
      <c r="P4103">
        <f t="shared" si="309"/>
        <v>0</v>
      </c>
      <c r="Q4103" s="11" t="s">
        <v>8315</v>
      </c>
      <c r="R4103" t="s">
        <v>8316</v>
      </c>
      <c r="S4103" s="16">
        <f t="shared" si="310"/>
        <v>42730.903726851851</v>
      </c>
      <c r="T4103" s="16">
        <f t="shared" si="31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8"/>
        <v>27</v>
      </c>
      <c r="P4104">
        <f t="shared" si="309"/>
        <v>22.83</v>
      </c>
      <c r="Q4104" s="11" t="s">
        <v>8315</v>
      </c>
      <c r="R4104" t="s">
        <v>8316</v>
      </c>
      <c r="S4104" s="16">
        <f t="shared" si="310"/>
        <v>42475.848067129627</v>
      </c>
      <c r="T4104" s="16">
        <f t="shared" si="31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8"/>
        <v>10</v>
      </c>
      <c r="P4105">
        <f t="shared" si="309"/>
        <v>16.670000000000002</v>
      </c>
      <c r="Q4105" s="11" t="s">
        <v>8315</v>
      </c>
      <c r="R4105" t="s">
        <v>8316</v>
      </c>
      <c r="S4105" s="16">
        <f t="shared" si="310"/>
        <v>42188.83293981482</v>
      </c>
      <c r="T4105" s="16">
        <f t="shared" si="31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8"/>
        <v>21</v>
      </c>
      <c r="P4106">
        <f t="shared" si="309"/>
        <v>45.79</v>
      </c>
      <c r="Q4106" s="11" t="s">
        <v>8315</v>
      </c>
      <c r="R4106" t="s">
        <v>8316</v>
      </c>
      <c r="S4106" s="16">
        <f t="shared" si="310"/>
        <v>42640.278171296297</v>
      </c>
      <c r="T4106" s="16">
        <f t="shared" si="31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8"/>
        <v>7</v>
      </c>
      <c r="P4107">
        <f t="shared" si="309"/>
        <v>383.33</v>
      </c>
      <c r="Q4107" s="11" t="s">
        <v>8315</v>
      </c>
      <c r="R4107" t="s">
        <v>8316</v>
      </c>
      <c r="S4107" s="16">
        <f t="shared" si="310"/>
        <v>42697.010520833333</v>
      </c>
      <c r="T4107" s="16">
        <f t="shared" si="31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8"/>
        <v>71</v>
      </c>
      <c r="P4108">
        <f t="shared" si="309"/>
        <v>106.97</v>
      </c>
      <c r="Q4108" s="11" t="s">
        <v>8315</v>
      </c>
      <c r="R4108" t="s">
        <v>8316</v>
      </c>
      <c r="S4108" s="16">
        <f t="shared" si="310"/>
        <v>42053.049375000002</v>
      </c>
      <c r="T4108" s="16">
        <f t="shared" si="31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8"/>
        <v>2</v>
      </c>
      <c r="P4109">
        <f t="shared" si="309"/>
        <v>10.25</v>
      </c>
      <c r="Q4109" s="11" t="s">
        <v>8315</v>
      </c>
      <c r="R4109" t="s">
        <v>8316</v>
      </c>
      <c r="S4109" s="16">
        <f t="shared" si="310"/>
        <v>41883.916678240741</v>
      </c>
      <c r="T4109" s="16">
        <f t="shared" si="31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8"/>
        <v>2</v>
      </c>
      <c r="P4110">
        <f t="shared" si="309"/>
        <v>59</v>
      </c>
      <c r="Q4110" s="11" t="s">
        <v>8315</v>
      </c>
      <c r="R4110" t="s">
        <v>8316</v>
      </c>
      <c r="S4110" s="16">
        <f t="shared" si="310"/>
        <v>42767.031678240746</v>
      </c>
      <c r="T4110" s="16">
        <f t="shared" si="31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8"/>
        <v>0</v>
      </c>
      <c r="P4111">
        <f t="shared" si="309"/>
        <v>0</v>
      </c>
      <c r="Q4111" s="11" t="s">
        <v>8315</v>
      </c>
      <c r="R4111" t="s">
        <v>8316</v>
      </c>
      <c r="S4111" s="16">
        <f t="shared" si="310"/>
        <v>42307.539398148147</v>
      </c>
      <c r="T4111" s="16">
        <f t="shared" si="31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8"/>
        <v>29</v>
      </c>
      <c r="P4112">
        <f t="shared" si="309"/>
        <v>14.33</v>
      </c>
      <c r="Q4112" s="11" t="s">
        <v>8315</v>
      </c>
      <c r="R4112" t="s">
        <v>8316</v>
      </c>
      <c r="S4112" s="16">
        <f t="shared" si="310"/>
        <v>42512.626747685179</v>
      </c>
      <c r="T4112" s="16">
        <f t="shared" si="31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8"/>
        <v>3</v>
      </c>
      <c r="P4113">
        <f t="shared" si="309"/>
        <v>15.67</v>
      </c>
      <c r="Q4113" s="11" t="s">
        <v>8315</v>
      </c>
      <c r="R4113" t="s">
        <v>8316</v>
      </c>
      <c r="S4113" s="16">
        <f t="shared" si="310"/>
        <v>42029.135879629626</v>
      </c>
      <c r="T4113" s="16">
        <f t="shared" si="31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8"/>
        <v>0</v>
      </c>
      <c r="P4114">
        <f t="shared" si="309"/>
        <v>1</v>
      </c>
      <c r="Q4114" s="11" t="s">
        <v>8315</v>
      </c>
      <c r="R4114" t="s">
        <v>8316</v>
      </c>
      <c r="S4114" s="16">
        <f t="shared" si="310"/>
        <v>42400.946597222224</v>
      </c>
      <c r="T4114" s="16">
        <f t="shared" si="31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8"/>
        <v>0</v>
      </c>
      <c r="P4115">
        <f t="shared" si="309"/>
        <v>1</v>
      </c>
      <c r="Q4115" s="11" t="s">
        <v>8315</v>
      </c>
      <c r="R4115" t="s">
        <v>8316</v>
      </c>
      <c r="S4115" s="16">
        <f t="shared" si="310"/>
        <v>42358.573182870372</v>
      </c>
      <c r="T4115" s="16">
        <f t="shared" si="311"/>
        <v>42377.273611111115</v>
      </c>
    </row>
    <row r="4116" spans="1:20" x14ac:dyDescent="0.2">
      <c r="O4116" t="e">
        <f t="shared" si="308"/>
        <v>#DIV/0!</v>
      </c>
      <c r="P4116">
        <f t="shared" ref="P4116:P4117" si="312">IFERROR(ROUND(E4116/L4116,2),0)</f>
        <v>0</v>
      </c>
      <c r="S4116" s="16">
        <f t="shared" si="310"/>
        <v>25569</v>
      </c>
      <c r="T4116" s="16">
        <f t="shared" si="311"/>
        <v>25569</v>
      </c>
    </row>
    <row r="4117" spans="1:20" x14ac:dyDescent="0.2">
      <c r="O4117" t="e">
        <f t="shared" si="308"/>
        <v>#DIV/0!</v>
      </c>
      <c r="P4117">
        <f t="shared" si="312"/>
        <v>0</v>
      </c>
      <c r="S4117" s="16">
        <f t="shared" si="310"/>
        <v>25569</v>
      </c>
      <c r="T4117" s="16">
        <f t="shared" si="311"/>
        <v>25569</v>
      </c>
    </row>
  </sheetData>
  <autoFilter ref="A1:T4117" xr:uid="{00000000-0001-0000-0000-000000000000}"/>
  <conditionalFormatting sqref="F1:F1048576">
    <cfRule type="containsText" dxfId="6" priority="3" operator="containsText" text="canceled">
      <formula>NOT(ISERROR(SEARCH("canceled",F1)))</formula>
    </cfRule>
    <cfRule type="containsText" dxfId="5" priority="4" operator="containsText" text="cancelled">
      <formula>NOT(ISERROR(SEARCH("cancelled",F1)))</formula>
    </cfRule>
    <cfRule type="containsText" dxfId="4" priority="5" operator="containsText" text="failed">
      <formula>NOT(ISERROR(SEARCH("failed",F1)))</formula>
    </cfRule>
    <cfRule type="cellIs" dxfId="3" priority="7" operator="equal">
      <formula>"successful"</formula>
    </cfRule>
    <cfRule type="containsText" dxfId="2" priority="9" operator="containsText" text="live">
      <formula>NOT(ISERROR(SEARCH("live",F1)))</formula>
    </cfRule>
  </conditionalFormatting>
  <conditionalFormatting sqref="F2">
    <cfRule type="containsText" dxfId="1" priority="8" operator="containsText" text="successful">
      <formula>NOT(ISERROR(SEARCH("successful",F2)))</formula>
    </cfRule>
  </conditionalFormatting>
  <conditionalFormatting sqref="F6">
    <cfRule type="containsText" dxfId="0" priority="6" operator="containsText" text="failed">
      <formula>NOT(ISERROR(SEARCH("failed",F6)))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B52BC-BD5F-5D46-8F1E-D8908156D945}">
  <dimension ref="A1:H13"/>
  <sheetViews>
    <sheetView topLeftCell="F1" workbookViewId="0">
      <selection activeCell="H18" sqref="H1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8384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COUNTIFS(Kickstarter!$D:$D,"&lt;1000",Kickstarter!$F:$F, "successful",Kickstarter!$R:$R,"plays")</f>
        <v>141</v>
      </c>
      <c r="C2">
        <f>COUNTIFS(Kickstarter!$D:$D,"&lt;1000",Kickstarter!$F:$F, "failed",Kickstarter!$R:$R,"plays")</f>
        <v>45</v>
      </c>
      <c r="D2">
        <f>COUNTIFS(Kickstarter!$D:$D,"&lt;1000",Kickstarter!$F:$F, "canceled",Kickstarter!$R:$R,"plays")</f>
        <v>0</v>
      </c>
      <c r="E2">
        <f>SUM(B2+C2+D2)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8409</v>
      </c>
      <c r="B3">
        <f>COUNTIFS(Kickstarter!$D:$D,"&gt;=1000", Kickstarter!$D:$D,"&lt;=4999",Kickstarter!$F:$F,"successful",Kickstarter!$R:$R,"plays")</f>
        <v>388</v>
      </c>
      <c r="C3">
        <f>COUNTIFS(Kickstarter!$D:$D,"&gt;=1000", Kickstarter!$D:$D,"&lt;=4999",Kickstarter!$F:$F,"failed",Kickstarter!$R:$R,"plays")</f>
        <v>146</v>
      </c>
      <c r="D3">
        <f>COUNTIFS(Kickstarter!$D:$D,"&gt;=1000", Kickstarter!$D:$D,"&lt;=4999",Kickstarter!$F:$F,"canceled",Kickstarter!$R:$R,"plays")</f>
        <v>0</v>
      </c>
      <c r="E3">
        <f t="shared" ref="E3:E13" si="0">SUM(B3+C3+D3)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8410</v>
      </c>
      <c r="B4">
        <f>COUNTIFS(Kickstarter!$D:$D,"&gt;=5000", Kickstarter!$D:$D,"&lt;=9999",Kickstarter!$F:$F,"successful",Kickstarter!$R:$R,"plays")</f>
        <v>93</v>
      </c>
      <c r="C4">
        <f>COUNTIFS(Kickstarter!$D:$D,"&gt;=5000", Kickstarter!$D:$D,"&lt;=9999",Kickstarter!$F:$F,"failed",Kickstarter!$R:$R,"plays")</f>
        <v>76</v>
      </c>
      <c r="D4">
        <f>COUNTIFS(Kickstarter!$D:$D,"&gt;=5000", Kickstarter!$D:$D,"&lt;=9999",Kickstarter!$F:$F,"canceled",Kickstarter!$R:$R,"plays")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8411</v>
      </c>
      <c r="B5">
        <f>COUNTIFS(Kickstarter!$D:$D,"&gt;=10000", Kickstarter!$D:$D,"&lt;=14999",Kickstarter!$F:$F,"successful",Kickstarter!$R:$R,"plays")</f>
        <v>39</v>
      </c>
      <c r="C5">
        <f>COUNTIFS(Kickstarter!$D:$D,"&gt;=10000", Kickstarter!$D:$D,"&lt;=14999",Kickstarter!$F:$F,"failed",Kickstarter!$R:$R,"plays")</f>
        <v>33</v>
      </c>
      <c r="D5">
        <f>COUNTIFS(Kickstarter!$D:$D,"&gt;=10000", Kickstarter!$D:$D,"&lt;=14999",Kickstarter!$F:$F,"canceled",Kickstarter!$R:$R,"plays")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8412</v>
      </c>
      <c r="B6">
        <f>COUNTIFS(Kickstarter!$D:$D,"&gt;=15000", Kickstarter!$D:$D,"&lt;=19999",Kickstarter!$F:$F,"successful",Kickstarter!$R:$R,"plays")</f>
        <v>12</v>
      </c>
      <c r="C6">
        <f>COUNTIFS(Kickstarter!$D:$D,"&gt;=15000", Kickstarter!$D:$D,"&lt;=19999",Kickstarter!$F:$F,"failed",Kickstarter!$R:$R,"plays")</f>
        <v>12</v>
      </c>
      <c r="D6">
        <f>COUNTIFS(Kickstarter!$D:$D,"&gt;=15000", Kickstarter!$D:$D,"&lt;=19999",Kickstarter!$F:$F,"canceled",Kickstarter!$R:$R,"plays")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8413</v>
      </c>
      <c r="B7">
        <f>COUNTIFS(Kickstarter!$D:$D,"&gt;=20000", Kickstarter!$D:$D,"&lt;=24999",Kickstarter!$F:$F,"successful",Kickstarter!$R:$R,"plays")</f>
        <v>9</v>
      </c>
      <c r="C7">
        <f>COUNTIFS(Kickstarter!$D:$D,"&gt;=20000", Kickstarter!$D:$D,"&lt;=24999",Kickstarter!$F:$F,"failed",Kickstarter!$R:$R,"plays")</f>
        <v>11</v>
      </c>
      <c r="D7">
        <f>COUNTIFS(Kickstarter!$D:$D,"&gt;=20000", Kickstarter!$D:$D,"&lt;=24999",Kickstarter!$F:$F,"canceled",Kickstarter!$R:$R,"plays")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8414</v>
      </c>
      <c r="B8">
        <f>COUNTIFS(Kickstarter!$D:$D,"&gt;=25000", Kickstarter!$D:$D,"&lt;=29999",Kickstarter!$F:$F,"successful",Kickstarter!$R:$R,"plays")</f>
        <v>1</v>
      </c>
      <c r="C8">
        <f>COUNTIFS(Kickstarter!$D:$D,"&gt;=25000", Kickstarter!$D:$D,"&lt;=29999",Kickstarter!$F:$F,"failed",Kickstarter!$R:$R,"plays")</f>
        <v>4</v>
      </c>
      <c r="D8">
        <f>COUNTIFS(Kickstarter!$D:$D,"&gt;=25000", Kickstarter!$D:$D,"&lt;=29999",Kickstarter!$F:$F,"canceled",Kickstarter!$R:$R,"plays")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8419</v>
      </c>
      <c r="B9">
        <f>COUNTIFS(Kickstarter!$D:$D,"&gt;=30000", Kickstarter!$D:$D,"&lt;=34999",Kickstarter!$F:$F,"successful",Kickstarter!$R:$R,"plays")</f>
        <v>3</v>
      </c>
      <c r="C9">
        <f>COUNTIFS(Kickstarter!$D:$D,"&gt;=30000", Kickstarter!$D:$D,"&lt;=34999",Kickstarter!$F:$F,"failed",Kickstarter!$R:$R,"plays")</f>
        <v>8</v>
      </c>
      <c r="D9">
        <f>COUNTIFS(Kickstarter!$D:$D,"&gt;=30000", Kickstarter!$D:$D,"&lt;=34999",Kickstarter!$F:$F,"canceled",Kickstarter!$R:$R,"plays")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8415</v>
      </c>
      <c r="B10">
        <f>COUNTIFS(Kickstarter!$D:$D,"&gt;=35000", Kickstarter!$D:$D,"&lt;=39999",Kickstarter!$F:$F,"successful",Kickstarter!$R:$R,"plays")</f>
        <v>4</v>
      </c>
      <c r="C10">
        <f>COUNTIFS(Kickstarter!$D:$D,"&gt;=35000", Kickstarter!$D:$D,"&lt;=39999",Kickstarter!$F:$F,"failed",Kickstarter!$R:$R,"plays")</f>
        <v>2</v>
      </c>
      <c r="D10">
        <f>COUNTIFS(Kickstarter!$D:$D,"&gt;=35000", Kickstarter!$D:$D,"&lt;=39999",Kickstarter!$F:$F,"canceled",Kickstarter!$R:$R,"plays")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8416</v>
      </c>
      <c r="B11">
        <f>COUNTIFS(Kickstarter!$D:$D,"&gt;=40000", Kickstarter!$D:$D,"&lt;=44999",Kickstarter!$F:$F,"successful",Kickstarter!$R:$R,"plays")</f>
        <v>2</v>
      </c>
      <c r="C11">
        <f>COUNTIFS(Kickstarter!$D:$D,"&gt;=40000", Kickstarter!$D:$D,"&lt;=44999",Kickstarter!$F:$F,"failed",Kickstarter!$R:$R,"plays")</f>
        <v>1</v>
      </c>
      <c r="D11">
        <f>COUNTIFS(Kickstarter!$D:$D,"&gt;=40000", Kickstarter!$D:$D,"&lt;=44999",Kickstarter!$F:$F,"canceled",Kickstarter!$R:$R,"plays")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8417</v>
      </c>
      <c r="B12">
        <f>COUNTIFS(Kickstarter!$D:$D,"&gt;=45000", Kickstarter!$D:$D,"&lt;=49999",Kickstarter!$F:$F,"successful",Kickstarter!$R:$R,"plays")</f>
        <v>0</v>
      </c>
      <c r="C12">
        <f>COUNTIFS(Kickstarter!$D:$D,"&gt;=45000", Kickstarter!$D:$D,"&lt;=49999",Kickstarter!$F:$F,"failed",Kickstarter!$R:$R,"plays")</f>
        <v>1</v>
      </c>
      <c r="D12">
        <f>COUNTIFS(Kickstarter!$D:$D,"&gt;=45000", 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4255-6343-8540-B333-070CAD4DFA21}">
  <dimension ref="A1:E18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8400</v>
      </c>
      <c r="B2" t="s">
        <v>8364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20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20" t="s">
        <v>8378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20" t="s">
        <v>8379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20" t="s">
        <v>8380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20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20" t="s">
        <v>8381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20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20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20" t="s">
        <v>8374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20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20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20" t="s">
        <v>8382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20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572F5-6591-B640-9063-502C2B919C75}">
  <dimension ref="A1:F6"/>
  <sheetViews>
    <sheetView workbookViewId="0">
      <selection activeCell="Q12" sqref="Q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20" bestFit="1" customWidth="1"/>
    <col min="13" max="13" width="18.33203125" bestFit="1" customWidth="1"/>
    <col min="14" max="14" width="15.6640625" bestFit="1" customWidth="1"/>
    <col min="15" max="15" width="20.5" bestFit="1" customWidth="1"/>
    <col min="16" max="16" width="16.83203125" bestFit="1" customWidth="1"/>
    <col min="17" max="17" width="20" bestFit="1" customWidth="1"/>
    <col min="18" max="18" width="24.83203125" bestFit="1" customWidth="1"/>
    <col min="19" max="19" width="21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4" t="s">
        <v>8360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3CA0-D1C4-2847-8A99-99EFF621FBDA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FF93-713D-E848-BC74-650A44B48C34}">
  <dimension ref="A2:E30"/>
  <sheetViews>
    <sheetView topLeftCell="D7" zoomScale="158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7" width="10.1640625" bestFit="1" customWidth="1"/>
  </cols>
  <sheetData>
    <row r="2" spans="1:5" x14ac:dyDescent="0.2">
      <c r="A2" s="12" t="s">
        <v>8358</v>
      </c>
      <c r="B2" t="s">
        <v>8317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4" t="s">
        <v>8368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2">
      <c r="A7" s="15" t="s">
        <v>8367</v>
      </c>
      <c r="B7" s="13">
        <v>17</v>
      </c>
      <c r="C7" s="13">
        <v>23</v>
      </c>
      <c r="D7" s="13">
        <v>9</v>
      </c>
      <c r="E7" s="13">
        <v>49</v>
      </c>
    </row>
    <row r="8" spans="1:5" x14ac:dyDescent="0.2">
      <c r="A8" s="14" t="s">
        <v>8378</v>
      </c>
      <c r="B8" s="13">
        <v>13</v>
      </c>
      <c r="C8" s="13">
        <v>14</v>
      </c>
      <c r="D8" s="13">
        <v>20</v>
      </c>
      <c r="E8" s="13">
        <v>47</v>
      </c>
    </row>
    <row r="9" spans="1:5" x14ac:dyDescent="0.2">
      <c r="A9" s="15" t="s">
        <v>8367</v>
      </c>
      <c r="B9" s="13">
        <v>13</v>
      </c>
      <c r="C9" s="13">
        <v>14</v>
      </c>
      <c r="D9" s="13">
        <v>20</v>
      </c>
      <c r="E9" s="13">
        <v>47</v>
      </c>
    </row>
    <row r="10" spans="1:5" x14ac:dyDescent="0.2">
      <c r="A10" s="14" t="s">
        <v>8379</v>
      </c>
      <c r="B10" s="13">
        <v>12</v>
      </c>
      <c r="C10" s="13">
        <v>13</v>
      </c>
      <c r="D10" s="13">
        <v>17</v>
      </c>
      <c r="E10" s="13">
        <v>42</v>
      </c>
    </row>
    <row r="11" spans="1:5" x14ac:dyDescent="0.2">
      <c r="A11" s="15" t="s">
        <v>8367</v>
      </c>
      <c r="B11" s="13">
        <v>12</v>
      </c>
      <c r="C11" s="13">
        <v>13</v>
      </c>
      <c r="D11" s="13">
        <v>17</v>
      </c>
      <c r="E11" s="13">
        <v>42</v>
      </c>
    </row>
    <row r="12" spans="1:5" x14ac:dyDescent="0.2">
      <c r="A12" s="14" t="s">
        <v>8380</v>
      </c>
      <c r="B12" s="13">
        <v>11</v>
      </c>
      <c r="C12" s="13">
        <v>7</v>
      </c>
      <c r="D12" s="13">
        <v>26</v>
      </c>
      <c r="E12" s="13">
        <v>44</v>
      </c>
    </row>
    <row r="13" spans="1:5" x14ac:dyDescent="0.2">
      <c r="A13" s="15" t="s">
        <v>8369</v>
      </c>
      <c r="B13" s="13">
        <v>11</v>
      </c>
      <c r="C13" s="13">
        <v>7</v>
      </c>
      <c r="D13" s="13">
        <v>26</v>
      </c>
      <c r="E13" s="13">
        <v>44</v>
      </c>
    </row>
    <row r="14" spans="1:5" x14ac:dyDescent="0.2">
      <c r="A14" s="14" t="s">
        <v>8370</v>
      </c>
      <c r="B14" s="13">
        <v>11</v>
      </c>
      <c r="C14" s="13">
        <v>11</v>
      </c>
      <c r="D14" s="13">
        <v>14</v>
      </c>
      <c r="E14" s="13">
        <v>36</v>
      </c>
    </row>
    <row r="15" spans="1:5" x14ac:dyDescent="0.2">
      <c r="A15" s="15" t="s">
        <v>8369</v>
      </c>
      <c r="B15" s="13">
        <v>11</v>
      </c>
      <c r="C15" s="13">
        <v>11</v>
      </c>
      <c r="D15" s="13">
        <v>14</v>
      </c>
      <c r="E15" s="13">
        <v>36</v>
      </c>
    </row>
    <row r="16" spans="1:5" x14ac:dyDescent="0.2">
      <c r="A16" s="14" t="s">
        <v>8381</v>
      </c>
      <c r="B16" s="13">
        <v>17</v>
      </c>
      <c r="C16" s="13">
        <v>22</v>
      </c>
      <c r="D16" s="13">
        <v>17</v>
      </c>
      <c r="E16" s="13">
        <v>56</v>
      </c>
    </row>
    <row r="17" spans="1:5" x14ac:dyDescent="0.2">
      <c r="A17" s="15" t="s">
        <v>8369</v>
      </c>
      <c r="B17" s="13">
        <v>17</v>
      </c>
      <c r="C17" s="13">
        <v>22</v>
      </c>
      <c r="D17" s="13">
        <v>17</v>
      </c>
      <c r="E17" s="13">
        <v>56</v>
      </c>
    </row>
    <row r="18" spans="1:5" x14ac:dyDescent="0.2">
      <c r="A18" s="14" t="s">
        <v>8372</v>
      </c>
      <c r="B18" s="13">
        <v>18</v>
      </c>
      <c r="C18" s="13">
        <v>17</v>
      </c>
      <c r="D18" s="13">
        <v>18</v>
      </c>
      <c r="E18" s="13">
        <v>53</v>
      </c>
    </row>
    <row r="19" spans="1:5" x14ac:dyDescent="0.2">
      <c r="A19" s="15" t="s">
        <v>8371</v>
      </c>
      <c r="B19" s="13">
        <v>18</v>
      </c>
      <c r="C19" s="13">
        <v>17</v>
      </c>
      <c r="D19" s="13">
        <v>18</v>
      </c>
      <c r="E19" s="13">
        <v>53</v>
      </c>
    </row>
    <row r="20" spans="1:5" x14ac:dyDescent="0.2">
      <c r="A20" s="14" t="s">
        <v>8373</v>
      </c>
      <c r="B20" s="13">
        <v>12</v>
      </c>
      <c r="C20" s="13">
        <v>14</v>
      </c>
      <c r="D20" s="13">
        <v>18</v>
      </c>
      <c r="E20" s="13">
        <v>44</v>
      </c>
    </row>
    <row r="21" spans="1:5" x14ac:dyDescent="0.2">
      <c r="A21" s="15" t="s">
        <v>8371</v>
      </c>
      <c r="B21" s="13">
        <v>12</v>
      </c>
      <c r="C21" s="13">
        <v>14</v>
      </c>
      <c r="D21" s="13">
        <v>18</v>
      </c>
      <c r="E21" s="13">
        <v>44</v>
      </c>
    </row>
    <row r="22" spans="1:5" x14ac:dyDescent="0.2">
      <c r="A22" s="14" t="s">
        <v>8374</v>
      </c>
      <c r="B22" s="13">
        <v>13</v>
      </c>
      <c r="C22" s="13">
        <v>24</v>
      </c>
      <c r="D22" s="13">
        <v>15</v>
      </c>
      <c r="E22" s="13">
        <v>52</v>
      </c>
    </row>
    <row r="23" spans="1:5" x14ac:dyDescent="0.2">
      <c r="A23" s="15" t="s">
        <v>8371</v>
      </c>
      <c r="B23" s="13">
        <v>13</v>
      </c>
      <c r="C23" s="13">
        <v>24</v>
      </c>
      <c r="D23" s="13">
        <v>15</v>
      </c>
      <c r="E23" s="13">
        <v>52</v>
      </c>
    </row>
    <row r="24" spans="1:5" x14ac:dyDescent="0.2">
      <c r="A24" s="14" t="s">
        <v>8376</v>
      </c>
      <c r="B24" s="13">
        <v>12</v>
      </c>
      <c r="C24" s="13">
        <v>23</v>
      </c>
      <c r="D24" s="13">
        <v>20</v>
      </c>
      <c r="E24" s="13">
        <v>55</v>
      </c>
    </row>
    <row r="25" spans="1:5" x14ac:dyDescent="0.2">
      <c r="A25" s="15" t="s">
        <v>8375</v>
      </c>
      <c r="B25" s="13">
        <v>12</v>
      </c>
      <c r="C25" s="13">
        <v>23</v>
      </c>
      <c r="D25" s="13">
        <v>20</v>
      </c>
      <c r="E25" s="13">
        <v>55</v>
      </c>
    </row>
    <row r="26" spans="1:5" x14ac:dyDescent="0.2">
      <c r="A26" s="14" t="s">
        <v>8377</v>
      </c>
      <c r="B26" s="13">
        <v>26</v>
      </c>
      <c r="C26" s="13">
        <v>23</v>
      </c>
      <c r="D26" s="13">
        <v>24</v>
      </c>
      <c r="E26" s="13">
        <v>73</v>
      </c>
    </row>
    <row r="27" spans="1:5" x14ac:dyDescent="0.2">
      <c r="A27" s="15" t="s">
        <v>8375</v>
      </c>
      <c r="B27" s="13">
        <v>26</v>
      </c>
      <c r="C27" s="13">
        <v>23</v>
      </c>
      <c r="D27" s="13">
        <v>24</v>
      </c>
      <c r="E27" s="13">
        <v>73</v>
      </c>
    </row>
    <row r="28" spans="1:5" x14ac:dyDescent="0.2">
      <c r="A28" s="14" t="s">
        <v>8382</v>
      </c>
      <c r="B28" s="13">
        <v>16</v>
      </c>
      <c r="C28" s="13">
        <v>22</v>
      </c>
      <c r="D28" s="13">
        <v>11</v>
      </c>
      <c r="E28" s="13">
        <v>49</v>
      </c>
    </row>
    <row r="29" spans="1:5" x14ac:dyDescent="0.2">
      <c r="A29" s="15" t="s">
        <v>8375</v>
      </c>
      <c r="B29" s="13">
        <v>16</v>
      </c>
      <c r="C29" s="13">
        <v>22</v>
      </c>
      <c r="D29" s="13">
        <v>11</v>
      </c>
      <c r="E29" s="13">
        <v>49</v>
      </c>
    </row>
    <row r="30" spans="1:5" x14ac:dyDescent="0.2">
      <c r="A30" s="14" t="s">
        <v>8360</v>
      </c>
      <c r="B30" s="13">
        <v>178</v>
      </c>
      <c r="C30" s="13">
        <v>213</v>
      </c>
      <c r="D30" s="13">
        <v>209</v>
      </c>
      <c r="E30" s="13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BF6F-4675-1B49-9DE0-4B1F86BA6BDF}">
  <dimension ref="A1:D6"/>
  <sheetViews>
    <sheetView zoomScale="102"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9" t="s">
        <v>8383</v>
      </c>
      <c r="B1" s="9" t="s">
        <v>4110</v>
      </c>
      <c r="C1" s="9" t="s">
        <v>8384</v>
      </c>
      <c r="D1" s="9" t="s">
        <v>8385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17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17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17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17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CCDC-71F6-E24C-964F-55AEA79397D1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8393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8394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8395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8396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8397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8398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8399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Edingburgh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 ARTHUR BOWMAN</cp:lastModifiedBy>
  <dcterms:created xsi:type="dcterms:W3CDTF">2017-04-20T15:17:24Z</dcterms:created>
  <dcterms:modified xsi:type="dcterms:W3CDTF">2022-01-06T19:25:33Z</dcterms:modified>
</cp:coreProperties>
</file>