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05" yWindow="315" windowWidth="14685" windowHeight="3930"/>
  </bookViews>
  <sheets>
    <sheet name="HW1-2-3-4" sheetId="1" r:id="rId1"/>
    <sheet name="MT(L1)" sheetId="2" r:id="rId2"/>
  </sheets>
  <definedNames>
    <definedName name="_xlnm.Print_Area" localSheetId="0">'HW1-2-3-4'!$A$1:$L$78</definedName>
    <definedName name="_xlnm.Print_Area" localSheetId="1">'MT(L1)'!$A$1:$H$84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1" i="2" l="1"/>
  <c r="F81" i="2"/>
  <c r="G81" i="2"/>
  <c r="H81" i="2"/>
  <c r="D81" i="2"/>
  <c r="C4" i="2"/>
  <c r="C5" i="2"/>
  <c r="C6" i="2"/>
  <c r="C9" i="2"/>
  <c r="C10" i="2"/>
  <c r="C11" i="2"/>
  <c r="C13" i="2"/>
  <c r="C14" i="2"/>
  <c r="C15" i="2"/>
  <c r="C20" i="2"/>
  <c r="C23" i="2"/>
  <c r="C24" i="2"/>
  <c r="C29" i="2"/>
  <c r="C32" i="2"/>
  <c r="C33" i="2"/>
  <c r="C36" i="2"/>
  <c r="C39" i="2"/>
  <c r="C42" i="2"/>
  <c r="C43" i="2"/>
  <c r="C49" i="2"/>
  <c r="C50" i="2"/>
  <c r="C54" i="2"/>
  <c r="C57" i="2"/>
  <c r="C61" i="2"/>
  <c r="C68" i="2"/>
  <c r="C72" i="2"/>
  <c r="C74" i="2"/>
  <c r="C77" i="2"/>
  <c r="C38" i="2"/>
  <c r="C35" i="2"/>
  <c r="C52" i="2"/>
  <c r="C69" i="2"/>
  <c r="C46" i="2"/>
  <c r="C7" i="2"/>
  <c r="C27" i="2"/>
  <c r="C41" i="2"/>
  <c r="C26" i="2"/>
  <c r="C45" i="2"/>
  <c r="C56" i="2"/>
  <c r="C60" i="2"/>
  <c r="C51" i="2"/>
  <c r="C66" i="2"/>
  <c r="C79" i="2"/>
  <c r="C65" i="2"/>
  <c r="C19" i="2"/>
  <c r="C78" i="2"/>
  <c r="C47" i="2"/>
  <c r="C53" i="2"/>
  <c r="C30" i="2"/>
  <c r="C16" i="2"/>
  <c r="C40" i="2"/>
  <c r="C76" i="2"/>
  <c r="C18" i="2"/>
  <c r="C62" i="2"/>
  <c r="C67" i="2"/>
  <c r="C8" i="2"/>
  <c r="C37" i="2"/>
  <c r="C71" i="2"/>
  <c r="C44" i="2"/>
  <c r="C70" i="2"/>
  <c r="C75" i="2"/>
  <c r="C58" i="2"/>
  <c r="C73" i="2"/>
  <c r="C31" i="2"/>
  <c r="C63" i="2"/>
  <c r="C28" i="2"/>
  <c r="C17" i="2"/>
  <c r="C21" i="2"/>
  <c r="C34" i="2"/>
  <c r="C64" i="2"/>
  <c r="C22" i="2"/>
  <c r="C55" i="2"/>
  <c r="C12" i="2"/>
  <c r="C48" i="2"/>
  <c r="B84" i="2"/>
  <c r="B83" i="2"/>
  <c r="B82" i="2"/>
  <c r="B81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B3" i="2"/>
  <c r="A3" i="2"/>
  <c r="B1" i="2"/>
  <c r="A1" i="2"/>
</calcChain>
</file>

<file path=xl/sharedStrings.xml><?xml version="1.0" encoding="utf-8"?>
<sst xmlns="http://schemas.openxmlformats.org/spreadsheetml/2006/main" count="627" uniqueCount="267">
  <si>
    <t>Notify</t>
  </si>
  <si>
    <t>Photo</t>
  </si>
  <si>
    <t>ID</t>
  </si>
  <si>
    <t>Email Address</t>
  </si>
  <si>
    <t>Name</t>
  </si>
  <si>
    <t>Chinese Name</t>
  </si>
  <si>
    <t>Grade Basis</t>
  </si>
  <si>
    <t>Units</t>
  </si>
  <si>
    <t>Program and Plan</t>
  </si>
  <si>
    <t>Level</t>
  </si>
  <si>
    <t>Y</t>
  </si>
  <si>
    <t>krsarora@connect.ust.hk</t>
  </si>
  <si>
    <t>ARORA, Karan Raj Singh</t>
  </si>
  <si>
    <t>Graded</t>
  </si>
  <si>
    <t>Bachelor of Engineering: 4Y - BEng(COMP): 4Y</t>
  </si>
  <si>
    <t>4th Year</t>
  </si>
  <si>
    <t>yjbang@connect.ust.hk</t>
  </si>
  <si>
    <t>BANG, Ye Jin</t>
  </si>
  <si>
    <t>3rd Year</t>
  </si>
  <si>
    <t>rdbeckmann@connect.ust.hk</t>
  </si>
  <si>
    <t>BECKMANN, Ryan Daniel</t>
  </si>
  <si>
    <t>UG Exchange Program - XB(SENG)</t>
  </si>
  <si>
    <t>cfchanal@connect.ust.hk</t>
  </si>
  <si>
    <t>CHAN, Cheuk Fung</t>
  </si>
  <si>
    <t>陳卓峯</t>
  </si>
  <si>
    <t>Bachelor of Engineering: 4Y - BEng(CPEG): 4Y</t>
  </si>
  <si>
    <t>htchanas@connect.ust.hk</t>
  </si>
  <si>
    <t>CHAN, Hiu Tung</t>
  </si>
  <si>
    <t>陳曉東</t>
  </si>
  <si>
    <t>htchanau@connect.ust.hk</t>
  </si>
  <si>
    <t>CHAN, Ho Tung</t>
  </si>
  <si>
    <t>陳浩東</t>
  </si>
  <si>
    <t>hychanbu@connect.ust.hk</t>
  </si>
  <si>
    <t>CHAN, Ho Yin</t>
  </si>
  <si>
    <t>陳浩延</t>
  </si>
  <si>
    <t>2nd Year</t>
  </si>
  <si>
    <t>kcchanbl@connect.ust.hk</t>
  </si>
  <si>
    <t>CHAN, Ka Chun</t>
  </si>
  <si>
    <t>陳家俊</t>
  </si>
  <si>
    <t>wkchanak@connect.ust.hk</t>
  </si>
  <si>
    <t>CHAN, Wing Ki</t>
  </si>
  <si>
    <t>陳詠琪</t>
  </si>
  <si>
    <t>wkchanaj@connect.ust.hk</t>
  </si>
  <si>
    <t>CHAN, Wing Kin</t>
  </si>
  <si>
    <t>陳永健</t>
  </si>
  <si>
    <t>Bachelor of Science (SENG): 4Y - BSc(COSC): 4Y/BSc(MATH-SF): 4Y/M(PHYS)</t>
  </si>
  <si>
    <t>wychanbh@connect.ust.hk</t>
  </si>
  <si>
    <t>CHAN, Wing Yu</t>
  </si>
  <si>
    <t>陳永譽</t>
  </si>
  <si>
    <t>hchangaa@connect.ust.hk</t>
  </si>
  <si>
    <t>CHANG, Hsin-wen</t>
  </si>
  <si>
    <t>張馨文</t>
  </si>
  <si>
    <t>Dual Degree: 4Y - BEng&amp;BBA(COGBM): 4Y/GBM for Dual Degree Pgm: 4Y</t>
  </si>
  <si>
    <t>dchenam@connect.ust.hk</t>
  </si>
  <si>
    <t>CHEN, Dennis</t>
  </si>
  <si>
    <t>陳映道</t>
  </si>
  <si>
    <t>hkchew@connect.ust.hk</t>
  </si>
  <si>
    <t>CHEW, Hong Kai</t>
  </si>
  <si>
    <t>UG Exchange Program - XB(SSCI)</t>
  </si>
  <si>
    <t>CHOW, Chun Hin</t>
  </si>
  <si>
    <t>周竣軒</t>
  </si>
  <si>
    <t>Bachelor of Engineering: 4Y - BEng(MECH): 4Y</t>
  </si>
  <si>
    <t>cwvchu@connect.ust.hk</t>
  </si>
  <si>
    <t>CHU, Chun Wai Victor</t>
  </si>
  <si>
    <t>朱振偉</t>
  </si>
  <si>
    <t>cwchuac@connect.ust.hk</t>
  </si>
  <si>
    <t>CHU, Chung Wing</t>
  </si>
  <si>
    <t>朱聰穎</t>
  </si>
  <si>
    <t>jtcovan@connect.ust.hk</t>
  </si>
  <si>
    <t>COVAN, Jessica T</t>
  </si>
  <si>
    <t>ydengag@connect.ust.hk</t>
  </si>
  <si>
    <t>DENG, Yuqing</t>
  </si>
  <si>
    <t>邓雨晴</t>
  </si>
  <si>
    <t>Bachelor of Engineering: 4Y - BEng(COMP): 4Y/M(BUS)/M(BDT)</t>
  </si>
  <si>
    <t>jfangad@connect.ust.hk</t>
  </si>
  <si>
    <t>FANG, Juanru</t>
  </si>
  <si>
    <t>方涓茹</t>
  </si>
  <si>
    <t>tgoel@connect.ust.hk</t>
  </si>
  <si>
    <t>GOEL, Tanmay</t>
  </si>
  <si>
    <t>Bachelor of Engineering: 4Y - BEng(COMP): 4Y/M(ENTR)</t>
  </si>
  <si>
    <t>mhassanaa@connect.ust.hk</t>
  </si>
  <si>
    <t>HASSAN, Mohibul</t>
  </si>
  <si>
    <t>gkhheidt@connect.ust.hk</t>
  </si>
  <si>
    <t>霍高庭</t>
  </si>
  <si>
    <t>mtho@connect.ust.hk</t>
  </si>
  <si>
    <t>HO, Ming Tak</t>
  </si>
  <si>
    <t>何明德</t>
  </si>
  <si>
    <t>tlhoae@connect.ust.hk</t>
  </si>
  <si>
    <t>HO, Tin Long</t>
  </si>
  <si>
    <t>何天朗</t>
  </si>
  <si>
    <t>zhuangbq@connect.ust.hk</t>
  </si>
  <si>
    <t>HUANG, Ziyue</t>
  </si>
  <si>
    <t>黄紫岳</t>
  </si>
  <si>
    <t>PhD Computer Science &amp; Engg - PhD(CSE)</t>
  </si>
  <si>
    <t>1st Year</t>
  </si>
  <si>
    <t>gjaa@connect.ust.hk</t>
  </si>
  <si>
    <t>JAGANATHAMANI, Ghoshan</t>
  </si>
  <si>
    <t>xjiae@connect.ust.hk</t>
  </si>
  <si>
    <t>JI, Xiayan</t>
  </si>
  <si>
    <t>纪夏妍</t>
  </si>
  <si>
    <t>Bachelor of Science (SBM): 4Y - BSc(ECOF): 4Y/M(IT)</t>
  </si>
  <si>
    <t>hjiangak@connect.ust.hk</t>
  </si>
  <si>
    <t>JIANG, Haoran</t>
  </si>
  <si>
    <t>姜浩然</t>
  </si>
  <si>
    <t>wyjung@connect.ust.hk</t>
  </si>
  <si>
    <t>JUNG, Won Young</t>
  </si>
  <si>
    <t>mjkernen@connect.ust.hk</t>
  </si>
  <si>
    <t>KERNEN, Matthew Jonathan</t>
  </si>
  <si>
    <t>hkrishandi@connect.ust.hk</t>
  </si>
  <si>
    <t>KRISHANDI, Hans</t>
  </si>
  <si>
    <t>wlkung@connect.ust.hk</t>
  </si>
  <si>
    <t>KUNG, Wai Lun</t>
  </si>
  <si>
    <t>龔偉麟</t>
  </si>
  <si>
    <t>wckung@connect.ust.hk</t>
  </si>
  <si>
    <t>KUNG, Wing Chun</t>
  </si>
  <si>
    <t>龔榮進</t>
  </si>
  <si>
    <t>cykwokah@connect.ust.hk</t>
  </si>
  <si>
    <t>KWOK, Chin Yuen</t>
  </si>
  <si>
    <t>郭展源</t>
  </si>
  <si>
    <t>kmlamag@connect.ust.hk</t>
  </si>
  <si>
    <t>LAM, Ka Man</t>
  </si>
  <si>
    <t>林嘉雯</t>
  </si>
  <si>
    <t>awklau@connect.ust.hk</t>
  </si>
  <si>
    <t>LAU, Albert Wai Kit</t>
  </si>
  <si>
    <t>劉偉傑</t>
  </si>
  <si>
    <t>Bachelor of Science (SSCI): 4Y - BSc(PHYS): 4Y/BSc(COSC): 4Y/M(AC)</t>
  </si>
  <si>
    <t>pyelau@connect.ust.hk</t>
  </si>
  <si>
    <t>LAU, Po Yi Eugene</t>
  </si>
  <si>
    <t>劉寶怡</t>
  </si>
  <si>
    <t>oklee@connect.ust.hk</t>
  </si>
  <si>
    <t>LEE, Oi Kwan</t>
  </si>
  <si>
    <t>李璦君</t>
  </si>
  <si>
    <t>tleeae@connect.ust.hk</t>
  </si>
  <si>
    <t>LEE, Ting-ting</t>
  </si>
  <si>
    <t>李婷婷</t>
  </si>
  <si>
    <t>hyleungap@connect.ust.hk</t>
  </si>
  <si>
    <t>LEUNG, Ho Yin</t>
  </si>
  <si>
    <t>梁浩然</t>
  </si>
  <si>
    <t>kwaleung@connect.ust.hk</t>
  </si>
  <si>
    <t>LEUNG, Ka Wai Aidan</t>
  </si>
  <si>
    <t>梁家瑋</t>
  </si>
  <si>
    <t>kwleungaj@connect.ust.hk</t>
  </si>
  <si>
    <t>LEUNG, Ka Wing</t>
  </si>
  <si>
    <t>梁嘉榮</t>
  </si>
  <si>
    <t>mhleungah@connect.ust.hk</t>
  </si>
  <si>
    <t>LEUNG, Ming Hong</t>
  </si>
  <si>
    <t>梁銘航</t>
  </si>
  <si>
    <t>yhleungai@connect.ust.hk</t>
  </si>
  <si>
    <t>LEUNG, Yin Hei</t>
  </si>
  <si>
    <t>梁燕熹</t>
  </si>
  <si>
    <t>xlidg@connect.ust.hk</t>
  </si>
  <si>
    <t>LI, Xuanyi</t>
  </si>
  <si>
    <t>李暄漪</t>
  </si>
  <si>
    <t>cyliuad@connect.ust.hk</t>
  </si>
  <si>
    <t>LIU, Chi Yan</t>
  </si>
  <si>
    <t>廖致忻</t>
  </si>
  <si>
    <t>qliuau@connect.ust.hk</t>
  </si>
  <si>
    <t>LIU, Qiyu</t>
  </si>
  <si>
    <t>刘棋毓</t>
  </si>
  <si>
    <t>klloah@connect.ust.hk</t>
  </si>
  <si>
    <t>LO, Ka Leung</t>
  </si>
  <si>
    <t>老嘉樑</t>
  </si>
  <si>
    <t>klloag@connect.ust.hk</t>
  </si>
  <si>
    <t>LO, Ki Lok</t>
  </si>
  <si>
    <t>羅琪樂</t>
  </si>
  <si>
    <t>yllo@connect.ust.hk</t>
  </si>
  <si>
    <t>LO, Yin Lam</t>
  </si>
  <si>
    <t>羅彥林</t>
  </si>
  <si>
    <t>Bachelor of Engineering: 4Y - BEng(CPEG): 4Y/M(BDT)</t>
  </si>
  <si>
    <t>hymanae@connect.ust.hk</t>
  </si>
  <si>
    <t>MAN, Ho Yin</t>
  </si>
  <si>
    <t>文浩然</t>
  </si>
  <si>
    <t>zmengaa@connect.ust.hk</t>
  </si>
  <si>
    <t>MENG, Zihan</t>
  </si>
  <si>
    <t>孟子涵</t>
  </si>
  <si>
    <t>Bachelor of Science (SENG): 4Y - BSc(COSC): 4Y/BSc(MATH-GM): 4Y</t>
  </si>
  <si>
    <t>thmokaa@connect.ust.hk</t>
  </si>
  <si>
    <t>MOK, Tsz Hei</t>
  </si>
  <si>
    <t>莫子希</t>
  </si>
  <si>
    <t>cyngas@connect.ust.hk</t>
  </si>
  <si>
    <t>NG, Chi Yung</t>
  </si>
  <si>
    <t>吳志鏞</t>
  </si>
  <si>
    <t>jyparkaa@connect.ust.hk</t>
  </si>
  <si>
    <t>PARK, Jin Young</t>
  </si>
  <si>
    <t>usharmaaa@connect.ust.hk</t>
  </si>
  <si>
    <t>SHARMA, Uday</t>
  </si>
  <si>
    <t>klcso@connect.ust.hk</t>
  </si>
  <si>
    <t>SO, Ka Long Calvin</t>
  </si>
  <si>
    <t>蘇家朗</t>
  </si>
  <si>
    <t>hsureshkumar@connect.ust.hk</t>
  </si>
  <si>
    <t>SURESHKUMAR, Hemant</t>
  </si>
  <si>
    <t>shtamab@connect.ust.hk</t>
  </si>
  <si>
    <t>TAM, Siu Hin</t>
  </si>
  <si>
    <t>譚兆軒</t>
  </si>
  <si>
    <t>sytam@connect.ust.hk</t>
  </si>
  <si>
    <t>TAM, Sui Yan</t>
  </si>
  <si>
    <t>譚瑞欣</t>
  </si>
  <si>
    <t>Bachelor of Engineering: 4Y - BEng(ELEC): 4Y/M(IT)</t>
  </si>
  <si>
    <t>TIAN, Han</t>
  </si>
  <si>
    <t>田晗</t>
  </si>
  <si>
    <t>khwongbf@connect.ust.hk</t>
  </si>
  <si>
    <t>WONG, Kwan Ho</t>
  </si>
  <si>
    <t>黃軍豪</t>
  </si>
  <si>
    <t>mlawong@connect.ust.hk</t>
  </si>
  <si>
    <t>WONG, Man Long Anson</t>
  </si>
  <si>
    <t>黃文朗</t>
  </si>
  <si>
    <t>mywongan@connect.ust.hk</t>
  </si>
  <si>
    <t>WONG, Man Yung</t>
  </si>
  <si>
    <t>黃汶榕</t>
  </si>
  <si>
    <t>Bachelor of Engineering: 4Y - BEng(COMP): 4Y/M(BDT)</t>
  </si>
  <si>
    <t>nmawong@connect.ust.hk</t>
  </si>
  <si>
    <t>WONG, Nga Man Almen</t>
  </si>
  <si>
    <t>黃雅汶</t>
  </si>
  <si>
    <t>wlwongag@connect.ust.hk</t>
  </si>
  <si>
    <t>WONG, Wai Lun</t>
  </si>
  <si>
    <t>黄偉倫</t>
  </si>
  <si>
    <t>cwuu@connect.ust.hk</t>
  </si>
  <si>
    <t>WUU, Cheng-hsin</t>
  </si>
  <si>
    <t>伍成心</t>
  </si>
  <si>
    <t>Dual Degree: 4Y - BEng&amp;BBA(COGBM): 4Y/GBM for Dual Degree Pgm: 4Y/M(SOSC)/M(BDT)</t>
  </si>
  <si>
    <t>ryanaa@connect.ust.hk</t>
  </si>
  <si>
    <t>YAN, Rui</t>
  </si>
  <si>
    <t>颜瑞</t>
  </si>
  <si>
    <t>Bachelor of Science (SSCI): 4Y - BSc(MATH-CS): 4Y/BSc(COSC): 4Y</t>
  </si>
  <si>
    <t>azyang@connect.ust.hk</t>
  </si>
  <si>
    <t>YANG, Anton Zeyu</t>
  </si>
  <si>
    <t>syangav@connect.ust.hk</t>
  </si>
  <si>
    <t>YANG, Shaohui</t>
  </si>
  <si>
    <t>杨绍晖</t>
  </si>
  <si>
    <t>yhyim@connect.ust.hk</t>
  </si>
  <si>
    <t>YIM, Ying Hing</t>
  </si>
  <si>
    <t>嚴應興</t>
  </si>
  <si>
    <t>nyip@connect.ust.hk</t>
  </si>
  <si>
    <t>YIP, Nicola</t>
  </si>
  <si>
    <t>葉一宙</t>
  </si>
  <si>
    <t>lmyuen@connect.ust.hk</t>
  </si>
  <si>
    <t>YUEN, Lok Man</t>
  </si>
  <si>
    <t>袁洛敏</t>
  </si>
  <si>
    <t>pyun@connect.ust.hk</t>
  </si>
  <si>
    <t>YUN, Peng</t>
  </si>
  <si>
    <t>云鹏</t>
  </si>
  <si>
    <t>kzeng@connect.ust.hk</t>
  </si>
  <si>
    <t>ZENG, Kuang</t>
  </si>
  <si>
    <t>曾匡</t>
  </si>
  <si>
    <t>zzengab@connect.ust.hk</t>
  </si>
  <si>
    <t>ZENG, Zhaolin</t>
  </si>
  <si>
    <t>曾兆麟</t>
  </si>
  <si>
    <t>Bachelor of Engineering: 4Y - Bachelor Degree SENG: 4Y</t>
  </si>
  <si>
    <t>Assignment 1</t>
    <phoneticPr fontId="20" type="noConversion"/>
  </si>
  <si>
    <t>Assignment 2</t>
  </si>
  <si>
    <t>Q1</t>
  </si>
  <si>
    <t>Q2</t>
  </si>
  <si>
    <t>Q3</t>
  </si>
  <si>
    <t>Q4</t>
  </si>
  <si>
    <t>Q5</t>
  </si>
  <si>
    <t>MT(Total)</t>
  </si>
  <si>
    <t>Pt posssible</t>
  </si>
  <si>
    <t>Average</t>
    <phoneticPr fontId="20" type="noConversion"/>
  </si>
  <si>
    <t>Max</t>
    <phoneticPr fontId="20" type="noConversion"/>
  </si>
  <si>
    <t>Min</t>
    <phoneticPr fontId="20" type="noConversion"/>
  </si>
  <si>
    <t>Std</t>
    <phoneticPr fontId="20" type="noConversion"/>
  </si>
  <si>
    <t>L1</t>
    <phoneticPr fontId="20" type="noConversion"/>
  </si>
  <si>
    <t>HW3</t>
    <phoneticPr fontId="20" type="noConversion"/>
  </si>
  <si>
    <t>HW4</t>
    <phoneticPr fontId="20" type="noConversion"/>
  </si>
  <si>
    <t>chchowag@connect.ust.hk</t>
    <phoneticPr fontId="20" type="noConversion"/>
  </si>
  <si>
    <t>HEIDT, Gordian Karl Hugo</t>
    <phoneticPr fontId="20" type="noConversion"/>
  </si>
  <si>
    <t>htianab@connect.ust.hk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</si>
</sst>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4" x14ac:knownFonts="1">
    <font>
      <sz val="11"/>
      <color theme="1"/>
      <name val="新細明體"/>
      <family val="2"/>
      <charset val="134"/>
      <scheme val="minor"/>
    </font>
    <font>
      <sz val="11"/>
      <color theme="1"/>
      <name val="新細明體"/>
      <family val="2"/>
      <charset val="134"/>
      <scheme val="minor"/>
    </font>
    <font>
      <sz val="18"/>
      <color theme="3"/>
      <name val="新細明體"/>
      <family val="2"/>
      <charset val="134"/>
      <scheme val="major"/>
    </font>
    <font>
      <b/>
      <sz val="15"/>
      <color theme="3"/>
      <name val="新細明體"/>
      <family val="2"/>
      <charset val="134"/>
      <scheme val="minor"/>
    </font>
    <font>
      <b/>
      <sz val="13"/>
      <color theme="3"/>
      <name val="新細明體"/>
      <family val="2"/>
      <charset val="134"/>
      <scheme val="minor"/>
    </font>
    <font>
      <b/>
      <sz val="11"/>
      <color theme="3"/>
      <name val="新細明體"/>
      <family val="2"/>
      <charset val="134"/>
      <scheme val="minor"/>
    </font>
    <font>
      <sz val="11"/>
      <color rgb="FF006100"/>
      <name val="新細明體"/>
      <family val="2"/>
      <charset val="134"/>
      <scheme val="minor"/>
    </font>
    <font>
      <sz val="11"/>
      <color rgb="FF9C0006"/>
      <name val="新細明體"/>
      <family val="2"/>
      <charset val="134"/>
      <scheme val="minor"/>
    </font>
    <font>
      <sz val="11"/>
      <color rgb="FF9C5700"/>
      <name val="新細明體"/>
      <family val="2"/>
      <charset val="134"/>
      <scheme val="minor"/>
    </font>
    <font>
      <sz val="11"/>
      <color rgb="FF3F3F76"/>
      <name val="新細明體"/>
      <family val="2"/>
      <charset val="134"/>
      <scheme val="minor"/>
    </font>
    <font>
      <b/>
      <sz val="11"/>
      <color rgb="FF3F3F3F"/>
      <name val="新細明體"/>
      <family val="2"/>
      <charset val="134"/>
      <scheme val="minor"/>
    </font>
    <font>
      <b/>
      <sz val="11"/>
      <color rgb="FFFA7D00"/>
      <name val="新細明體"/>
      <family val="2"/>
      <charset val="134"/>
      <scheme val="minor"/>
    </font>
    <font>
      <sz val="11"/>
      <color rgb="FFFA7D00"/>
      <name val="新細明體"/>
      <family val="2"/>
      <charset val="134"/>
      <scheme val="minor"/>
    </font>
    <font>
      <b/>
      <sz val="11"/>
      <color theme="0"/>
      <name val="新細明體"/>
      <family val="2"/>
      <charset val="134"/>
      <scheme val="minor"/>
    </font>
    <font>
      <sz val="11"/>
      <color rgb="FFFF0000"/>
      <name val="新細明體"/>
      <family val="2"/>
      <charset val="134"/>
      <scheme val="minor"/>
    </font>
    <font>
      <i/>
      <sz val="11"/>
      <color rgb="FF7F7F7F"/>
      <name val="新細明體"/>
      <family val="2"/>
      <charset val="134"/>
      <scheme val="minor"/>
    </font>
    <font>
      <b/>
      <sz val="11"/>
      <color theme="1"/>
      <name val="新細明體"/>
      <family val="2"/>
      <charset val="134"/>
      <scheme val="minor"/>
    </font>
    <font>
      <sz val="11"/>
      <color theme="0"/>
      <name val="新細明體"/>
      <family val="2"/>
      <charset val="134"/>
      <scheme val="minor"/>
    </font>
    <font>
      <sz val="10"/>
      <color theme="1"/>
      <name val="新細明體"/>
      <family val="2"/>
      <scheme val="minor"/>
    </font>
    <font>
      <b/>
      <sz val="10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u/>
      <sz val="11"/>
      <color theme="10"/>
      <name val="新細明體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3">
    <xf numFmtId="0" fontId="0" fillId="0" borderId="0" xfId="0"/>
    <xf numFmtId="0" fontId="21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22" fillId="0" borderId="10" xfId="0" applyFont="1" applyBorder="1"/>
    <xf numFmtId="176" fontId="0" fillId="0" borderId="10" xfId="0" applyNumberFormat="1" applyBorder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33" borderId="10" xfId="0" applyFill="1" applyBorder="1"/>
    <xf numFmtId="0" fontId="21" fillId="0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wrapText="1"/>
    </xf>
    <xf numFmtId="0" fontId="18" fillId="33" borderId="10" xfId="0" applyFont="1" applyFill="1" applyBorder="1" applyAlignment="1">
      <alignment horizontal="center" wrapText="1"/>
    </xf>
    <xf numFmtId="0" fontId="0" fillId="33" borderId="0" xfId="0" applyFill="1"/>
    <xf numFmtId="0" fontId="7" fillId="33" borderId="10" xfId="7" applyFill="1" applyBorder="1"/>
    <xf numFmtId="0" fontId="18" fillId="0" borderId="10" xfId="0" applyFont="1" applyFill="1" applyBorder="1" applyAlignment="1">
      <alignment wrapText="1"/>
    </xf>
    <xf numFmtId="0" fontId="18" fillId="0" borderId="10" xfId="0" applyFont="1" applyFill="1" applyBorder="1" applyAlignment="1">
      <alignment horizontal="center" wrapText="1"/>
    </xf>
    <xf numFmtId="0" fontId="0" fillId="0" borderId="10" xfId="0" applyFill="1" applyBorder="1"/>
    <xf numFmtId="0" fontId="0" fillId="0" borderId="0" xfId="0" applyFill="1"/>
    <xf numFmtId="0" fontId="0" fillId="0" borderId="10" xfId="0" applyFill="1" applyBorder="1" applyAlignment="1">
      <alignment wrapText="1"/>
    </xf>
    <xf numFmtId="0" fontId="23" fillId="33" borderId="10" xfId="42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tianab@connect.ust.hk" TargetMode="External"/><Relationship Id="rId1" Type="http://schemas.openxmlformats.org/officeDocument/2006/relationships/hyperlink" Target="mailto:chchowag@connect.ust.h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topLeftCell="A49" zoomScale="115" zoomScaleNormal="115" workbookViewId="0">
      <selection activeCell="E63" sqref="E63"/>
    </sheetView>
  </sheetViews>
  <sheetFormatPr defaultColWidth="8.85546875" defaultRowHeight="15.75" x14ac:dyDescent="0.25"/>
  <cols>
    <col min="1" max="1" width="5.140625" bestFit="1" customWidth="1"/>
    <col min="2" max="2" width="5" bestFit="1" customWidth="1"/>
    <col min="3" max="3" width="15.5703125" customWidth="1"/>
    <col min="4" max="4" width="23.42578125" bestFit="1" customWidth="1"/>
    <col min="5" max="5" width="21.140625" bestFit="1" customWidth="1"/>
    <col min="6" max="6" width="11.140625" bestFit="1" customWidth="1"/>
    <col min="7" max="7" width="9.140625" hidden="1" customWidth="1"/>
    <col min="8" max="8" width="4.42578125" hidden="1" customWidth="1"/>
    <col min="9" max="9" width="35.85546875" hidden="1" customWidth="1"/>
    <col min="10" max="10" width="7" hidden="1" customWidth="1"/>
    <col min="11" max="11" width="11.85546875" customWidth="1"/>
    <col min="12" max="12" width="12.28515625" customWidth="1"/>
    <col min="13" max="13" width="15.140625" customWidth="1"/>
    <col min="14" max="14" width="15" customWidth="1"/>
  </cols>
  <sheetData>
    <row r="1" spans="1:14" ht="28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" t="s">
        <v>248</v>
      </c>
      <c r="L1" s="1" t="s">
        <v>249</v>
      </c>
      <c r="M1" s="12" t="s">
        <v>262</v>
      </c>
      <c r="N1" s="12" t="s">
        <v>263</v>
      </c>
    </row>
    <row r="2" spans="1:14" x14ac:dyDescent="0.25">
      <c r="A2" s="9" t="s">
        <v>10</v>
      </c>
      <c r="B2" s="9" t="s">
        <v>1</v>
      </c>
      <c r="C2" s="9">
        <v>20246143</v>
      </c>
      <c r="D2" s="9" t="s">
        <v>11</v>
      </c>
      <c r="E2" s="9" t="s">
        <v>12</v>
      </c>
      <c r="F2" s="10"/>
      <c r="G2" s="9" t="s">
        <v>13</v>
      </c>
      <c r="H2" s="9">
        <v>3</v>
      </c>
      <c r="I2" s="9" t="s">
        <v>14</v>
      </c>
      <c r="J2" s="9" t="s">
        <v>15</v>
      </c>
      <c r="K2" s="2">
        <v>100</v>
      </c>
      <c r="L2" s="4">
        <v>91</v>
      </c>
      <c r="M2" s="4">
        <v>90</v>
      </c>
      <c r="N2" s="4"/>
    </row>
    <row r="3" spans="1:14" x14ac:dyDescent="0.25">
      <c r="A3" s="9" t="s">
        <v>10</v>
      </c>
      <c r="B3" s="9" t="s">
        <v>1</v>
      </c>
      <c r="C3" s="9">
        <v>20319093</v>
      </c>
      <c r="D3" s="9" t="s">
        <v>16</v>
      </c>
      <c r="E3" s="9" t="s">
        <v>17</v>
      </c>
      <c r="F3" s="10"/>
      <c r="G3" s="9" t="s">
        <v>13</v>
      </c>
      <c r="H3" s="9">
        <v>3</v>
      </c>
      <c r="I3" s="9" t="s">
        <v>14</v>
      </c>
      <c r="J3" s="9" t="s">
        <v>18</v>
      </c>
      <c r="K3" s="2">
        <v>98</v>
      </c>
      <c r="L3" s="4">
        <v>94</v>
      </c>
      <c r="M3" s="4">
        <v>95</v>
      </c>
      <c r="N3" s="4"/>
    </row>
    <row r="4" spans="1:14" x14ac:dyDescent="0.25">
      <c r="A4" s="9" t="s">
        <v>10</v>
      </c>
      <c r="B4" s="9" t="s">
        <v>1</v>
      </c>
      <c r="C4" s="9">
        <v>20531811</v>
      </c>
      <c r="D4" s="9" t="s">
        <v>19</v>
      </c>
      <c r="E4" s="9" t="s">
        <v>20</v>
      </c>
      <c r="F4" s="10"/>
      <c r="G4" s="9" t="s">
        <v>13</v>
      </c>
      <c r="H4" s="9">
        <v>3</v>
      </c>
      <c r="I4" s="9" t="s">
        <v>21</v>
      </c>
      <c r="J4" s="9" t="s">
        <v>15</v>
      </c>
      <c r="K4" s="2">
        <v>89</v>
      </c>
      <c r="L4" s="4">
        <v>96</v>
      </c>
      <c r="M4" s="4">
        <v>74</v>
      </c>
      <c r="N4" s="4"/>
    </row>
    <row r="5" spans="1:14" x14ac:dyDescent="0.25">
      <c r="A5" s="9" t="s">
        <v>10</v>
      </c>
      <c r="B5" s="9" t="s">
        <v>1</v>
      </c>
      <c r="C5" s="9">
        <v>20354316</v>
      </c>
      <c r="D5" s="9" t="s">
        <v>22</v>
      </c>
      <c r="E5" s="9" t="s">
        <v>23</v>
      </c>
      <c r="F5" s="9" t="s">
        <v>24</v>
      </c>
      <c r="G5" s="9" t="s">
        <v>13</v>
      </c>
      <c r="H5" s="9">
        <v>3</v>
      </c>
      <c r="I5" s="9" t="s">
        <v>25</v>
      </c>
      <c r="J5" s="9" t="s">
        <v>18</v>
      </c>
      <c r="K5" s="2">
        <v>98</v>
      </c>
      <c r="L5" s="4">
        <v>91</v>
      </c>
      <c r="M5" s="4">
        <v>86</v>
      </c>
      <c r="N5" s="4"/>
    </row>
    <row r="6" spans="1:14" x14ac:dyDescent="0.25">
      <c r="A6" s="9" t="s">
        <v>10</v>
      </c>
      <c r="B6" s="9" t="s">
        <v>1</v>
      </c>
      <c r="C6" s="9">
        <v>20350803</v>
      </c>
      <c r="D6" s="9" t="s">
        <v>26</v>
      </c>
      <c r="E6" s="9" t="s">
        <v>27</v>
      </c>
      <c r="F6" s="9" t="s">
        <v>28</v>
      </c>
      <c r="G6" s="9" t="s">
        <v>13</v>
      </c>
      <c r="H6" s="9">
        <v>3</v>
      </c>
      <c r="I6" s="9" t="s">
        <v>25</v>
      </c>
      <c r="J6" s="9" t="s">
        <v>18</v>
      </c>
      <c r="K6" s="2">
        <v>99</v>
      </c>
      <c r="L6" s="4">
        <v>91</v>
      </c>
      <c r="M6" s="4">
        <v>72</v>
      </c>
      <c r="N6" s="4"/>
    </row>
    <row r="7" spans="1:14" x14ac:dyDescent="0.25">
      <c r="A7" s="9" t="s">
        <v>10</v>
      </c>
      <c r="B7" s="9" t="s">
        <v>1</v>
      </c>
      <c r="C7" s="9">
        <v>20366199</v>
      </c>
      <c r="D7" s="9" t="s">
        <v>29</v>
      </c>
      <c r="E7" s="9" t="s">
        <v>30</v>
      </c>
      <c r="F7" s="9" t="s">
        <v>31</v>
      </c>
      <c r="G7" s="9" t="s">
        <v>13</v>
      </c>
      <c r="H7" s="9">
        <v>3</v>
      </c>
      <c r="I7" s="9" t="s">
        <v>25</v>
      </c>
      <c r="J7" s="9" t="s">
        <v>18</v>
      </c>
      <c r="K7" s="2">
        <v>96</v>
      </c>
      <c r="L7" s="4">
        <v>75</v>
      </c>
      <c r="M7" s="4">
        <v>95</v>
      </c>
      <c r="N7" s="4"/>
    </row>
    <row r="8" spans="1:14" x14ac:dyDescent="0.25">
      <c r="A8" s="9" t="s">
        <v>10</v>
      </c>
      <c r="B8" s="9" t="s">
        <v>1</v>
      </c>
      <c r="C8" s="9">
        <v>20433693</v>
      </c>
      <c r="D8" s="9" t="s">
        <v>32</v>
      </c>
      <c r="E8" s="9" t="s">
        <v>33</v>
      </c>
      <c r="F8" s="9" t="s">
        <v>34</v>
      </c>
      <c r="G8" s="9" t="s">
        <v>13</v>
      </c>
      <c r="H8" s="9">
        <v>3</v>
      </c>
      <c r="I8" s="9" t="s">
        <v>14</v>
      </c>
      <c r="J8" s="9" t="s">
        <v>35</v>
      </c>
      <c r="K8" s="2">
        <v>94</v>
      </c>
      <c r="L8" s="4">
        <v>89</v>
      </c>
      <c r="M8" s="4">
        <v>91</v>
      </c>
      <c r="N8" s="4"/>
    </row>
    <row r="9" spans="1:14" x14ac:dyDescent="0.25">
      <c r="A9" s="9" t="s">
        <v>10</v>
      </c>
      <c r="B9" s="9" t="s">
        <v>1</v>
      </c>
      <c r="C9" s="9">
        <v>20368977</v>
      </c>
      <c r="D9" s="9" t="s">
        <v>36</v>
      </c>
      <c r="E9" s="9" t="s">
        <v>37</v>
      </c>
      <c r="F9" s="9" t="s">
        <v>38</v>
      </c>
      <c r="G9" s="9" t="s">
        <v>13</v>
      </c>
      <c r="H9" s="9">
        <v>3</v>
      </c>
      <c r="I9" s="9" t="s">
        <v>25</v>
      </c>
      <c r="J9" s="9" t="s">
        <v>18</v>
      </c>
      <c r="K9" s="2">
        <v>100</v>
      </c>
      <c r="L9" s="4">
        <v>100</v>
      </c>
      <c r="M9" s="4">
        <v>100</v>
      </c>
      <c r="N9" s="4"/>
    </row>
    <row r="10" spans="1:14" x14ac:dyDescent="0.25">
      <c r="A10" s="9" t="s">
        <v>10</v>
      </c>
      <c r="B10" s="9" t="s">
        <v>1</v>
      </c>
      <c r="C10" s="9">
        <v>20349878</v>
      </c>
      <c r="D10" s="9" t="s">
        <v>39</v>
      </c>
      <c r="E10" s="9" t="s">
        <v>40</v>
      </c>
      <c r="F10" s="9" t="s">
        <v>41</v>
      </c>
      <c r="G10" s="9" t="s">
        <v>13</v>
      </c>
      <c r="H10" s="9">
        <v>3</v>
      </c>
      <c r="I10" s="9" t="s">
        <v>25</v>
      </c>
      <c r="J10" s="9" t="s">
        <v>18</v>
      </c>
      <c r="K10" s="2">
        <v>100</v>
      </c>
      <c r="L10" s="4">
        <v>67</v>
      </c>
      <c r="M10" s="4">
        <v>42</v>
      </c>
      <c r="N10" s="4"/>
    </row>
    <row r="11" spans="1:14" ht="28.5" x14ac:dyDescent="0.25">
      <c r="A11" s="9" t="s">
        <v>10</v>
      </c>
      <c r="B11" s="9" t="s">
        <v>1</v>
      </c>
      <c r="C11" s="9">
        <v>20277087</v>
      </c>
      <c r="D11" s="9" t="s">
        <v>42</v>
      </c>
      <c r="E11" s="9" t="s">
        <v>43</v>
      </c>
      <c r="F11" s="9" t="s">
        <v>44</v>
      </c>
      <c r="G11" s="9" t="s">
        <v>13</v>
      </c>
      <c r="H11" s="9">
        <v>3</v>
      </c>
      <c r="I11" s="9" t="s">
        <v>45</v>
      </c>
      <c r="J11" s="9" t="s">
        <v>18</v>
      </c>
      <c r="K11" s="2">
        <v>98</v>
      </c>
      <c r="L11" s="4">
        <v>99</v>
      </c>
      <c r="M11" s="4">
        <v>93</v>
      </c>
      <c r="N11" s="4"/>
    </row>
    <row r="12" spans="1:14" x14ac:dyDescent="0.25">
      <c r="A12" s="9" t="s">
        <v>10</v>
      </c>
      <c r="B12" s="9" t="s">
        <v>1</v>
      </c>
      <c r="C12" s="9">
        <v>20448997</v>
      </c>
      <c r="D12" s="9" t="s">
        <v>46</v>
      </c>
      <c r="E12" s="9" t="s">
        <v>47</v>
      </c>
      <c r="F12" s="9" t="s">
        <v>48</v>
      </c>
      <c r="G12" s="9" t="s">
        <v>13</v>
      </c>
      <c r="H12" s="9">
        <v>3</v>
      </c>
      <c r="I12" s="9" t="s">
        <v>14</v>
      </c>
      <c r="J12" s="9" t="s">
        <v>35</v>
      </c>
      <c r="K12" s="2">
        <v>84</v>
      </c>
      <c r="L12" s="4">
        <v>50</v>
      </c>
      <c r="M12" s="4">
        <v>53</v>
      </c>
      <c r="N12" s="4"/>
    </row>
    <row r="13" spans="1:14" ht="28.5" x14ac:dyDescent="0.25">
      <c r="A13" s="9" t="s">
        <v>10</v>
      </c>
      <c r="B13" s="9" t="s">
        <v>1</v>
      </c>
      <c r="C13" s="9">
        <v>20317203</v>
      </c>
      <c r="D13" s="9" t="s">
        <v>49</v>
      </c>
      <c r="E13" s="9" t="s">
        <v>50</v>
      </c>
      <c r="F13" s="9" t="s">
        <v>51</v>
      </c>
      <c r="G13" s="9" t="s">
        <v>13</v>
      </c>
      <c r="H13" s="9">
        <v>3</v>
      </c>
      <c r="I13" s="9" t="s">
        <v>52</v>
      </c>
      <c r="J13" s="9" t="s">
        <v>18</v>
      </c>
      <c r="K13" s="2">
        <v>97</v>
      </c>
      <c r="L13" s="4">
        <v>99</v>
      </c>
      <c r="M13" s="4">
        <v>93</v>
      </c>
      <c r="N13" s="4"/>
    </row>
    <row r="14" spans="1:14" x14ac:dyDescent="0.25">
      <c r="A14" s="9" t="s">
        <v>10</v>
      </c>
      <c r="B14" s="9" t="s">
        <v>1</v>
      </c>
      <c r="C14" s="9">
        <v>20309531</v>
      </c>
      <c r="D14" s="9" t="s">
        <v>53</v>
      </c>
      <c r="E14" s="9" t="s">
        <v>54</v>
      </c>
      <c r="F14" s="9" t="s">
        <v>55</v>
      </c>
      <c r="G14" s="9" t="s">
        <v>13</v>
      </c>
      <c r="H14" s="9">
        <v>3</v>
      </c>
      <c r="I14" s="9" t="s">
        <v>14</v>
      </c>
      <c r="J14" s="9" t="s">
        <v>18</v>
      </c>
      <c r="K14" s="2">
        <v>96</v>
      </c>
      <c r="L14" s="4">
        <v>96</v>
      </c>
      <c r="M14" s="4">
        <v>80</v>
      </c>
      <c r="N14" s="4"/>
    </row>
    <row r="15" spans="1:14" x14ac:dyDescent="0.25">
      <c r="A15" s="9" t="s">
        <v>10</v>
      </c>
      <c r="B15" s="9" t="s">
        <v>1</v>
      </c>
      <c r="C15" s="9">
        <v>20530063</v>
      </c>
      <c r="D15" s="9" t="s">
        <v>56</v>
      </c>
      <c r="E15" s="9" t="s">
        <v>57</v>
      </c>
      <c r="F15" s="10"/>
      <c r="G15" s="9" t="s">
        <v>13</v>
      </c>
      <c r="H15" s="9">
        <v>3</v>
      </c>
      <c r="I15" s="9" t="s">
        <v>58</v>
      </c>
      <c r="J15" s="9" t="s">
        <v>15</v>
      </c>
      <c r="K15" s="2">
        <v>87</v>
      </c>
      <c r="L15" s="4">
        <v>92</v>
      </c>
      <c r="M15" s="4">
        <v>79</v>
      </c>
      <c r="N15" s="4"/>
    </row>
    <row r="16" spans="1:14" s="15" customFormat="1" x14ac:dyDescent="0.25">
      <c r="A16" s="13" t="s">
        <v>10</v>
      </c>
      <c r="B16" s="13" t="s">
        <v>1</v>
      </c>
      <c r="C16" s="13">
        <v>20348355</v>
      </c>
      <c r="D16" s="22" t="s">
        <v>264</v>
      </c>
      <c r="E16" s="13" t="s">
        <v>59</v>
      </c>
      <c r="F16" s="13" t="s">
        <v>60</v>
      </c>
      <c r="G16" s="13" t="s">
        <v>13</v>
      </c>
      <c r="H16" s="13">
        <v>3</v>
      </c>
      <c r="I16" s="13" t="s">
        <v>61</v>
      </c>
      <c r="J16" s="13" t="s">
        <v>18</v>
      </c>
      <c r="K16" s="14">
        <v>94</v>
      </c>
      <c r="L16" s="11">
        <v>79</v>
      </c>
      <c r="M16" s="11"/>
      <c r="N16" s="11"/>
    </row>
    <row r="17" spans="1:14" x14ac:dyDescent="0.25">
      <c r="A17" s="9" t="s">
        <v>10</v>
      </c>
      <c r="B17" s="9" t="s">
        <v>1</v>
      </c>
      <c r="C17" s="9">
        <v>20344464</v>
      </c>
      <c r="D17" s="9" t="s">
        <v>62</v>
      </c>
      <c r="E17" s="9" t="s">
        <v>63</v>
      </c>
      <c r="F17" s="9" t="s">
        <v>64</v>
      </c>
      <c r="G17" s="9" t="s">
        <v>13</v>
      </c>
      <c r="H17" s="9">
        <v>3</v>
      </c>
      <c r="I17" s="9" t="s">
        <v>25</v>
      </c>
      <c r="J17" s="9" t="s">
        <v>18</v>
      </c>
      <c r="K17" s="2">
        <v>89</v>
      </c>
      <c r="L17" s="4">
        <v>92</v>
      </c>
      <c r="M17" s="4">
        <v>85</v>
      </c>
      <c r="N17" s="4"/>
    </row>
    <row r="18" spans="1:14" x14ac:dyDescent="0.25">
      <c r="A18" s="9" t="s">
        <v>10</v>
      </c>
      <c r="B18" s="9" t="s">
        <v>1</v>
      </c>
      <c r="C18" s="9">
        <v>20368147</v>
      </c>
      <c r="D18" s="9" t="s">
        <v>65</v>
      </c>
      <c r="E18" s="9" t="s">
        <v>66</v>
      </c>
      <c r="F18" s="9" t="s">
        <v>67</v>
      </c>
      <c r="G18" s="9" t="s">
        <v>13</v>
      </c>
      <c r="H18" s="9">
        <v>3</v>
      </c>
      <c r="I18" s="9" t="s">
        <v>25</v>
      </c>
      <c r="J18" s="9" t="s">
        <v>18</v>
      </c>
      <c r="K18" s="2">
        <v>99</v>
      </c>
      <c r="L18" s="4">
        <v>99</v>
      </c>
      <c r="M18" s="4">
        <v>94</v>
      </c>
      <c r="N18" s="4"/>
    </row>
    <row r="19" spans="1:14" s="20" customFormat="1" x14ac:dyDescent="0.25">
      <c r="A19" s="17" t="s">
        <v>10</v>
      </c>
      <c r="B19" s="17" t="s">
        <v>1</v>
      </c>
      <c r="C19" s="17">
        <v>20532736</v>
      </c>
      <c r="D19" s="17" t="s">
        <v>68</v>
      </c>
      <c r="E19" s="17" t="s">
        <v>69</v>
      </c>
      <c r="F19" s="21"/>
      <c r="G19" s="17" t="s">
        <v>13</v>
      </c>
      <c r="H19" s="17">
        <v>3</v>
      </c>
      <c r="I19" s="17" t="s">
        <v>21</v>
      </c>
      <c r="J19" s="17" t="s">
        <v>15</v>
      </c>
      <c r="K19" s="18">
        <v>95</v>
      </c>
      <c r="L19" s="19">
        <v>95</v>
      </c>
      <c r="M19" s="19"/>
      <c r="N19" s="19">
        <v>89</v>
      </c>
    </row>
    <row r="20" spans="1:14" ht="28.5" x14ac:dyDescent="0.25">
      <c r="A20" s="9" t="s">
        <v>10</v>
      </c>
      <c r="B20" s="9" t="s">
        <v>1</v>
      </c>
      <c r="C20" s="9">
        <v>20327856</v>
      </c>
      <c r="D20" s="9" t="s">
        <v>70</v>
      </c>
      <c r="E20" s="9" t="s">
        <v>71</v>
      </c>
      <c r="F20" s="9" t="s">
        <v>72</v>
      </c>
      <c r="G20" s="9" t="s">
        <v>13</v>
      </c>
      <c r="H20" s="9">
        <v>3</v>
      </c>
      <c r="I20" s="9" t="s">
        <v>73</v>
      </c>
      <c r="J20" s="9" t="s">
        <v>18</v>
      </c>
      <c r="K20" s="2">
        <v>97</v>
      </c>
      <c r="L20" s="4">
        <v>97</v>
      </c>
      <c r="M20" s="4">
        <v>87</v>
      </c>
      <c r="N20" s="4"/>
    </row>
    <row r="21" spans="1:14" x14ac:dyDescent="0.25">
      <c r="A21" s="9" t="s">
        <v>10</v>
      </c>
      <c r="B21" s="9" t="s">
        <v>1</v>
      </c>
      <c r="C21" s="9">
        <v>20413411</v>
      </c>
      <c r="D21" s="9" t="s">
        <v>74</v>
      </c>
      <c r="E21" s="9" t="s">
        <v>75</v>
      </c>
      <c r="F21" s="9" t="s">
        <v>76</v>
      </c>
      <c r="G21" s="9" t="s">
        <v>13</v>
      </c>
      <c r="H21" s="9">
        <v>3</v>
      </c>
      <c r="I21" s="9" t="s">
        <v>14</v>
      </c>
      <c r="J21" s="9" t="s">
        <v>35</v>
      </c>
      <c r="K21" s="2">
        <v>98</v>
      </c>
      <c r="L21" s="4">
        <v>91</v>
      </c>
      <c r="M21" s="4">
        <v>87</v>
      </c>
      <c r="N21" s="4"/>
    </row>
    <row r="22" spans="1:14" ht="28.5" x14ac:dyDescent="0.25">
      <c r="A22" s="9" t="s">
        <v>10</v>
      </c>
      <c r="B22" s="9" t="s">
        <v>1</v>
      </c>
      <c r="C22" s="9">
        <v>20317552</v>
      </c>
      <c r="D22" s="9" t="s">
        <v>77</v>
      </c>
      <c r="E22" s="9" t="s">
        <v>78</v>
      </c>
      <c r="F22" s="10"/>
      <c r="G22" s="9" t="s">
        <v>13</v>
      </c>
      <c r="H22" s="9">
        <v>3</v>
      </c>
      <c r="I22" s="9" t="s">
        <v>79</v>
      </c>
      <c r="J22" s="9" t="s">
        <v>18</v>
      </c>
      <c r="K22" s="2">
        <v>97</v>
      </c>
      <c r="L22" s="4">
        <v>100</v>
      </c>
      <c r="M22" s="4">
        <v>88</v>
      </c>
      <c r="N22" s="4"/>
    </row>
    <row r="23" spans="1:14" ht="28.5" x14ac:dyDescent="0.25">
      <c r="A23" s="9" t="s">
        <v>10</v>
      </c>
      <c r="B23" s="9" t="s">
        <v>1</v>
      </c>
      <c r="C23" s="9">
        <v>20314835</v>
      </c>
      <c r="D23" s="9" t="s">
        <v>80</v>
      </c>
      <c r="E23" s="9" t="s">
        <v>81</v>
      </c>
      <c r="F23" s="10"/>
      <c r="G23" s="9" t="s">
        <v>13</v>
      </c>
      <c r="H23" s="9">
        <v>3</v>
      </c>
      <c r="I23" s="9" t="s">
        <v>52</v>
      </c>
      <c r="J23" s="9" t="s">
        <v>18</v>
      </c>
      <c r="K23" s="2">
        <v>100</v>
      </c>
      <c r="L23" s="4">
        <v>95</v>
      </c>
      <c r="M23" s="4">
        <v>86</v>
      </c>
      <c r="N23" s="4"/>
    </row>
    <row r="24" spans="1:14" s="15" customFormat="1" x14ac:dyDescent="0.25">
      <c r="A24" s="13" t="s">
        <v>10</v>
      </c>
      <c r="B24" s="13" t="s">
        <v>1</v>
      </c>
      <c r="C24" s="13">
        <v>20357631</v>
      </c>
      <c r="D24" s="13" t="s">
        <v>82</v>
      </c>
      <c r="E24" s="13" t="s">
        <v>265</v>
      </c>
      <c r="F24" s="13" t="s">
        <v>83</v>
      </c>
      <c r="G24" s="13" t="s">
        <v>13</v>
      </c>
      <c r="H24" s="13">
        <v>3</v>
      </c>
      <c r="I24" s="13" t="s">
        <v>25</v>
      </c>
      <c r="J24" s="13" t="s">
        <v>18</v>
      </c>
      <c r="K24" s="14">
        <v>0</v>
      </c>
      <c r="L24" s="16"/>
      <c r="M24" s="11"/>
      <c r="N24" s="11"/>
    </row>
    <row r="25" spans="1:14" s="20" customFormat="1" x14ac:dyDescent="0.25">
      <c r="A25" s="17" t="s">
        <v>10</v>
      </c>
      <c r="B25" s="17" t="s">
        <v>1</v>
      </c>
      <c r="C25" s="17">
        <v>20366266</v>
      </c>
      <c r="D25" s="17" t="s">
        <v>84</v>
      </c>
      <c r="E25" s="17" t="s">
        <v>85</v>
      </c>
      <c r="F25" s="17" t="s">
        <v>86</v>
      </c>
      <c r="G25" s="17" t="s">
        <v>13</v>
      </c>
      <c r="H25" s="17">
        <v>3</v>
      </c>
      <c r="I25" s="17" t="s">
        <v>25</v>
      </c>
      <c r="J25" s="17" t="s">
        <v>18</v>
      </c>
      <c r="K25" s="18">
        <v>94</v>
      </c>
      <c r="L25" s="19">
        <v>99</v>
      </c>
      <c r="M25" s="19"/>
      <c r="N25" s="19">
        <v>94</v>
      </c>
    </row>
    <row r="26" spans="1:14" x14ac:dyDescent="0.25">
      <c r="A26" s="9" t="s">
        <v>10</v>
      </c>
      <c r="B26" s="9" t="s">
        <v>1</v>
      </c>
      <c r="C26" s="9">
        <v>20356560</v>
      </c>
      <c r="D26" s="9" t="s">
        <v>87</v>
      </c>
      <c r="E26" s="9" t="s">
        <v>88</v>
      </c>
      <c r="F26" s="9" t="s">
        <v>89</v>
      </c>
      <c r="G26" s="9" t="s">
        <v>13</v>
      </c>
      <c r="H26" s="9">
        <v>3</v>
      </c>
      <c r="I26" s="9" t="s">
        <v>25</v>
      </c>
      <c r="J26" s="9" t="s">
        <v>18</v>
      </c>
      <c r="K26" s="2">
        <v>93</v>
      </c>
      <c r="L26" s="4">
        <v>93</v>
      </c>
      <c r="M26" s="4">
        <v>96</v>
      </c>
      <c r="N26" s="4"/>
    </row>
    <row r="27" spans="1:14" x14ac:dyDescent="0.25">
      <c r="A27" s="9" t="s">
        <v>10</v>
      </c>
      <c r="B27" s="9" t="s">
        <v>1</v>
      </c>
      <c r="C27" s="9">
        <v>20441195</v>
      </c>
      <c r="D27" s="9" t="s">
        <v>90</v>
      </c>
      <c r="E27" s="9" t="s">
        <v>91</v>
      </c>
      <c r="F27" s="9" t="s">
        <v>92</v>
      </c>
      <c r="G27" s="9" t="s">
        <v>13</v>
      </c>
      <c r="H27" s="9">
        <v>3</v>
      </c>
      <c r="I27" s="9" t="s">
        <v>93</v>
      </c>
      <c r="J27" s="9" t="s">
        <v>94</v>
      </c>
      <c r="K27" s="2">
        <v>92</v>
      </c>
      <c r="L27" s="4">
        <v>86</v>
      </c>
      <c r="M27" s="4">
        <v>86</v>
      </c>
      <c r="N27" s="4"/>
    </row>
    <row r="28" spans="1:14" ht="28.5" x14ac:dyDescent="0.25">
      <c r="A28" s="9" t="s">
        <v>10</v>
      </c>
      <c r="B28" s="9" t="s">
        <v>1</v>
      </c>
      <c r="C28" s="9">
        <v>20310243</v>
      </c>
      <c r="D28" s="9" t="s">
        <v>95</v>
      </c>
      <c r="E28" s="9" t="s">
        <v>96</v>
      </c>
      <c r="F28" s="10"/>
      <c r="G28" s="9" t="s">
        <v>13</v>
      </c>
      <c r="H28" s="9">
        <v>3</v>
      </c>
      <c r="I28" s="9" t="s">
        <v>25</v>
      </c>
      <c r="J28" s="9" t="s">
        <v>18</v>
      </c>
      <c r="K28" s="2">
        <v>100</v>
      </c>
      <c r="L28" s="4">
        <v>94</v>
      </c>
      <c r="M28" s="4">
        <v>84</v>
      </c>
      <c r="N28" s="4"/>
    </row>
    <row r="29" spans="1:14" ht="28.5" x14ac:dyDescent="0.25">
      <c r="A29" s="9" t="s">
        <v>10</v>
      </c>
      <c r="B29" s="9" t="s">
        <v>1</v>
      </c>
      <c r="C29" s="9">
        <v>20255986</v>
      </c>
      <c r="D29" s="9" t="s">
        <v>97</v>
      </c>
      <c r="E29" s="9" t="s">
        <v>98</v>
      </c>
      <c r="F29" s="9" t="s">
        <v>99</v>
      </c>
      <c r="G29" s="9" t="s">
        <v>13</v>
      </c>
      <c r="H29" s="9">
        <v>3</v>
      </c>
      <c r="I29" s="9" t="s">
        <v>100</v>
      </c>
      <c r="J29" s="9" t="s">
        <v>15</v>
      </c>
      <c r="K29" s="2">
        <v>98</v>
      </c>
      <c r="L29" s="4">
        <v>96</v>
      </c>
      <c r="M29" s="4">
        <v>100</v>
      </c>
      <c r="N29" s="4"/>
    </row>
    <row r="30" spans="1:14" x14ac:dyDescent="0.25">
      <c r="A30" s="9" t="s">
        <v>10</v>
      </c>
      <c r="B30" s="9" t="s">
        <v>1</v>
      </c>
      <c r="C30" s="9">
        <v>20413887</v>
      </c>
      <c r="D30" s="9" t="s">
        <v>101</v>
      </c>
      <c r="E30" s="9" t="s">
        <v>102</v>
      </c>
      <c r="F30" s="9" t="s">
        <v>103</v>
      </c>
      <c r="G30" s="9" t="s">
        <v>13</v>
      </c>
      <c r="H30" s="9">
        <v>3</v>
      </c>
      <c r="I30" s="9" t="s">
        <v>14</v>
      </c>
      <c r="J30" s="9" t="s">
        <v>35</v>
      </c>
      <c r="K30" s="2">
        <v>89</v>
      </c>
      <c r="L30" s="4">
        <v>94</v>
      </c>
      <c r="M30" s="4">
        <v>90</v>
      </c>
      <c r="N30" s="4"/>
    </row>
    <row r="31" spans="1:14" ht="28.5" x14ac:dyDescent="0.25">
      <c r="A31" s="9" t="s">
        <v>10</v>
      </c>
      <c r="B31" s="9" t="s">
        <v>1</v>
      </c>
      <c r="C31" s="9">
        <v>20243359</v>
      </c>
      <c r="D31" s="9" t="s">
        <v>104</v>
      </c>
      <c r="E31" s="9" t="s">
        <v>105</v>
      </c>
      <c r="F31" s="10"/>
      <c r="G31" s="9" t="s">
        <v>13</v>
      </c>
      <c r="H31" s="9">
        <v>3</v>
      </c>
      <c r="I31" s="9" t="s">
        <v>52</v>
      </c>
      <c r="J31" s="9" t="s">
        <v>35</v>
      </c>
      <c r="K31" s="2">
        <v>94</v>
      </c>
      <c r="L31" s="4">
        <v>82</v>
      </c>
      <c r="M31" s="4">
        <v>93</v>
      </c>
      <c r="N31" s="4"/>
    </row>
    <row r="32" spans="1:14" x14ac:dyDescent="0.25">
      <c r="A32" s="9" t="s">
        <v>10</v>
      </c>
      <c r="B32" s="9" t="s">
        <v>1</v>
      </c>
      <c r="C32" s="9">
        <v>20531433</v>
      </c>
      <c r="D32" s="9" t="s">
        <v>106</v>
      </c>
      <c r="E32" s="9" t="s">
        <v>107</v>
      </c>
      <c r="F32" s="10"/>
      <c r="G32" s="9" t="s">
        <v>13</v>
      </c>
      <c r="H32" s="9">
        <v>3</v>
      </c>
      <c r="I32" s="9" t="s">
        <v>21</v>
      </c>
      <c r="J32" s="9" t="s">
        <v>15</v>
      </c>
      <c r="K32" s="2">
        <v>99</v>
      </c>
      <c r="L32" s="4">
        <v>100</v>
      </c>
      <c r="M32" s="4">
        <v>94</v>
      </c>
      <c r="N32" s="4"/>
    </row>
    <row r="33" spans="1:14" x14ac:dyDescent="0.25">
      <c r="A33" s="9" t="s">
        <v>10</v>
      </c>
      <c r="B33" s="9" t="s">
        <v>1</v>
      </c>
      <c r="C33" s="9">
        <v>20373403</v>
      </c>
      <c r="D33" s="9" t="s">
        <v>108</v>
      </c>
      <c r="E33" s="9" t="s">
        <v>109</v>
      </c>
      <c r="F33" s="10"/>
      <c r="G33" s="9" t="s">
        <v>13</v>
      </c>
      <c r="H33" s="9">
        <v>3</v>
      </c>
      <c r="I33" s="9" t="s">
        <v>14</v>
      </c>
      <c r="J33" s="9" t="s">
        <v>35</v>
      </c>
      <c r="K33" s="2">
        <v>92</v>
      </c>
      <c r="L33" s="4">
        <v>92</v>
      </c>
      <c r="M33" s="4">
        <v>82</v>
      </c>
      <c r="N33" s="4"/>
    </row>
    <row r="34" spans="1:14" s="20" customFormat="1" x14ac:dyDescent="0.25">
      <c r="A34" s="17" t="s">
        <v>10</v>
      </c>
      <c r="B34" s="17" t="s">
        <v>1</v>
      </c>
      <c r="C34" s="17">
        <v>20366319</v>
      </c>
      <c r="D34" s="17" t="s">
        <v>110</v>
      </c>
      <c r="E34" s="17" t="s">
        <v>111</v>
      </c>
      <c r="F34" s="17" t="s">
        <v>112</v>
      </c>
      <c r="G34" s="17" t="s">
        <v>13</v>
      </c>
      <c r="H34" s="17">
        <v>3</v>
      </c>
      <c r="I34" s="17" t="s">
        <v>25</v>
      </c>
      <c r="J34" s="17" t="s">
        <v>18</v>
      </c>
      <c r="K34" s="18">
        <v>89</v>
      </c>
      <c r="L34" s="19">
        <v>61</v>
      </c>
      <c r="M34" s="19"/>
      <c r="N34" s="19">
        <v>64</v>
      </c>
    </row>
    <row r="35" spans="1:14" x14ac:dyDescent="0.25">
      <c r="A35" s="9" t="s">
        <v>10</v>
      </c>
      <c r="B35" s="9" t="s">
        <v>1</v>
      </c>
      <c r="C35" s="9">
        <v>20268543</v>
      </c>
      <c r="D35" s="9" t="s">
        <v>113</v>
      </c>
      <c r="E35" s="9" t="s">
        <v>114</v>
      </c>
      <c r="F35" s="9" t="s">
        <v>115</v>
      </c>
      <c r="G35" s="9" t="s">
        <v>13</v>
      </c>
      <c r="H35" s="9">
        <v>3</v>
      </c>
      <c r="I35" s="9" t="s">
        <v>14</v>
      </c>
      <c r="J35" s="9" t="s">
        <v>15</v>
      </c>
      <c r="K35" s="2">
        <v>94</v>
      </c>
      <c r="L35" s="4">
        <v>98</v>
      </c>
      <c r="M35" s="4">
        <v>83</v>
      </c>
      <c r="N35" s="4"/>
    </row>
    <row r="36" spans="1:14" x14ac:dyDescent="0.25">
      <c r="A36" s="9" t="s">
        <v>10</v>
      </c>
      <c r="B36" s="9" t="s">
        <v>1</v>
      </c>
      <c r="C36" s="9">
        <v>20434726</v>
      </c>
      <c r="D36" s="9" t="s">
        <v>116</v>
      </c>
      <c r="E36" s="9" t="s">
        <v>117</v>
      </c>
      <c r="F36" s="9" t="s">
        <v>118</v>
      </c>
      <c r="G36" s="9" t="s">
        <v>13</v>
      </c>
      <c r="H36" s="9">
        <v>3</v>
      </c>
      <c r="I36" s="9" t="s">
        <v>14</v>
      </c>
      <c r="J36" s="9" t="s">
        <v>35</v>
      </c>
      <c r="K36" s="2">
        <v>76</v>
      </c>
      <c r="L36" s="4">
        <v>91</v>
      </c>
      <c r="M36" s="4">
        <v>63</v>
      </c>
      <c r="N36" s="4"/>
    </row>
    <row r="37" spans="1:14" x14ac:dyDescent="0.25">
      <c r="A37" s="9" t="s">
        <v>10</v>
      </c>
      <c r="B37" s="9" t="s">
        <v>1</v>
      </c>
      <c r="C37" s="9">
        <v>20366826</v>
      </c>
      <c r="D37" s="9" t="s">
        <v>119</v>
      </c>
      <c r="E37" s="9" t="s">
        <v>120</v>
      </c>
      <c r="F37" s="9" t="s">
        <v>121</v>
      </c>
      <c r="G37" s="9" t="s">
        <v>13</v>
      </c>
      <c r="H37" s="9">
        <v>3</v>
      </c>
      <c r="I37" s="9" t="s">
        <v>25</v>
      </c>
      <c r="J37" s="9" t="s">
        <v>18</v>
      </c>
      <c r="K37" s="2">
        <v>82</v>
      </c>
      <c r="L37" s="4">
        <v>89</v>
      </c>
      <c r="M37" s="4">
        <v>85</v>
      </c>
      <c r="N37" s="4"/>
    </row>
    <row r="38" spans="1:14" ht="28.5" x14ac:dyDescent="0.25">
      <c r="A38" s="9" t="s">
        <v>10</v>
      </c>
      <c r="B38" s="9" t="s">
        <v>1</v>
      </c>
      <c r="C38" s="9">
        <v>20273512</v>
      </c>
      <c r="D38" s="9" t="s">
        <v>122</v>
      </c>
      <c r="E38" s="9" t="s">
        <v>123</v>
      </c>
      <c r="F38" s="9" t="s">
        <v>124</v>
      </c>
      <c r="G38" s="9" t="s">
        <v>13</v>
      </c>
      <c r="H38" s="9">
        <v>3</v>
      </c>
      <c r="I38" s="9" t="s">
        <v>125</v>
      </c>
      <c r="J38" s="9" t="s">
        <v>15</v>
      </c>
      <c r="K38" s="2">
        <v>100</v>
      </c>
      <c r="L38" s="4">
        <v>83</v>
      </c>
      <c r="M38" s="4">
        <v>95</v>
      </c>
      <c r="N38" s="4"/>
    </row>
    <row r="39" spans="1:14" x14ac:dyDescent="0.25">
      <c r="A39" s="9" t="s">
        <v>10</v>
      </c>
      <c r="B39" s="9" t="s">
        <v>1</v>
      </c>
      <c r="C39" s="9">
        <v>20341632</v>
      </c>
      <c r="D39" s="9" t="s">
        <v>126</v>
      </c>
      <c r="E39" s="9" t="s">
        <v>127</v>
      </c>
      <c r="F39" s="9" t="s">
        <v>128</v>
      </c>
      <c r="G39" s="9" t="s">
        <v>13</v>
      </c>
      <c r="H39" s="9">
        <v>3</v>
      </c>
      <c r="I39" s="9" t="s">
        <v>25</v>
      </c>
      <c r="J39" s="9" t="s">
        <v>18</v>
      </c>
      <c r="K39" s="2">
        <v>92</v>
      </c>
      <c r="L39" s="4">
        <v>94</v>
      </c>
      <c r="M39" s="4">
        <v>89</v>
      </c>
      <c r="N39" s="4"/>
    </row>
    <row r="40" spans="1:14" x14ac:dyDescent="0.25">
      <c r="A40" s="9" t="s">
        <v>10</v>
      </c>
      <c r="B40" s="9" t="s">
        <v>1</v>
      </c>
      <c r="C40" s="9">
        <v>20347480</v>
      </c>
      <c r="D40" s="9" t="s">
        <v>129</v>
      </c>
      <c r="E40" s="9" t="s">
        <v>130</v>
      </c>
      <c r="F40" s="9" t="s">
        <v>131</v>
      </c>
      <c r="G40" s="9" t="s">
        <v>13</v>
      </c>
      <c r="H40" s="9">
        <v>3</v>
      </c>
      <c r="I40" s="9" t="s">
        <v>14</v>
      </c>
      <c r="J40" s="9" t="s">
        <v>18</v>
      </c>
      <c r="K40" s="2">
        <v>82</v>
      </c>
      <c r="L40" s="4">
        <v>89</v>
      </c>
      <c r="M40" s="4">
        <v>90</v>
      </c>
      <c r="N40" s="4"/>
    </row>
    <row r="41" spans="1:14" x14ac:dyDescent="0.25">
      <c r="A41" s="9" t="s">
        <v>10</v>
      </c>
      <c r="B41" s="9" t="s">
        <v>1</v>
      </c>
      <c r="C41" s="9">
        <v>20405476</v>
      </c>
      <c r="D41" s="9" t="s">
        <v>132</v>
      </c>
      <c r="E41" s="9" t="s">
        <v>133</v>
      </c>
      <c r="F41" s="9" t="s">
        <v>134</v>
      </c>
      <c r="G41" s="9" t="s">
        <v>13</v>
      </c>
      <c r="H41" s="9">
        <v>3</v>
      </c>
      <c r="I41" s="9" t="s">
        <v>14</v>
      </c>
      <c r="J41" s="9" t="s">
        <v>35</v>
      </c>
      <c r="K41" s="2">
        <v>94</v>
      </c>
      <c r="L41" s="4">
        <v>94</v>
      </c>
      <c r="M41" s="4">
        <v>91</v>
      </c>
      <c r="N41" s="4"/>
    </row>
    <row r="42" spans="1:14" x14ac:dyDescent="0.25">
      <c r="A42" s="9" t="s">
        <v>10</v>
      </c>
      <c r="B42" s="9" t="s">
        <v>1</v>
      </c>
      <c r="C42" s="9">
        <v>20342193</v>
      </c>
      <c r="D42" s="9" t="s">
        <v>135</v>
      </c>
      <c r="E42" s="9" t="s">
        <v>136</v>
      </c>
      <c r="F42" s="9" t="s">
        <v>137</v>
      </c>
      <c r="G42" s="9" t="s">
        <v>13</v>
      </c>
      <c r="H42" s="9">
        <v>3</v>
      </c>
      <c r="I42" s="9" t="s">
        <v>25</v>
      </c>
      <c r="J42" s="9" t="s">
        <v>18</v>
      </c>
      <c r="K42" s="2">
        <v>98</v>
      </c>
      <c r="L42" s="4">
        <v>84</v>
      </c>
      <c r="M42" s="4">
        <v>90</v>
      </c>
      <c r="N42" s="4"/>
    </row>
    <row r="43" spans="1:14" x14ac:dyDescent="0.25">
      <c r="A43" s="9" t="s">
        <v>10</v>
      </c>
      <c r="B43" s="9" t="s">
        <v>1</v>
      </c>
      <c r="C43" s="9">
        <v>20142878</v>
      </c>
      <c r="D43" s="9" t="s">
        <v>138</v>
      </c>
      <c r="E43" s="9" t="s">
        <v>139</v>
      </c>
      <c r="F43" s="9" t="s">
        <v>140</v>
      </c>
      <c r="G43" s="9" t="s">
        <v>13</v>
      </c>
      <c r="H43" s="9">
        <v>3</v>
      </c>
      <c r="I43" s="9" t="s">
        <v>14</v>
      </c>
      <c r="J43" s="9" t="s">
        <v>18</v>
      </c>
      <c r="K43" s="2">
        <v>87</v>
      </c>
      <c r="L43" s="4">
        <v>93</v>
      </c>
      <c r="M43" s="4">
        <v>93</v>
      </c>
      <c r="N43" s="4"/>
    </row>
    <row r="44" spans="1:14" x14ac:dyDescent="0.25">
      <c r="A44" s="9" t="s">
        <v>10</v>
      </c>
      <c r="B44" s="9" t="s">
        <v>1</v>
      </c>
      <c r="C44" s="9">
        <v>20183080</v>
      </c>
      <c r="D44" s="9" t="s">
        <v>141</v>
      </c>
      <c r="E44" s="9" t="s">
        <v>142</v>
      </c>
      <c r="F44" s="9" t="s">
        <v>143</v>
      </c>
      <c r="G44" s="9" t="s">
        <v>13</v>
      </c>
      <c r="H44" s="9">
        <v>3</v>
      </c>
      <c r="I44" s="9" t="s">
        <v>25</v>
      </c>
      <c r="J44" s="9" t="s">
        <v>18</v>
      </c>
      <c r="K44" s="2">
        <v>97</v>
      </c>
      <c r="L44" s="4">
        <v>95</v>
      </c>
      <c r="M44" s="4">
        <v>98</v>
      </c>
      <c r="N44" s="4"/>
    </row>
    <row r="45" spans="1:14" x14ac:dyDescent="0.25">
      <c r="A45" s="9" t="s">
        <v>10</v>
      </c>
      <c r="B45" s="9" t="s">
        <v>1</v>
      </c>
      <c r="C45" s="9">
        <v>20367272</v>
      </c>
      <c r="D45" s="9" t="s">
        <v>144</v>
      </c>
      <c r="E45" s="9" t="s">
        <v>145</v>
      </c>
      <c r="F45" s="9" t="s">
        <v>146</v>
      </c>
      <c r="G45" s="9" t="s">
        <v>13</v>
      </c>
      <c r="H45" s="9">
        <v>3</v>
      </c>
      <c r="I45" s="9" t="s">
        <v>25</v>
      </c>
      <c r="J45" s="9" t="s">
        <v>18</v>
      </c>
      <c r="K45" s="2">
        <v>99</v>
      </c>
      <c r="L45" s="4">
        <v>97</v>
      </c>
      <c r="M45" s="4">
        <v>93</v>
      </c>
      <c r="N45" s="4"/>
    </row>
    <row r="46" spans="1:14" x14ac:dyDescent="0.25">
      <c r="A46" s="9" t="s">
        <v>10</v>
      </c>
      <c r="B46" s="9" t="s">
        <v>1</v>
      </c>
      <c r="C46" s="9">
        <v>20366369</v>
      </c>
      <c r="D46" s="9" t="s">
        <v>147</v>
      </c>
      <c r="E46" s="9" t="s">
        <v>148</v>
      </c>
      <c r="F46" s="9" t="s">
        <v>149</v>
      </c>
      <c r="G46" s="9" t="s">
        <v>13</v>
      </c>
      <c r="H46" s="9">
        <v>3</v>
      </c>
      <c r="I46" s="9" t="s">
        <v>14</v>
      </c>
      <c r="J46" s="9" t="s">
        <v>15</v>
      </c>
      <c r="K46" s="2">
        <v>100</v>
      </c>
      <c r="L46" s="4">
        <v>94</v>
      </c>
      <c r="M46" s="4">
        <v>89</v>
      </c>
      <c r="N46" s="4"/>
    </row>
    <row r="47" spans="1:14" x14ac:dyDescent="0.25">
      <c r="A47" s="9" t="s">
        <v>10</v>
      </c>
      <c r="B47" s="9" t="s">
        <v>1</v>
      </c>
      <c r="C47" s="9">
        <v>20412376</v>
      </c>
      <c r="D47" s="9" t="s">
        <v>150</v>
      </c>
      <c r="E47" s="9" t="s">
        <v>151</v>
      </c>
      <c r="F47" s="9" t="s">
        <v>152</v>
      </c>
      <c r="G47" s="9" t="s">
        <v>13</v>
      </c>
      <c r="H47" s="9">
        <v>3</v>
      </c>
      <c r="I47" s="9" t="s">
        <v>14</v>
      </c>
      <c r="J47" s="9" t="s">
        <v>35</v>
      </c>
      <c r="K47" s="2">
        <v>94</v>
      </c>
      <c r="L47" s="4">
        <v>94</v>
      </c>
      <c r="M47" s="4">
        <v>93</v>
      </c>
      <c r="N47" s="4"/>
    </row>
    <row r="48" spans="1:14" x14ac:dyDescent="0.25">
      <c r="A48" s="9" t="s">
        <v>10</v>
      </c>
      <c r="B48" s="9" t="s">
        <v>1</v>
      </c>
      <c r="C48" s="9">
        <v>20319823</v>
      </c>
      <c r="D48" s="9" t="s">
        <v>153</v>
      </c>
      <c r="E48" s="9" t="s">
        <v>154</v>
      </c>
      <c r="F48" s="9" t="s">
        <v>155</v>
      </c>
      <c r="G48" s="9" t="s">
        <v>13</v>
      </c>
      <c r="H48" s="9">
        <v>3</v>
      </c>
      <c r="I48" s="9" t="s">
        <v>25</v>
      </c>
      <c r="J48" s="9" t="s">
        <v>18</v>
      </c>
      <c r="K48" s="2">
        <v>92</v>
      </c>
      <c r="L48" s="4">
        <v>87</v>
      </c>
      <c r="M48" s="4">
        <v>81</v>
      </c>
      <c r="N48" s="4"/>
    </row>
    <row r="49" spans="1:14" x14ac:dyDescent="0.25">
      <c r="A49" s="9" t="s">
        <v>10</v>
      </c>
      <c r="B49" s="9" t="s">
        <v>1</v>
      </c>
      <c r="C49" s="9">
        <v>20440438</v>
      </c>
      <c r="D49" s="9" t="s">
        <v>156</v>
      </c>
      <c r="E49" s="9" t="s">
        <v>157</v>
      </c>
      <c r="F49" s="9" t="s">
        <v>158</v>
      </c>
      <c r="G49" s="9" t="s">
        <v>13</v>
      </c>
      <c r="H49" s="9">
        <v>3</v>
      </c>
      <c r="I49" s="9" t="s">
        <v>93</v>
      </c>
      <c r="J49" s="9" t="s">
        <v>94</v>
      </c>
      <c r="K49" s="2">
        <v>98</v>
      </c>
      <c r="L49" s="4">
        <v>92</v>
      </c>
      <c r="M49" s="4">
        <v>94</v>
      </c>
      <c r="N49" s="4"/>
    </row>
    <row r="50" spans="1:14" x14ac:dyDescent="0.25">
      <c r="A50" s="9" t="s">
        <v>10</v>
      </c>
      <c r="B50" s="9" t="s">
        <v>1</v>
      </c>
      <c r="C50" s="9">
        <v>20366333</v>
      </c>
      <c r="D50" s="9" t="s">
        <v>159</v>
      </c>
      <c r="E50" s="9" t="s">
        <v>160</v>
      </c>
      <c r="F50" s="9" t="s">
        <v>161</v>
      </c>
      <c r="G50" s="9" t="s">
        <v>13</v>
      </c>
      <c r="H50" s="9">
        <v>3</v>
      </c>
      <c r="I50" s="9" t="s">
        <v>14</v>
      </c>
      <c r="J50" s="9" t="s">
        <v>15</v>
      </c>
      <c r="K50" s="2">
        <v>100</v>
      </c>
      <c r="L50" s="4">
        <v>79</v>
      </c>
      <c r="M50" s="4">
        <v>89</v>
      </c>
      <c r="N50" s="4"/>
    </row>
    <row r="51" spans="1:14" x14ac:dyDescent="0.25">
      <c r="A51" s="9" t="s">
        <v>10</v>
      </c>
      <c r="B51" s="9" t="s">
        <v>1</v>
      </c>
      <c r="C51" s="9">
        <v>20354392</v>
      </c>
      <c r="D51" s="9" t="s">
        <v>162</v>
      </c>
      <c r="E51" s="9" t="s">
        <v>163</v>
      </c>
      <c r="F51" s="9" t="s">
        <v>164</v>
      </c>
      <c r="G51" s="9" t="s">
        <v>13</v>
      </c>
      <c r="H51" s="9">
        <v>3</v>
      </c>
      <c r="I51" s="9" t="s">
        <v>25</v>
      </c>
      <c r="J51" s="9" t="s">
        <v>18</v>
      </c>
      <c r="K51" s="2">
        <v>83</v>
      </c>
      <c r="L51" s="4">
        <v>54</v>
      </c>
      <c r="M51" s="4">
        <v>70</v>
      </c>
      <c r="N51" s="4"/>
    </row>
    <row r="52" spans="1:14" ht="28.5" x14ac:dyDescent="0.25">
      <c r="A52" s="9" t="s">
        <v>10</v>
      </c>
      <c r="B52" s="9" t="s">
        <v>1</v>
      </c>
      <c r="C52" s="9">
        <v>20354902</v>
      </c>
      <c r="D52" s="9" t="s">
        <v>165</v>
      </c>
      <c r="E52" s="9" t="s">
        <v>166</v>
      </c>
      <c r="F52" s="9" t="s">
        <v>167</v>
      </c>
      <c r="G52" s="9" t="s">
        <v>13</v>
      </c>
      <c r="H52" s="9">
        <v>3</v>
      </c>
      <c r="I52" s="9" t="s">
        <v>168</v>
      </c>
      <c r="J52" s="9" t="s">
        <v>18</v>
      </c>
      <c r="K52" s="2">
        <v>100</v>
      </c>
      <c r="L52" s="4">
        <v>100</v>
      </c>
      <c r="M52" s="4">
        <v>87</v>
      </c>
      <c r="N52" s="4"/>
    </row>
    <row r="53" spans="1:14" x14ac:dyDescent="0.25">
      <c r="A53" s="9" t="s">
        <v>10</v>
      </c>
      <c r="B53" s="9" t="s">
        <v>1</v>
      </c>
      <c r="C53" s="9">
        <v>20306137</v>
      </c>
      <c r="D53" s="9" t="s">
        <v>169</v>
      </c>
      <c r="E53" s="9" t="s">
        <v>170</v>
      </c>
      <c r="F53" s="9" t="s">
        <v>171</v>
      </c>
      <c r="G53" s="9" t="s">
        <v>13</v>
      </c>
      <c r="H53" s="9">
        <v>3</v>
      </c>
      <c r="I53" s="9" t="s">
        <v>25</v>
      </c>
      <c r="J53" s="9" t="s">
        <v>15</v>
      </c>
      <c r="K53" s="2">
        <v>100</v>
      </c>
      <c r="L53" s="4">
        <v>100</v>
      </c>
      <c r="M53" s="4">
        <v>95</v>
      </c>
      <c r="N53" s="4"/>
    </row>
    <row r="54" spans="1:14" ht="28.5" x14ac:dyDescent="0.25">
      <c r="A54" s="9" t="s">
        <v>10</v>
      </c>
      <c r="B54" s="9" t="s">
        <v>1</v>
      </c>
      <c r="C54" s="9">
        <v>20412027</v>
      </c>
      <c r="D54" s="9" t="s">
        <v>172</v>
      </c>
      <c r="E54" s="9" t="s">
        <v>173</v>
      </c>
      <c r="F54" s="9" t="s">
        <v>174</v>
      </c>
      <c r="G54" s="9" t="s">
        <v>13</v>
      </c>
      <c r="H54" s="9">
        <v>3</v>
      </c>
      <c r="I54" s="9" t="s">
        <v>175</v>
      </c>
      <c r="J54" s="9" t="s">
        <v>35</v>
      </c>
      <c r="K54" s="2">
        <v>98</v>
      </c>
      <c r="L54" s="4">
        <v>94</v>
      </c>
      <c r="M54" s="4">
        <v>93</v>
      </c>
      <c r="N54" s="4"/>
    </row>
    <row r="55" spans="1:14" x14ac:dyDescent="0.25">
      <c r="A55" s="9" t="s">
        <v>10</v>
      </c>
      <c r="B55" s="9" t="s">
        <v>1</v>
      </c>
      <c r="C55" s="9">
        <v>20351821</v>
      </c>
      <c r="D55" s="9" t="s">
        <v>176</v>
      </c>
      <c r="E55" s="9" t="s">
        <v>177</v>
      </c>
      <c r="F55" s="9" t="s">
        <v>178</v>
      </c>
      <c r="G55" s="9" t="s">
        <v>13</v>
      </c>
      <c r="H55" s="9">
        <v>3</v>
      </c>
      <c r="I55" s="9" t="s">
        <v>14</v>
      </c>
      <c r="J55" s="9" t="s">
        <v>18</v>
      </c>
      <c r="K55" s="2">
        <v>96</v>
      </c>
      <c r="L55" s="4">
        <v>81</v>
      </c>
      <c r="M55" s="4">
        <v>79</v>
      </c>
      <c r="N55" s="4"/>
    </row>
    <row r="56" spans="1:14" x14ac:dyDescent="0.25">
      <c r="A56" s="9" t="s">
        <v>10</v>
      </c>
      <c r="B56" s="9" t="s">
        <v>1</v>
      </c>
      <c r="C56" s="9">
        <v>20367234</v>
      </c>
      <c r="D56" s="9" t="s">
        <v>179</v>
      </c>
      <c r="E56" s="9" t="s">
        <v>180</v>
      </c>
      <c r="F56" s="9" t="s">
        <v>181</v>
      </c>
      <c r="G56" s="9" t="s">
        <v>13</v>
      </c>
      <c r="H56" s="9">
        <v>3</v>
      </c>
      <c r="I56" s="9" t="s">
        <v>25</v>
      </c>
      <c r="J56" s="9" t="s">
        <v>18</v>
      </c>
      <c r="K56" s="2">
        <v>99</v>
      </c>
      <c r="L56" s="4">
        <v>100</v>
      </c>
      <c r="M56" s="4">
        <v>100</v>
      </c>
      <c r="N56" s="4"/>
    </row>
    <row r="57" spans="1:14" x14ac:dyDescent="0.25">
      <c r="A57" s="9" t="s">
        <v>10</v>
      </c>
      <c r="B57" s="9" t="s">
        <v>1</v>
      </c>
      <c r="C57" s="9">
        <v>20308159</v>
      </c>
      <c r="D57" s="9" t="s">
        <v>182</v>
      </c>
      <c r="E57" s="9" t="s">
        <v>183</v>
      </c>
      <c r="F57" s="10"/>
      <c r="G57" s="9" t="s">
        <v>13</v>
      </c>
      <c r="H57" s="9">
        <v>3</v>
      </c>
      <c r="I57" s="9" t="s">
        <v>14</v>
      </c>
      <c r="J57" s="9" t="s">
        <v>18</v>
      </c>
      <c r="K57" s="3">
        <v>97</v>
      </c>
      <c r="L57" s="4">
        <v>97</v>
      </c>
      <c r="M57" s="4">
        <v>86</v>
      </c>
      <c r="N57" s="4"/>
    </row>
    <row r="58" spans="1:14" x14ac:dyDescent="0.25">
      <c r="A58" s="9" t="s">
        <v>10</v>
      </c>
      <c r="B58" s="9" t="s">
        <v>1</v>
      </c>
      <c r="C58" s="9">
        <v>20318142</v>
      </c>
      <c r="D58" s="9" t="s">
        <v>184</v>
      </c>
      <c r="E58" s="9" t="s">
        <v>185</v>
      </c>
      <c r="F58" s="10"/>
      <c r="G58" s="9" t="s">
        <v>13</v>
      </c>
      <c r="H58" s="9">
        <v>3</v>
      </c>
      <c r="I58" s="9" t="s">
        <v>14</v>
      </c>
      <c r="J58" s="9" t="s">
        <v>18</v>
      </c>
      <c r="K58" s="2">
        <v>98</v>
      </c>
      <c r="L58" s="4">
        <v>91</v>
      </c>
      <c r="M58" s="4">
        <v>89</v>
      </c>
      <c r="N58" s="4"/>
    </row>
    <row r="59" spans="1:14" x14ac:dyDescent="0.25">
      <c r="A59" s="9" t="s">
        <v>10</v>
      </c>
      <c r="B59" s="9" t="s">
        <v>1</v>
      </c>
      <c r="C59" s="9">
        <v>20368393</v>
      </c>
      <c r="D59" s="9" t="s">
        <v>186</v>
      </c>
      <c r="E59" s="9" t="s">
        <v>187</v>
      </c>
      <c r="F59" s="9" t="s">
        <v>188</v>
      </c>
      <c r="G59" s="9" t="s">
        <v>13</v>
      </c>
      <c r="H59" s="9">
        <v>3</v>
      </c>
      <c r="I59" s="9" t="s">
        <v>25</v>
      </c>
      <c r="J59" s="9" t="s">
        <v>18</v>
      </c>
      <c r="K59" s="2">
        <v>90</v>
      </c>
      <c r="L59" s="4">
        <v>83</v>
      </c>
      <c r="M59" s="4">
        <v>81</v>
      </c>
      <c r="N59" s="4"/>
    </row>
    <row r="60" spans="1:14" x14ac:dyDescent="0.25">
      <c r="A60" s="9" t="s">
        <v>10</v>
      </c>
      <c r="B60" s="9" t="s">
        <v>1</v>
      </c>
      <c r="C60" s="9">
        <v>20310657</v>
      </c>
      <c r="D60" s="9" t="s">
        <v>189</v>
      </c>
      <c r="E60" s="9" t="s">
        <v>190</v>
      </c>
      <c r="F60" s="10"/>
      <c r="G60" s="9" t="s">
        <v>13</v>
      </c>
      <c r="H60" s="9">
        <v>3</v>
      </c>
      <c r="I60" s="9" t="s">
        <v>25</v>
      </c>
      <c r="J60" s="9" t="s">
        <v>18</v>
      </c>
      <c r="K60" s="2">
        <v>100</v>
      </c>
      <c r="L60" s="4">
        <v>98</v>
      </c>
      <c r="M60" s="4">
        <v>81</v>
      </c>
      <c r="N60" s="4"/>
    </row>
    <row r="61" spans="1:14" x14ac:dyDescent="0.25">
      <c r="A61" s="9" t="s">
        <v>10</v>
      </c>
      <c r="B61" s="9" t="s">
        <v>1</v>
      </c>
      <c r="C61" s="9">
        <v>20346773</v>
      </c>
      <c r="D61" s="9" t="s">
        <v>191</v>
      </c>
      <c r="E61" s="9" t="s">
        <v>192</v>
      </c>
      <c r="F61" s="9" t="s">
        <v>193</v>
      </c>
      <c r="G61" s="9" t="s">
        <v>13</v>
      </c>
      <c r="H61" s="9">
        <v>3</v>
      </c>
      <c r="I61" s="9" t="s">
        <v>25</v>
      </c>
      <c r="J61" s="9" t="s">
        <v>18</v>
      </c>
      <c r="K61" s="2">
        <v>82</v>
      </c>
      <c r="L61" s="4">
        <v>77</v>
      </c>
      <c r="M61" s="4">
        <v>76</v>
      </c>
      <c r="N61" s="4"/>
    </row>
    <row r="62" spans="1:14" ht="28.5" x14ac:dyDescent="0.25">
      <c r="A62" s="9" t="s">
        <v>10</v>
      </c>
      <c r="B62" s="9" t="s">
        <v>1</v>
      </c>
      <c r="C62" s="9">
        <v>20276215</v>
      </c>
      <c r="D62" s="9" t="s">
        <v>194</v>
      </c>
      <c r="E62" s="9" t="s">
        <v>195</v>
      </c>
      <c r="F62" s="9" t="s">
        <v>196</v>
      </c>
      <c r="G62" s="9" t="s">
        <v>13</v>
      </c>
      <c r="H62" s="9">
        <v>3</v>
      </c>
      <c r="I62" s="9" t="s">
        <v>197</v>
      </c>
      <c r="J62" s="9" t="s">
        <v>15</v>
      </c>
      <c r="K62" s="2">
        <v>100</v>
      </c>
      <c r="L62" s="4">
        <v>86</v>
      </c>
      <c r="M62" s="4">
        <v>92</v>
      </c>
      <c r="N62" s="4"/>
    </row>
    <row r="63" spans="1:14" s="15" customFormat="1" x14ac:dyDescent="0.25">
      <c r="A63" s="13" t="s">
        <v>10</v>
      </c>
      <c r="B63" s="13" t="s">
        <v>1</v>
      </c>
      <c r="C63" s="13">
        <v>20485505</v>
      </c>
      <c r="D63" s="22" t="s">
        <v>266</v>
      </c>
      <c r="E63" s="13" t="s">
        <v>198</v>
      </c>
      <c r="F63" s="13" t="s">
        <v>199</v>
      </c>
      <c r="G63" s="13" t="s">
        <v>13</v>
      </c>
      <c r="H63" s="13">
        <v>3</v>
      </c>
      <c r="I63" s="13" t="s">
        <v>93</v>
      </c>
      <c r="J63" s="13" t="s">
        <v>94</v>
      </c>
      <c r="K63" s="14">
        <v>90</v>
      </c>
      <c r="L63" s="11">
        <v>93</v>
      </c>
      <c r="M63" s="11"/>
      <c r="N63" s="11"/>
    </row>
    <row r="64" spans="1:14" x14ac:dyDescent="0.25">
      <c r="A64" s="9" t="s">
        <v>10</v>
      </c>
      <c r="B64" s="9" t="s">
        <v>1</v>
      </c>
      <c r="C64" s="9">
        <v>20342832</v>
      </c>
      <c r="D64" s="9" t="s">
        <v>200</v>
      </c>
      <c r="E64" s="9" t="s">
        <v>201</v>
      </c>
      <c r="F64" s="9" t="s">
        <v>202</v>
      </c>
      <c r="G64" s="9" t="s">
        <v>13</v>
      </c>
      <c r="H64" s="9">
        <v>3</v>
      </c>
      <c r="I64" s="9" t="s">
        <v>14</v>
      </c>
      <c r="J64" s="9" t="s">
        <v>18</v>
      </c>
      <c r="K64" s="2">
        <v>93</v>
      </c>
      <c r="L64" s="4">
        <v>85</v>
      </c>
      <c r="M64" s="4">
        <v>78</v>
      </c>
      <c r="N64" s="4"/>
    </row>
    <row r="65" spans="1:14" x14ac:dyDescent="0.25">
      <c r="A65" s="9" t="s">
        <v>10</v>
      </c>
      <c r="B65" s="9" t="s">
        <v>1</v>
      </c>
      <c r="C65" s="9">
        <v>20449604</v>
      </c>
      <c r="D65" s="9" t="s">
        <v>203</v>
      </c>
      <c r="E65" s="9" t="s">
        <v>204</v>
      </c>
      <c r="F65" s="9" t="s">
        <v>205</v>
      </c>
      <c r="G65" s="9" t="s">
        <v>13</v>
      </c>
      <c r="H65" s="9">
        <v>3</v>
      </c>
      <c r="I65" s="9" t="s">
        <v>14</v>
      </c>
      <c r="J65" s="9" t="s">
        <v>35</v>
      </c>
      <c r="K65" s="2">
        <v>74</v>
      </c>
      <c r="L65" s="4">
        <v>66</v>
      </c>
      <c r="M65" s="4">
        <v>81</v>
      </c>
      <c r="N65" s="4"/>
    </row>
    <row r="66" spans="1:14" ht="28.5" x14ac:dyDescent="0.25">
      <c r="A66" s="9" t="s">
        <v>10</v>
      </c>
      <c r="B66" s="9" t="s">
        <v>1</v>
      </c>
      <c r="C66" s="9">
        <v>20419805</v>
      </c>
      <c r="D66" s="9" t="s">
        <v>206</v>
      </c>
      <c r="E66" s="9" t="s">
        <v>207</v>
      </c>
      <c r="F66" s="9" t="s">
        <v>208</v>
      </c>
      <c r="G66" s="9" t="s">
        <v>13</v>
      </c>
      <c r="H66" s="9">
        <v>3</v>
      </c>
      <c r="I66" s="9" t="s">
        <v>209</v>
      </c>
      <c r="J66" s="9" t="s">
        <v>35</v>
      </c>
      <c r="K66" s="2">
        <v>96</v>
      </c>
      <c r="L66" s="4">
        <v>93</v>
      </c>
      <c r="M66" s="4">
        <v>80</v>
      </c>
      <c r="N66" s="4"/>
    </row>
    <row r="67" spans="1:14" x14ac:dyDescent="0.25">
      <c r="A67" s="9" t="s">
        <v>10</v>
      </c>
      <c r="B67" s="9" t="s">
        <v>1</v>
      </c>
      <c r="C67" s="9">
        <v>20270508</v>
      </c>
      <c r="D67" s="9" t="s">
        <v>210</v>
      </c>
      <c r="E67" s="9" t="s">
        <v>211</v>
      </c>
      <c r="F67" s="9" t="s">
        <v>212</v>
      </c>
      <c r="G67" s="9" t="s">
        <v>13</v>
      </c>
      <c r="H67" s="9">
        <v>3</v>
      </c>
      <c r="I67" s="9" t="s">
        <v>25</v>
      </c>
      <c r="J67" s="9" t="s">
        <v>18</v>
      </c>
      <c r="K67" s="2">
        <v>92</v>
      </c>
      <c r="L67" s="4">
        <v>90</v>
      </c>
      <c r="M67" s="4">
        <v>86</v>
      </c>
      <c r="N67" s="4"/>
    </row>
    <row r="68" spans="1:14" x14ac:dyDescent="0.25">
      <c r="A68" s="9" t="s">
        <v>10</v>
      </c>
      <c r="B68" s="9" t="s">
        <v>1</v>
      </c>
      <c r="C68" s="9">
        <v>20129034</v>
      </c>
      <c r="D68" s="9" t="s">
        <v>213</v>
      </c>
      <c r="E68" s="9" t="s">
        <v>214</v>
      </c>
      <c r="F68" s="9" t="s">
        <v>215</v>
      </c>
      <c r="G68" s="9" t="s">
        <v>13</v>
      </c>
      <c r="H68" s="9">
        <v>3</v>
      </c>
      <c r="I68" s="9" t="s">
        <v>14</v>
      </c>
      <c r="J68" s="9" t="s">
        <v>15</v>
      </c>
      <c r="K68" s="2">
        <v>68</v>
      </c>
      <c r="L68" s="4">
        <v>80</v>
      </c>
      <c r="M68" s="4">
        <v>45</v>
      </c>
      <c r="N68" s="4"/>
    </row>
    <row r="69" spans="1:14" ht="42.75" x14ac:dyDescent="0.25">
      <c r="A69" s="9" t="s">
        <v>10</v>
      </c>
      <c r="B69" s="9" t="s">
        <v>1</v>
      </c>
      <c r="C69" s="9">
        <v>20309658</v>
      </c>
      <c r="D69" s="9" t="s">
        <v>216</v>
      </c>
      <c r="E69" s="9" t="s">
        <v>217</v>
      </c>
      <c r="F69" s="9" t="s">
        <v>218</v>
      </c>
      <c r="G69" s="9" t="s">
        <v>13</v>
      </c>
      <c r="H69" s="9">
        <v>3</v>
      </c>
      <c r="I69" s="9" t="s">
        <v>219</v>
      </c>
      <c r="J69" s="9" t="s">
        <v>18</v>
      </c>
      <c r="K69" s="2">
        <v>96</v>
      </c>
      <c r="L69" s="4">
        <v>97</v>
      </c>
      <c r="M69" s="4">
        <v>86</v>
      </c>
      <c r="N69" s="4"/>
    </row>
    <row r="70" spans="1:14" ht="28.5" x14ac:dyDescent="0.25">
      <c r="A70" s="9" t="s">
        <v>10</v>
      </c>
      <c r="B70" s="9" t="s">
        <v>1</v>
      </c>
      <c r="C70" s="9">
        <v>20256875</v>
      </c>
      <c r="D70" s="9" t="s">
        <v>220</v>
      </c>
      <c r="E70" s="9" t="s">
        <v>221</v>
      </c>
      <c r="F70" s="9" t="s">
        <v>222</v>
      </c>
      <c r="G70" s="9" t="s">
        <v>13</v>
      </c>
      <c r="H70" s="9">
        <v>3</v>
      </c>
      <c r="I70" s="9" t="s">
        <v>223</v>
      </c>
      <c r="J70" s="9" t="s">
        <v>15</v>
      </c>
      <c r="K70" s="2">
        <v>98</v>
      </c>
      <c r="L70" s="4">
        <v>66</v>
      </c>
      <c r="M70" s="4">
        <v>78</v>
      </c>
      <c r="N70" s="4"/>
    </row>
    <row r="71" spans="1:14" x14ac:dyDescent="0.25">
      <c r="A71" s="9" t="s">
        <v>10</v>
      </c>
      <c r="B71" s="9" t="s">
        <v>1</v>
      </c>
      <c r="C71" s="9">
        <v>20532762</v>
      </c>
      <c r="D71" s="9" t="s">
        <v>224</v>
      </c>
      <c r="E71" s="9" t="s">
        <v>225</v>
      </c>
      <c r="F71" s="10"/>
      <c r="G71" s="9" t="s">
        <v>13</v>
      </c>
      <c r="H71" s="9">
        <v>3</v>
      </c>
      <c r="I71" s="9" t="s">
        <v>21</v>
      </c>
      <c r="J71" s="9" t="s">
        <v>15</v>
      </c>
      <c r="K71" s="2">
        <v>80</v>
      </c>
      <c r="L71" s="4">
        <v>93</v>
      </c>
      <c r="M71" s="4">
        <v>76</v>
      </c>
      <c r="N71" s="4"/>
    </row>
    <row r="72" spans="1:14" x14ac:dyDescent="0.25">
      <c r="A72" s="9" t="s">
        <v>10</v>
      </c>
      <c r="B72" s="9" t="s">
        <v>1</v>
      </c>
      <c r="C72" s="9">
        <v>20328680</v>
      </c>
      <c r="D72" s="9" t="s">
        <v>226</v>
      </c>
      <c r="E72" s="9" t="s">
        <v>227</v>
      </c>
      <c r="F72" s="9" t="s">
        <v>228</v>
      </c>
      <c r="G72" s="9" t="s">
        <v>13</v>
      </c>
      <c r="H72" s="9">
        <v>3</v>
      </c>
      <c r="I72" s="9" t="s">
        <v>14</v>
      </c>
      <c r="J72" s="9" t="s">
        <v>18</v>
      </c>
      <c r="K72" s="2">
        <v>99</v>
      </c>
      <c r="L72" s="4">
        <v>95</v>
      </c>
      <c r="M72" s="4">
        <v>89</v>
      </c>
      <c r="N72" s="4"/>
    </row>
    <row r="73" spans="1:14" x14ac:dyDescent="0.25">
      <c r="A73" s="9" t="s">
        <v>10</v>
      </c>
      <c r="B73" s="9" t="s">
        <v>1</v>
      </c>
      <c r="C73" s="9">
        <v>20369622</v>
      </c>
      <c r="D73" s="9" t="s">
        <v>229</v>
      </c>
      <c r="E73" s="9" t="s">
        <v>230</v>
      </c>
      <c r="F73" s="9" t="s">
        <v>231</v>
      </c>
      <c r="G73" s="9" t="s">
        <v>13</v>
      </c>
      <c r="H73" s="9">
        <v>3</v>
      </c>
      <c r="I73" s="9" t="s">
        <v>25</v>
      </c>
      <c r="J73" s="9" t="s">
        <v>18</v>
      </c>
      <c r="K73" s="2">
        <v>0</v>
      </c>
      <c r="L73" s="4">
        <v>89</v>
      </c>
      <c r="M73" s="4">
        <v>67</v>
      </c>
      <c r="N73" s="4"/>
    </row>
    <row r="74" spans="1:14" x14ac:dyDescent="0.25">
      <c r="A74" s="9" t="s">
        <v>10</v>
      </c>
      <c r="B74" s="9" t="s">
        <v>1</v>
      </c>
      <c r="C74" s="9">
        <v>20244054</v>
      </c>
      <c r="D74" s="9" t="s">
        <v>232</v>
      </c>
      <c r="E74" s="9" t="s">
        <v>233</v>
      </c>
      <c r="F74" s="9" t="s">
        <v>234</v>
      </c>
      <c r="G74" s="9" t="s">
        <v>13</v>
      </c>
      <c r="H74" s="9">
        <v>3</v>
      </c>
      <c r="I74" s="9" t="s">
        <v>14</v>
      </c>
      <c r="J74" s="9" t="s">
        <v>15</v>
      </c>
      <c r="K74" s="2">
        <v>99</v>
      </c>
      <c r="L74" s="4">
        <v>71</v>
      </c>
      <c r="M74" s="4">
        <v>74</v>
      </c>
      <c r="N74" s="4"/>
    </row>
    <row r="75" spans="1:14" x14ac:dyDescent="0.25">
      <c r="A75" s="9" t="s">
        <v>10</v>
      </c>
      <c r="B75" s="9" t="s">
        <v>1</v>
      </c>
      <c r="C75" s="9">
        <v>20345731</v>
      </c>
      <c r="D75" s="9" t="s">
        <v>235</v>
      </c>
      <c r="E75" s="9" t="s">
        <v>236</v>
      </c>
      <c r="F75" s="9" t="s">
        <v>237</v>
      </c>
      <c r="G75" s="9" t="s">
        <v>13</v>
      </c>
      <c r="H75" s="9">
        <v>3</v>
      </c>
      <c r="I75" s="9" t="s">
        <v>14</v>
      </c>
      <c r="J75" s="9" t="s">
        <v>18</v>
      </c>
      <c r="K75" s="2">
        <v>93</v>
      </c>
      <c r="L75" s="4">
        <v>93</v>
      </c>
      <c r="M75" s="4">
        <v>91</v>
      </c>
      <c r="N75" s="4"/>
    </row>
    <row r="76" spans="1:14" s="20" customFormat="1" x14ac:dyDescent="0.25">
      <c r="A76" s="17" t="s">
        <v>10</v>
      </c>
      <c r="B76" s="17" t="s">
        <v>1</v>
      </c>
      <c r="C76" s="17">
        <v>20477364</v>
      </c>
      <c r="D76" s="17" t="s">
        <v>238</v>
      </c>
      <c r="E76" s="17" t="s">
        <v>239</v>
      </c>
      <c r="F76" s="17" t="s">
        <v>240</v>
      </c>
      <c r="G76" s="17" t="s">
        <v>13</v>
      </c>
      <c r="H76" s="17">
        <v>3</v>
      </c>
      <c r="I76" s="17" t="s">
        <v>93</v>
      </c>
      <c r="J76" s="17" t="s">
        <v>94</v>
      </c>
      <c r="K76" s="18">
        <v>78</v>
      </c>
      <c r="L76" s="19">
        <v>100</v>
      </c>
      <c r="M76" s="19"/>
      <c r="N76" s="19">
        <v>97</v>
      </c>
    </row>
    <row r="77" spans="1:14" x14ac:dyDescent="0.25">
      <c r="A77" s="9" t="s">
        <v>10</v>
      </c>
      <c r="B77" s="9" t="s">
        <v>1</v>
      </c>
      <c r="C77" s="9">
        <v>20329270</v>
      </c>
      <c r="D77" s="9" t="s">
        <v>241</v>
      </c>
      <c r="E77" s="9" t="s">
        <v>242</v>
      </c>
      <c r="F77" s="9" t="s">
        <v>243</v>
      </c>
      <c r="G77" s="9" t="s">
        <v>13</v>
      </c>
      <c r="H77" s="9">
        <v>3</v>
      </c>
      <c r="I77" s="9" t="s">
        <v>14</v>
      </c>
      <c r="J77" s="9" t="s">
        <v>18</v>
      </c>
      <c r="K77" s="2">
        <v>99</v>
      </c>
      <c r="L77" s="4">
        <v>94</v>
      </c>
      <c r="M77" s="4">
        <v>85</v>
      </c>
      <c r="N77" s="4"/>
    </row>
    <row r="78" spans="1:14" ht="28.5" x14ac:dyDescent="0.25">
      <c r="A78" s="9" t="s">
        <v>10</v>
      </c>
      <c r="B78" s="9" t="s">
        <v>1</v>
      </c>
      <c r="C78" s="9">
        <v>20212439</v>
      </c>
      <c r="D78" s="9" t="s">
        <v>244</v>
      </c>
      <c r="E78" s="9" t="s">
        <v>245</v>
      </c>
      <c r="F78" s="9" t="s">
        <v>246</v>
      </c>
      <c r="G78" s="9" t="s">
        <v>13</v>
      </c>
      <c r="H78" s="9">
        <v>3</v>
      </c>
      <c r="I78" s="9" t="s">
        <v>247</v>
      </c>
      <c r="J78" s="9" t="s">
        <v>18</v>
      </c>
      <c r="K78" s="2">
        <v>67</v>
      </c>
      <c r="L78" s="4">
        <v>76</v>
      </c>
      <c r="M78" s="4">
        <v>78</v>
      </c>
      <c r="N78" s="4"/>
    </row>
  </sheetData>
  <phoneticPr fontId="20" type="noConversion"/>
  <hyperlinks>
    <hyperlink ref="D16" r:id="rId1"/>
    <hyperlink ref="D63" r:id="rId2"/>
  </hyperlinks>
  <pageMargins left="0.25" right="0.25" top="0.75" bottom="0.75" header="0.3" footer="0.3"/>
  <pageSetup paperSize="9" scale="73" fitToHeight="2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4"/>
  <sheetViews>
    <sheetView topLeftCell="A52" workbookViewId="0">
      <selection activeCell="F73" sqref="F73"/>
    </sheetView>
  </sheetViews>
  <sheetFormatPr defaultRowHeight="15.75" x14ac:dyDescent="0.25"/>
  <cols>
    <col min="1" max="1" width="13.140625" customWidth="1"/>
    <col min="2" max="2" width="24" customWidth="1"/>
  </cols>
  <sheetData>
    <row r="1" spans="1:8" x14ac:dyDescent="0.25">
      <c r="A1" s="4" t="str">
        <f>'HW1-2-3-4'!C1</f>
        <v>ID</v>
      </c>
      <c r="B1" s="4" t="str">
        <f>'HW1-2-3-4'!E1</f>
        <v>Name</v>
      </c>
      <c r="C1" s="4" t="s">
        <v>255</v>
      </c>
      <c r="D1" s="5" t="s">
        <v>250</v>
      </c>
      <c r="E1" s="5" t="s">
        <v>251</v>
      </c>
      <c r="F1" s="5" t="s">
        <v>252</v>
      </c>
      <c r="G1" s="5" t="s">
        <v>253</v>
      </c>
      <c r="H1" s="5" t="s">
        <v>254</v>
      </c>
    </row>
    <row r="2" spans="1:8" x14ac:dyDescent="0.25">
      <c r="A2" s="4" t="s">
        <v>256</v>
      </c>
      <c r="B2" s="4"/>
      <c r="C2" s="4"/>
      <c r="D2" s="5">
        <v>10</v>
      </c>
      <c r="E2" s="5">
        <v>15</v>
      </c>
      <c r="F2" s="5">
        <v>25</v>
      </c>
      <c r="G2" s="5">
        <v>35</v>
      </c>
      <c r="H2" s="5">
        <v>15</v>
      </c>
    </row>
    <row r="3" spans="1:8" x14ac:dyDescent="0.25">
      <c r="A3" s="4">
        <f>'HW1-2-3-4'!C2</f>
        <v>20246143</v>
      </c>
      <c r="B3" s="4" t="str">
        <f>'HW1-2-3-4'!E2</f>
        <v>ARORA, Karan Raj Singh</v>
      </c>
      <c r="C3" s="4"/>
      <c r="D3" s="4"/>
      <c r="E3" s="4"/>
      <c r="F3" s="4"/>
      <c r="G3" s="4"/>
      <c r="H3" s="4"/>
    </row>
    <row r="4" spans="1:8" x14ac:dyDescent="0.25">
      <c r="A4" s="4">
        <f>'HW1-2-3-4'!C3</f>
        <v>20319093</v>
      </c>
      <c r="B4" s="4" t="str">
        <f>'HW1-2-3-4'!E3</f>
        <v>BANG, Ye Jin</v>
      </c>
      <c r="C4" s="4">
        <f t="shared" ref="C4:C24" si="0">SUM(D4:H4)</f>
        <v>68</v>
      </c>
      <c r="D4" s="4">
        <v>8</v>
      </c>
      <c r="E4" s="4">
        <v>14</v>
      </c>
      <c r="F4" s="4">
        <v>13</v>
      </c>
      <c r="G4" s="4">
        <v>28</v>
      </c>
      <c r="H4" s="4">
        <v>5</v>
      </c>
    </row>
    <row r="5" spans="1:8" x14ac:dyDescent="0.25">
      <c r="A5" s="4">
        <f>'HW1-2-3-4'!C4</f>
        <v>20531811</v>
      </c>
      <c r="B5" s="4" t="str">
        <f>'HW1-2-3-4'!E4</f>
        <v>BECKMANN, Ryan Daniel</v>
      </c>
      <c r="C5" s="4">
        <f t="shared" si="0"/>
        <v>76.5</v>
      </c>
      <c r="D5" s="4">
        <v>7</v>
      </c>
      <c r="E5" s="4">
        <v>13</v>
      </c>
      <c r="F5" s="4">
        <v>18.5</v>
      </c>
      <c r="G5" s="4">
        <v>35</v>
      </c>
      <c r="H5" s="4">
        <v>3</v>
      </c>
    </row>
    <row r="6" spans="1:8" x14ac:dyDescent="0.25">
      <c r="A6" s="4">
        <f>'HW1-2-3-4'!C5</f>
        <v>20354316</v>
      </c>
      <c r="B6" s="4" t="str">
        <f>'HW1-2-3-4'!E5</f>
        <v>CHAN, Cheuk Fung</v>
      </c>
      <c r="C6" s="4">
        <f t="shared" si="0"/>
        <v>46</v>
      </c>
      <c r="D6" s="4">
        <v>5</v>
      </c>
      <c r="E6" s="4">
        <v>7</v>
      </c>
      <c r="F6" s="4">
        <v>8</v>
      </c>
      <c r="G6" s="4">
        <v>20</v>
      </c>
      <c r="H6" s="4">
        <v>6</v>
      </c>
    </row>
    <row r="7" spans="1:8" x14ac:dyDescent="0.25">
      <c r="A7" s="4">
        <f>'HW1-2-3-4'!C6</f>
        <v>20350803</v>
      </c>
      <c r="B7" s="4" t="str">
        <f>'HW1-2-3-4'!E6</f>
        <v>CHAN, Hiu Tung</v>
      </c>
      <c r="C7" s="4">
        <f t="shared" si="0"/>
        <v>36.5</v>
      </c>
      <c r="D7" s="4">
        <v>3</v>
      </c>
      <c r="E7" s="4">
        <v>3</v>
      </c>
      <c r="F7" s="4">
        <v>5.5</v>
      </c>
      <c r="G7" s="4">
        <v>24</v>
      </c>
      <c r="H7" s="4">
        <v>1</v>
      </c>
    </row>
    <row r="8" spans="1:8" x14ac:dyDescent="0.25">
      <c r="A8" s="4">
        <f>'HW1-2-3-4'!C7</f>
        <v>20366199</v>
      </c>
      <c r="B8" s="4" t="str">
        <f>'HW1-2-3-4'!E7</f>
        <v>CHAN, Ho Tung</v>
      </c>
      <c r="C8" s="4">
        <f t="shared" si="0"/>
        <v>64</v>
      </c>
      <c r="D8" s="4">
        <v>6</v>
      </c>
      <c r="E8" s="4">
        <v>11</v>
      </c>
      <c r="F8" s="4">
        <v>13</v>
      </c>
      <c r="G8" s="4">
        <v>26</v>
      </c>
      <c r="H8" s="4">
        <v>8</v>
      </c>
    </row>
    <row r="9" spans="1:8" x14ac:dyDescent="0.25">
      <c r="A9" s="4">
        <f>'HW1-2-3-4'!C8</f>
        <v>20433693</v>
      </c>
      <c r="B9" s="4" t="str">
        <f>'HW1-2-3-4'!E8</f>
        <v>CHAN, Ho Yin</v>
      </c>
      <c r="C9" s="4">
        <f t="shared" si="0"/>
        <v>64</v>
      </c>
      <c r="D9" s="4">
        <v>7</v>
      </c>
      <c r="E9" s="4">
        <v>9</v>
      </c>
      <c r="F9" s="4">
        <v>11</v>
      </c>
      <c r="G9" s="4">
        <v>31</v>
      </c>
      <c r="H9" s="4">
        <v>6</v>
      </c>
    </row>
    <row r="10" spans="1:8" x14ac:dyDescent="0.25">
      <c r="A10" s="4">
        <f>'HW1-2-3-4'!C9</f>
        <v>20368977</v>
      </c>
      <c r="B10" s="4" t="str">
        <f>'HW1-2-3-4'!E9</f>
        <v>CHAN, Ka Chun</v>
      </c>
      <c r="C10" s="4">
        <f t="shared" si="0"/>
        <v>61</v>
      </c>
      <c r="D10" s="4">
        <v>7</v>
      </c>
      <c r="E10" s="4">
        <v>13</v>
      </c>
      <c r="F10" s="4">
        <v>11</v>
      </c>
      <c r="G10" s="4">
        <v>29</v>
      </c>
      <c r="H10" s="4">
        <v>1</v>
      </c>
    </row>
    <row r="11" spans="1:8" x14ac:dyDescent="0.25">
      <c r="A11" s="4">
        <f>'HW1-2-3-4'!C10</f>
        <v>20349878</v>
      </c>
      <c r="B11" s="4" t="str">
        <f>'HW1-2-3-4'!E10</f>
        <v>CHAN, Wing Ki</v>
      </c>
      <c r="C11" s="4">
        <f t="shared" si="0"/>
        <v>60</v>
      </c>
      <c r="D11" s="4">
        <v>6</v>
      </c>
      <c r="E11" s="4">
        <v>13</v>
      </c>
      <c r="F11" s="4">
        <v>18</v>
      </c>
      <c r="G11" s="4">
        <v>22</v>
      </c>
      <c r="H11" s="4">
        <v>1</v>
      </c>
    </row>
    <row r="12" spans="1:8" x14ac:dyDescent="0.25">
      <c r="A12" s="4">
        <f>'HW1-2-3-4'!C11</f>
        <v>20277087</v>
      </c>
      <c r="B12" s="4" t="str">
        <f>'HW1-2-3-4'!E11</f>
        <v>CHAN, Wing Kin</v>
      </c>
      <c r="C12" s="4">
        <f t="shared" si="0"/>
        <v>84</v>
      </c>
      <c r="D12" s="4">
        <v>8</v>
      </c>
      <c r="E12" s="4">
        <v>15</v>
      </c>
      <c r="F12" s="4">
        <v>16</v>
      </c>
      <c r="G12" s="4">
        <v>33</v>
      </c>
      <c r="H12" s="4">
        <v>12</v>
      </c>
    </row>
    <row r="13" spans="1:8" x14ac:dyDescent="0.25">
      <c r="A13" s="4">
        <f>'HW1-2-3-4'!C12</f>
        <v>20448997</v>
      </c>
      <c r="B13" s="4" t="str">
        <f>'HW1-2-3-4'!E12</f>
        <v>CHAN, Wing Yu</v>
      </c>
      <c r="C13" s="4">
        <f t="shared" si="0"/>
        <v>38</v>
      </c>
      <c r="D13" s="4">
        <v>5</v>
      </c>
      <c r="E13" s="4">
        <v>5</v>
      </c>
      <c r="F13" s="4">
        <v>6</v>
      </c>
      <c r="G13" s="4">
        <v>20</v>
      </c>
      <c r="H13" s="4">
        <v>2</v>
      </c>
    </row>
    <row r="14" spans="1:8" x14ac:dyDescent="0.25">
      <c r="A14" s="4">
        <f>'HW1-2-3-4'!C13</f>
        <v>20317203</v>
      </c>
      <c r="B14" s="4" t="str">
        <f>'HW1-2-3-4'!E13</f>
        <v>CHANG, Hsin-wen</v>
      </c>
      <c r="C14" s="4">
        <f t="shared" si="0"/>
        <v>64</v>
      </c>
      <c r="D14" s="4">
        <v>8</v>
      </c>
      <c r="E14" s="4">
        <v>12</v>
      </c>
      <c r="F14" s="4">
        <v>17</v>
      </c>
      <c r="G14" s="4">
        <v>22</v>
      </c>
      <c r="H14" s="4">
        <v>5</v>
      </c>
    </row>
    <row r="15" spans="1:8" x14ac:dyDescent="0.25">
      <c r="A15" s="4">
        <f>'HW1-2-3-4'!C14</f>
        <v>20309531</v>
      </c>
      <c r="B15" s="4" t="str">
        <f>'HW1-2-3-4'!E14</f>
        <v>CHEN, Dennis</v>
      </c>
      <c r="C15" s="4">
        <f t="shared" si="0"/>
        <v>65</v>
      </c>
      <c r="D15" s="4">
        <v>7</v>
      </c>
      <c r="E15" s="4">
        <v>14</v>
      </c>
      <c r="F15" s="4">
        <v>12</v>
      </c>
      <c r="G15" s="4">
        <v>30</v>
      </c>
      <c r="H15" s="4">
        <v>2</v>
      </c>
    </row>
    <row r="16" spans="1:8" x14ac:dyDescent="0.25">
      <c r="A16" s="4">
        <f>'HW1-2-3-4'!C15</f>
        <v>20530063</v>
      </c>
      <c r="B16" s="4" t="str">
        <f>'HW1-2-3-4'!E15</f>
        <v>CHEW, Hong Kai</v>
      </c>
      <c r="C16" s="4">
        <f t="shared" si="0"/>
        <v>59</v>
      </c>
      <c r="D16" s="4">
        <v>7</v>
      </c>
      <c r="E16" s="4">
        <v>12</v>
      </c>
      <c r="F16" s="4">
        <v>16</v>
      </c>
      <c r="G16" s="4">
        <v>18</v>
      </c>
      <c r="H16" s="4">
        <v>6</v>
      </c>
    </row>
    <row r="17" spans="1:8" x14ac:dyDescent="0.25">
      <c r="A17" s="4">
        <f>'HW1-2-3-4'!C16</f>
        <v>20348355</v>
      </c>
      <c r="B17" s="4" t="str">
        <f>'HW1-2-3-4'!E16</f>
        <v>CHOW, Chun Hin</v>
      </c>
      <c r="C17" s="4">
        <f t="shared" si="0"/>
        <v>75</v>
      </c>
      <c r="D17" s="4">
        <v>9</v>
      </c>
      <c r="E17" s="4">
        <v>12</v>
      </c>
      <c r="F17" s="4">
        <v>17</v>
      </c>
      <c r="G17" s="4">
        <v>22</v>
      </c>
      <c r="H17" s="4">
        <v>15</v>
      </c>
    </row>
    <row r="18" spans="1:8" x14ac:dyDescent="0.25">
      <c r="A18" s="4">
        <f>'HW1-2-3-4'!C17</f>
        <v>20344464</v>
      </c>
      <c r="B18" s="4" t="str">
        <f>'HW1-2-3-4'!E17</f>
        <v>CHU, Chun Wai Victor</v>
      </c>
      <c r="C18" s="4">
        <f t="shared" si="0"/>
        <v>60.5</v>
      </c>
      <c r="D18" s="4">
        <v>4</v>
      </c>
      <c r="E18" s="4">
        <v>11</v>
      </c>
      <c r="F18" s="4">
        <v>13.5</v>
      </c>
      <c r="G18" s="4">
        <v>29</v>
      </c>
      <c r="H18" s="4">
        <v>3</v>
      </c>
    </row>
    <row r="19" spans="1:8" x14ac:dyDescent="0.25">
      <c r="A19" s="4">
        <f>'HW1-2-3-4'!C18</f>
        <v>20368147</v>
      </c>
      <c r="B19" s="4" t="str">
        <f>'HW1-2-3-4'!E18</f>
        <v>CHU, Chung Wing</v>
      </c>
      <c r="C19" s="4">
        <f t="shared" si="0"/>
        <v>55.5</v>
      </c>
      <c r="D19" s="4">
        <v>7</v>
      </c>
      <c r="E19" s="4">
        <v>8</v>
      </c>
      <c r="F19" s="4">
        <v>10.5</v>
      </c>
      <c r="G19" s="4">
        <v>26</v>
      </c>
      <c r="H19" s="4">
        <v>4</v>
      </c>
    </row>
    <row r="20" spans="1:8" x14ac:dyDescent="0.25">
      <c r="A20" s="4">
        <f>'HW1-2-3-4'!C19</f>
        <v>20532736</v>
      </c>
      <c r="B20" s="4" t="str">
        <f>'HW1-2-3-4'!E19</f>
        <v>COVAN, Jessica T</v>
      </c>
      <c r="C20" s="4">
        <f t="shared" si="0"/>
        <v>83</v>
      </c>
      <c r="D20" s="4">
        <v>10</v>
      </c>
      <c r="E20" s="4">
        <v>14</v>
      </c>
      <c r="F20" s="4">
        <v>17</v>
      </c>
      <c r="G20" s="4">
        <v>30</v>
      </c>
      <c r="H20" s="4">
        <v>12</v>
      </c>
    </row>
    <row r="21" spans="1:8" x14ac:dyDescent="0.25">
      <c r="A21" s="4">
        <f>'HW1-2-3-4'!C20</f>
        <v>20327856</v>
      </c>
      <c r="B21" s="4" t="str">
        <f>'HW1-2-3-4'!E20</f>
        <v>DENG, Yuqing</v>
      </c>
      <c r="C21" s="4">
        <f t="shared" si="0"/>
        <v>78</v>
      </c>
      <c r="D21" s="4">
        <v>8</v>
      </c>
      <c r="E21" s="4">
        <v>12</v>
      </c>
      <c r="F21" s="4">
        <v>14</v>
      </c>
      <c r="G21" s="4">
        <v>34</v>
      </c>
      <c r="H21" s="4">
        <v>10</v>
      </c>
    </row>
    <row r="22" spans="1:8" x14ac:dyDescent="0.25">
      <c r="A22" s="4">
        <f>'HW1-2-3-4'!C21</f>
        <v>20413411</v>
      </c>
      <c r="B22" s="4" t="str">
        <f>'HW1-2-3-4'!E21</f>
        <v>FANG, Juanru</v>
      </c>
      <c r="C22" s="4">
        <f t="shared" si="0"/>
        <v>78.5</v>
      </c>
      <c r="D22" s="4">
        <v>8</v>
      </c>
      <c r="E22" s="4">
        <v>13</v>
      </c>
      <c r="F22" s="4">
        <v>19.5</v>
      </c>
      <c r="G22" s="4">
        <v>25</v>
      </c>
      <c r="H22" s="4">
        <v>13</v>
      </c>
    </row>
    <row r="23" spans="1:8" x14ac:dyDescent="0.25">
      <c r="A23" s="4">
        <f>'HW1-2-3-4'!C22</f>
        <v>20317552</v>
      </c>
      <c r="B23" s="4" t="str">
        <f>'HW1-2-3-4'!E22</f>
        <v>GOEL, Tanmay</v>
      </c>
      <c r="C23" s="4">
        <f t="shared" si="0"/>
        <v>68</v>
      </c>
      <c r="D23" s="4">
        <v>7</v>
      </c>
      <c r="E23" s="4">
        <v>12</v>
      </c>
      <c r="F23" s="4">
        <v>12</v>
      </c>
      <c r="G23" s="4">
        <v>33</v>
      </c>
      <c r="H23" s="4">
        <v>4</v>
      </c>
    </row>
    <row r="24" spans="1:8" x14ac:dyDescent="0.25">
      <c r="A24" s="4">
        <f>'HW1-2-3-4'!C23</f>
        <v>20314835</v>
      </c>
      <c r="B24" s="4" t="str">
        <f>'HW1-2-3-4'!E23</f>
        <v>HASSAN, Mohibul</v>
      </c>
      <c r="C24" s="4">
        <f t="shared" si="0"/>
        <v>65</v>
      </c>
      <c r="D24" s="4">
        <v>6</v>
      </c>
      <c r="E24" s="4">
        <v>13</v>
      </c>
      <c r="F24" s="4">
        <v>14</v>
      </c>
      <c r="G24" s="4">
        <v>29</v>
      </c>
      <c r="H24" s="4">
        <v>3</v>
      </c>
    </row>
    <row r="25" spans="1:8" x14ac:dyDescent="0.25">
      <c r="A25" s="4">
        <f>'HW1-2-3-4'!C24</f>
        <v>20357631</v>
      </c>
      <c r="B25" s="4" t="str">
        <f>'HW1-2-3-4'!E24</f>
        <v>HEIDT, Gordian Karl Hugo</v>
      </c>
      <c r="C25" s="4"/>
      <c r="D25" s="4"/>
      <c r="E25" s="4"/>
      <c r="F25" s="4"/>
      <c r="G25" s="4"/>
      <c r="H25" s="4"/>
    </row>
    <row r="26" spans="1:8" x14ac:dyDescent="0.25">
      <c r="A26" s="4">
        <f>'HW1-2-3-4'!C25</f>
        <v>20366266</v>
      </c>
      <c r="B26" s="4" t="str">
        <f>'HW1-2-3-4'!E25</f>
        <v>HO, Ming Tak</v>
      </c>
      <c r="C26" s="4">
        <f t="shared" ref="C26:C58" si="1">SUM(D26:H26)</f>
        <v>46.5</v>
      </c>
      <c r="D26" s="4">
        <v>6</v>
      </c>
      <c r="E26" s="4">
        <v>12</v>
      </c>
      <c r="F26" s="4">
        <v>9.5</v>
      </c>
      <c r="G26" s="4">
        <v>16</v>
      </c>
      <c r="H26" s="4">
        <v>3</v>
      </c>
    </row>
    <row r="27" spans="1:8" x14ac:dyDescent="0.25">
      <c r="A27" s="4">
        <f>'HW1-2-3-4'!C26</f>
        <v>20356560</v>
      </c>
      <c r="B27" s="4" t="str">
        <f>'HW1-2-3-4'!E26</f>
        <v>HO, Tin Long</v>
      </c>
      <c r="C27" s="4">
        <f t="shared" si="1"/>
        <v>42</v>
      </c>
      <c r="D27" s="4">
        <v>5</v>
      </c>
      <c r="E27" s="4">
        <v>12</v>
      </c>
      <c r="F27" s="4">
        <v>6</v>
      </c>
      <c r="G27" s="4">
        <v>19</v>
      </c>
      <c r="H27" s="4">
        <v>0</v>
      </c>
    </row>
    <row r="28" spans="1:8" x14ac:dyDescent="0.25">
      <c r="A28" s="4">
        <f>'HW1-2-3-4'!C27</f>
        <v>20441195</v>
      </c>
      <c r="B28" s="4" t="str">
        <f>'HW1-2-3-4'!E27</f>
        <v>HUANG, Ziyue</v>
      </c>
      <c r="C28" s="4">
        <f t="shared" si="1"/>
        <v>74</v>
      </c>
      <c r="D28" s="4">
        <v>8</v>
      </c>
      <c r="E28" s="4">
        <v>14</v>
      </c>
      <c r="F28" s="4">
        <v>14</v>
      </c>
      <c r="G28" s="4">
        <v>25</v>
      </c>
      <c r="H28" s="4">
        <v>13</v>
      </c>
    </row>
    <row r="29" spans="1:8" x14ac:dyDescent="0.25">
      <c r="A29" s="4">
        <f>'HW1-2-3-4'!C28</f>
        <v>20310243</v>
      </c>
      <c r="B29" s="4" t="str">
        <f>'HW1-2-3-4'!E28</f>
        <v>JAGANATHAMANI, Ghoshan</v>
      </c>
      <c r="C29" s="4">
        <f t="shared" si="1"/>
        <v>68</v>
      </c>
      <c r="D29" s="4">
        <v>8</v>
      </c>
      <c r="E29" s="4">
        <v>12</v>
      </c>
      <c r="F29" s="4">
        <v>16</v>
      </c>
      <c r="G29" s="4">
        <v>22</v>
      </c>
      <c r="H29" s="4">
        <v>10</v>
      </c>
    </row>
    <row r="30" spans="1:8" x14ac:dyDescent="0.25">
      <c r="A30" s="4">
        <f>'HW1-2-3-4'!C29</f>
        <v>20255986</v>
      </c>
      <c r="B30" s="4" t="str">
        <f>'HW1-2-3-4'!E29</f>
        <v>JI, Xiayan</v>
      </c>
      <c r="C30" s="4">
        <f t="shared" si="1"/>
        <v>58.5</v>
      </c>
      <c r="D30" s="4">
        <v>7</v>
      </c>
      <c r="E30" s="4">
        <v>15</v>
      </c>
      <c r="F30" s="4">
        <v>13.5</v>
      </c>
      <c r="G30" s="4">
        <v>18</v>
      </c>
      <c r="H30" s="4">
        <v>5</v>
      </c>
    </row>
    <row r="31" spans="1:8" x14ac:dyDescent="0.25">
      <c r="A31" s="4">
        <f>'HW1-2-3-4'!C30</f>
        <v>20413887</v>
      </c>
      <c r="B31" s="4" t="str">
        <f>'HW1-2-3-4'!E30</f>
        <v>JIANG, Haoran</v>
      </c>
      <c r="C31" s="4">
        <f t="shared" si="1"/>
        <v>72</v>
      </c>
      <c r="D31" s="4">
        <v>8</v>
      </c>
      <c r="E31" s="4">
        <v>12</v>
      </c>
      <c r="F31" s="4">
        <v>16</v>
      </c>
      <c r="G31" s="4">
        <v>30</v>
      </c>
      <c r="H31" s="4">
        <v>6</v>
      </c>
    </row>
    <row r="32" spans="1:8" x14ac:dyDescent="0.25">
      <c r="A32" s="4">
        <f>'HW1-2-3-4'!C31</f>
        <v>20243359</v>
      </c>
      <c r="B32" s="4" t="str">
        <f>'HW1-2-3-4'!E31</f>
        <v>JUNG, Won Young</v>
      </c>
      <c r="C32" s="4">
        <f t="shared" si="1"/>
        <v>85</v>
      </c>
      <c r="D32" s="4">
        <v>9</v>
      </c>
      <c r="E32" s="4">
        <v>13</v>
      </c>
      <c r="F32" s="4">
        <v>18</v>
      </c>
      <c r="G32" s="4">
        <v>33</v>
      </c>
      <c r="H32" s="4">
        <v>12</v>
      </c>
    </row>
    <row r="33" spans="1:8" x14ac:dyDescent="0.25">
      <c r="A33" s="4">
        <f>'HW1-2-3-4'!C32</f>
        <v>20531433</v>
      </c>
      <c r="B33" s="4" t="str">
        <f>'HW1-2-3-4'!E32</f>
        <v>KERNEN, Matthew Jonathan</v>
      </c>
      <c r="C33" s="4">
        <f t="shared" si="1"/>
        <v>77</v>
      </c>
      <c r="D33" s="4">
        <v>8</v>
      </c>
      <c r="E33" s="4">
        <v>13</v>
      </c>
      <c r="F33" s="4">
        <v>14</v>
      </c>
      <c r="G33" s="4">
        <v>35</v>
      </c>
      <c r="H33" s="4">
        <v>7</v>
      </c>
    </row>
    <row r="34" spans="1:8" x14ac:dyDescent="0.25">
      <c r="A34" s="4">
        <f>'HW1-2-3-4'!C33</f>
        <v>20373403</v>
      </c>
      <c r="B34" s="4" t="str">
        <f>'HW1-2-3-4'!E33</f>
        <v>KRISHANDI, Hans</v>
      </c>
      <c r="C34" s="4">
        <f t="shared" si="1"/>
        <v>78</v>
      </c>
      <c r="D34" s="4">
        <v>7</v>
      </c>
      <c r="E34" s="4">
        <v>12</v>
      </c>
      <c r="F34" s="4">
        <v>17</v>
      </c>
      <c r="G34" s="4">
        <v>35</v>
      </c>
      <c r="H34" s="4">
        <v>7</v>
      </c>
    </row>
    <row r="35" spans="1:8" x14ac:dyDescent="0.25">
      <c r="A35" s="4">
        <f>'HW1-2-3-4'!C34</f>
        <v>20366319</v>
      </c>
      <c r="B35" s="4" t="str">
        <f>'HW1-2-3-4'!E34</f>
        <v>KUNG, Wai Lun</v>
      </c>
      <c r="C35" s="4">
        <f t="shared" si="1"/>
        <v>28</v>
      </c>
      <c r="D35" s="4">
        <v>2</v>
      </c>
      <c r="E35" s="4">
        <v>8</v>
      </c>
      <c r="F35" s="4">
        <v>6</v>
      </c>
      <c r="G35" s="4">
        <v>12</v>
      </c>
      <c r="H35" s="4">
        <v>0</v>
      </c>
    </row>
    <row r="36" spans="1:8" x14ac:dyDescent="0.25">
      <c r="A36" s="4">
        <f>'HW1-2-3-4'!C35</f>
        <v>20268543</v>
      </c>
      <c r="B36" s="4" t="str">
        <f>'HW1-2-3-4'!E35</f>
        <v>KUNG, Wing Chun</v>
      </c>
      <c r="C36" s="4">
        <f t="shared" si="1"/>
        <v>41</v>
      </c>
      <c r="D36" s="4">
        <v>7</v>
      </c>
      <c r="E36" s="4">
        <v>5</v>
      </c>
      <c r="F36" s="4">
        <v>3</v>
      </c>
      <c r="G36" s="4">
        <v>19</v>
      </c>
      <c r="H36" s="4">
        <v>7</v>
      </c>
    </row>
    <row r="37" spans="1:8" x14ac:dyDescent="0.25">
      <c r="A37" s="4">
        <f>'HW1-2-3-4'!C36</f>
        <v>20434726</v>
      </c>
      <c r="B37" s="4" t="str">
        <f>'HW1-2-3-4'!E36</f>
        <v>KWOK, Chin Yuen</v>
      </c>
      <c r="C37" s="4">
        <f t="shared" si="1"/>
        <v>67</v>
      </c>
      <c r="D37" s="4">
        <v>8</v>
      </c>
      <c r="E37" s="4">
        <v>13</v>
      </c>
      <c r="F37" s="4">
        <v>17</v>
      </c>
      <c r="G37" s="4">
        <v>25</v>
      </c>
      <c r="H37" s="4">
        <v>4</v>
      </c>
    </row>
    <row r="38" spans="1:8" x14ac:dyDescent="0.25">
      <c r="A38" s="4">
        <f>'HW1-2-3-4'!C37</f>
        <v>20366826</v>
      </c>
      <c r="B38" s="4" t="str">
        <f>'HW1-2-3-4'!E37</f>
        <v>LAM, Ka Man</v>
      </c>
      <c r="C38" s="4">
        <f t="shared" si="1"/>
        <v>22.5</v>
      </c>
      <c r="D38" s="4">
        <v>2</v>
      </c>
      <c r="E38" s="4">
        <v>1</v>
      </c>
      <c r="F38" s="4">
        <v>1.5</v>
      </c>
      <c r="G38" s="4">
        <v>17</v>
      </c>
      <c r="H38" s="4">
        <v>1</v>
      </c>
    </row>
    <row r="39" spans="1:8" x14ac:dyDescent="0.25">
      <c r="A39" s="4">
        <f>'HW1-2-3-4'!C38</f>
        <v>20273512</v>
      </c>
      <c r="B39" s="4" t="str">
        <f>'HW1-2-3-4'!E38</f>
        <v>LAU, Albert Wai Kit</v>
      </c>
      <c r="C39" s="4">
        <f t="shared" si="1"/>
        <v>87</v>
      </c>
      <c r="D39" s="4">
        <v>8</v>
      </c>
      <c r="E39" s="4">
        <v>13</v>
      </c>
      <c r="F39" s="4">
        <v>18</v>
      </c>
      <c r="G39" s="4">
        <v>35</v>
      </c>
      <c r="H39" s="4">
        <v>13</v>
      </c>
    </row>
    <row r="40" spans="1:8" x14ac:dyDescent="0.25">
      <c r="A40" s="4">
        <f>'HW1-2-3-4'!C39</f>
        <v>20341632</v>
      </c>
      <c r="B40" s="4" t="str">
        <f>'HW1-2-3-4'!E39</f>
        <v>LAU, Po Yi Eugene</v>
      </c>
      <c r="C40" s="4">
        <f t="shared" si="1"/>
        <v>60</v>
      </c>
      <c r="D40" s="4">
        <v>5</v>
      </c>
      <c r="E40" s="4">
        <v>15</v>
      </c>
      <c r="F40" s="4">
        <v>13</v>
      </c>
      <c r="G40" s="4">
        <v>24</v>
      </c>
      <c r="H40" s="4">
        <v>3</v>
      </c>
    </row>
    <row r="41" spans="1:8" x14ac:dyDescent="0.25">
      <c r="A41" s="4">
        <f>'HW1-2-3-4'!C40</f>
        <v>20347480</v>
      </c>
      <c r="B41" s="4" t="str">
        <f>'HW1-2-3-4'!E40</f>
        <v>LEE, Oi Kwan</v>
      </c>
      <c r="C41" s="4">
        <f t="shared" si="1"/>
        <v>44</v>
      </c>
      <c r="D41" s="4">
        <v>4</v>
      </c>
      <c r="E41" s="4">
        <v>10</v>
      </c>
      <c r="F41" s="4">
        <v>5</v>
      </c>
      <c r="G41" s="4">
        <v>25</v>
      </c>
      <c r="H41" s="4">
        <v>0</v>
      </c>
    </row>
    <row r="42" spans="1:8" x14ac:dyDescent="0.25">
      <c r="A42" s="4">
        <f>'HW1-2-3-4'!C41</f>
        <v>20405476</v>
      </c>
      <c r="B42" s="4" t="str">
        <f>'HW1-2-3-4'!E41</f>
        <v>LEE, Ting-ting</v>
      </c>
      <c r="C42" s="4">
        <f t="shared" si="1"/>
        <v>78</v>
      </c>
      <c r="D42" s="4">
        <v>7</v>
      </c>
      <c r="E42" s="4">
        <v>14</v>
      </c>
      <c r="F42" s="4">
        <v>14</v>
      </c>
      <c r="G42" s="4">
        <v>34</v>
      </c>
      <c r="H42" s="4">
        <v>9</v>
      </c>
    </row>
    <row r="43" spans="1:8" x14ac:dyDescent="0.25">
      <c r="A43" s="4">
        <f>'HW1-2-3-4'!C42</f>
        <v>20342193</v>
      </c>
      <c r="B43" s="4" t="str">
        <f>'HW1-2-3-4'!E42</f>
        <v>LEUNG, Ho Yin</v>
      </c>
      <c r="C43" s="4">
        <f t="shared" si="1"/>
        <v>57</v>
      </c>
      <c r="D43" s="4">
        <v>6</v>
      </c>
      <c r="E43" s="4">
        <v>14</v>
      </c>
      <c r="F43" s="4">
        <v>13</v>
      </c>
      <c r="G43" s="4">
        <v>18</v>
      </c>
      <c r="H43" s="4">
        <v>6</v>
      </c>
    </row>
    <row r="44" spans="1:8" x14ac:dyDescent="0.25">
      <c r="A44" s="4">
        <f>'HW1-2-3-4'!C43</f>
        <v>20142878</v>
      </c>
      <c r="B44" s="4" t="str">
        <f>'HW1-2-3-4'!E43</f>
        <v>LEUNG, Ka Wai Aidan</v>
      </c>
      <c r="C44" s="4">
        <f t="shared" si="1"/>
        <v>69.5</v>
      </c>
      <c r="D44" s="4">
        <v>9</v>
      </c>
      <c r="E44" s="4">
        <v>15</v>
      </c>
      <c r="F44" s="4">
        <v>13.5</v>
      </c>
      <c r="G44" s="4">
        <v>25</v>
      </c>
      <c r="H44" s="4">
        <v>7</v>
      </c>
    </row>
    <row r="45" spans="1:8" x14ac:dyDescent="0.25">
      <c r="A45" s="4">
        <f>'HW1-2-3-4'!C44</f>
        <v>20183080</v>
      </c>
      <c r="B45" s="4" t="str">
        <f>'HW1-2-3-4'!E44</f>
        <v>LEUNG, Ka Wing</v>
      </c>
      <c r="C45" s="4">
        <f t="shared" si="1"/>
        <v>51.5</v>
      </c>
      <c r="D45" s="4">
        <v>6</v>
      </c>
      <c r="E45" s="4">
        <v>13</v>
      </c>
      <c r="F45" s="4">
        <v>16.5</v>
      </c>
      <c r="G45" s="4">
        <v>16</v>
      </c>
      <c r="H45" s="4">
        <v>0</v>
      </c>
    </row>
    <row r="46" spans="1:8" x14ac:dyDescent="0.25">
      <c r="A46" s="4">
        <f>'HW1-2-3-4'!C45</f>
        <v>20367272</v>
      </c>
      <c r="B46" s="4" t="str">
        <f>'HW1-2-3-4'!E45</f>
        <v>LEUNG, Ming Hong</v>
      </c>
      <c r="C46" s="4">
        <f t="shared" si="1"/>
        <v>31</v>
      </c>
      <c r="D46" s="4">
        <v>3</v>
      </c>
      <c r="E46" s="4">
        <v>7</v>
      </c>
      <c r="F46" s="4">
        <v>4</v>
      </c>
      <c r="G46" s="4">
        <v>16</v>
      </c>
      <c r="H46" s="4">
        <v>1</v>
      </c>
    </row>
    <row r="47" spans="1:8" x14ac:dyDescent="0.25">
      <c r="A47" s="4">
        <f>'HW1-2-3-4'!C46</f>
        <v>20366369</v>
      </c>
      <c r="B47" s="4" t="str">
        <f>'HW1-2-3-4'!E46</f>
        <v>LEUNG, Yin Hei</v>
      </c>
      <c r="C47" s="4">
        <f t="shared" si="1"/>
        <v>57</v>
      </c>
      <c r="D47" s="4">
        <v>5</v>
      </c>
      <c r="E47" s="4">
        <v>12</v>
      </c>
      <c r="F47" s="4">
        <v>14</v>
      </c>
      <c r="G47" s="4">
        <v>25</v>
      </c>
      <c r="H47" s="4">
        <v>1</v>
      </c>
    </row>
    <row r="48" spans="1:8" x14ac:dyDescent="0.25">
      <c r="A48" s="4">
        <f>'HW1-2-3-4'!C47</f>
        <v>20412376</v>
      </c>
      <c r="B48" s="4" t="str">
        <f>'HW1-2-3-4'!E47</f>
        <v>LI, Xuanyi</v>
      </c>
      <c r="C48" s="4">
        <f t="shared" si="1"/>
        <v>86</v>
      </c>
      <c r="D48" s="4">
        <v>7</v>
      </c>
      <c r="E48" s="4">
        <v>14</v>
      </c>
      <c r="F48" s="4">
        <v>17</v>
      </c>
      <c r="G48" s="4">
        <v>35</v>
      </c>
      <c r="H48" s="4">
        <v>13</v>
      </c>
    </row>
    <row r="49" spans="1:8" x14ac:dyDescent="0.25">
      <c r="A49" s="4">
        <f>'HW1-2-3-4'!C48</f>
        <v>20319823</v>
      </c>
      <c r="B49" s="4" t="str">
        <f>'HW1-2-3-4'!E48</f>
        <v>LIU, Chi Yan</v>
      </c>
      <c r="C49" s="4">
        <f t="shared" si="1"/>
        <v>64</v>
      </c>
      <c r="D49" s="4">
        <v>7</v>
      </c>
      <c r="E49" s="4">
        <v>12</v>
      </c>
      <c r="F49" s="4">
        <v>16</v>
      </c>
      <c r="G49" s="4">
        <v>23</v>
      </c>
      <c r="H49" s="4">
        <v>6</v>
      </c>
    </row>
    <row r="50" spans="1:8" x14ac:dyDescent="0.25">
      <c r="A50" s="4">
        <f>'HW1-2-3-4'!C49</f>
        <v>20440438</v>
      </c>
      <c r="B50" s="4" t="str">
        <f>'HW1-2-3-4'!E49</f>
        <v>LIU, Qiyu</v>
      </c>
      <c r="C50" s="4">
        <f t="shared" si="1"/>
        <v>72</v>
      </c>
      <c r="D50" s="4">
        <v>9</v>
      </c>
      <c r="E50" s="4">
        <v>8</v>
      </c>
      <c r="F50" s="4">
        <v>14</v>
      </c>
      <c r="G50" s="4">
        <v>30</v>
      </c>
      <c r="H50" s="4">
        <v>11</v>
      </c>
    </row>
    <row r="51" spans="1:8" x14ac:dyDescent="0.25">
      <c r="A51" s="4">
        <f>'HW1-2-3-4'!C50</f>
        <v>20366333</v>
      </c>
      <c r="B51" s="4" t="str">
        <f>'HW1-2-3-4'!E50</f>
        <v>LO, Ka Leung</v>
      </c>
      <c r="C51" s="4">
        <f t="shared" si="1"/>
        <v>53.5</v>
      </c>
      <c r="D51" s="4">
        <v>6</v>
      </c>
      <c r="E51" s="4">
        <v>12</v>
      </c>
      <c r="F51" s="4">
        <v>9.5</v>
      </c>
      <c r="G51" s="4">
        <v>25</v>
      </c>
      <c r="H51" s="4">
        <v>1</v>
      </c>
    </row>
    <row r="52" spans="1:8" x14ac:dyDescent="0.25">
      <c r="A52" s="4">
        <f>'HW1-2-3-4'!C51</f>
        <v>20354392</v>
      </c>
      <c r="B52" s="4" t="str">
        <f>'HW1-2-3-4'!E51</f>
        <v>LO, Ki Lok</v>
      </c>
      <c r="C52" s="4">
        <f t="shared" si="1"/>
        <v>29</v>
      </c>
      <c r="D52" s="4">
        <v>1</v>
      </c>
      <c r="E52" s="4">
        <v>6</v>
      </c>
      <c r="F52" s="4">
        <v>7</v>
      </c>
      <c r="G52" s="4">
        <v>15</v>
      </c>
      <c r="H52" s="4">
        <v>0</v>
      </c>
    </row>
    <row r="53" spans="1:8" x14ac:dyDescent="0.25">
      <c r="A53" s="4">
        <f>'HW1-2-3-4'!C52</f>
        <v>20354902</v>
      </c>
      <c r="B53" s="4" t="str">
        <f>'HW1-2-3-4'!E52</f>
        <v>LO, Yin Lam</v>
      </c>
      <c r="C53" s="4">
        <f t="shared" si="1"/>
        <v>57.5</v>
      </c>
      <c r="D53" s="4">
        <v>7</v>
      </c>
      <c r="E53" s="4">
        <v>10</v>
      </c>
      <c r="F53" s="4">
        <v>12.5</v>
      </c>
      <c r="G53" s="4">
        <v>23</v>
      </c>
      <c r="H53" s="4">
        <v>5</v>
      </c>
    </row>
    <row r="54" spans="1:8" x14ac:dyDescent="0.25">
      <c r="A54" s="4">
        <f>'HW1-2-3-4'!C53</f>
        <v>20306137</v>
      </c>
      <c r="B54" s="4" t="str">
        <f>'HW1-2-3-4'!E53</f>
        <v>MAN, Ho Yin</v>
      </c>
      <c r="C54" s="4">
        <f t="shared" si="1"/>
        <v>49</v>
      </c>
      <c r="D54" s="4">
        <v>6</v>
      </c>
      <c r="E54" s="4">
        <v>11</v>
      </c>
      <c r="F54" s="4">
        <v>20</v>
      </c>
      <c r="G54" s="4">
        <v>12</v>
      </c>
      <c r="H54" s="4">
        <v>0</v>
      </c>
    </row>
    <row r="55" spans="1:8" x14ac:dyDescent="0.25">
      <c r="A55" s="4">
        <f>'HW1-2-3-4'!C54</f>
        <v>20412027</v>
      </c>
      <c r="B55" s="4" t="str">
        <f>'HW1-2-3-4'!E54</f>
        <v>MENG, Zihan</v>
      </c>
      <c r="C55" s="4">
        <f t="shared" si="1"/>
        <v>80</v>
      </c>
      <c r="D55" s="4">
        <v>7</v>
      </c>
      <c r="E55" s="4">
        <v>14</v>
      </c>
      <c r="F55" s="4">
        <v>13</v>
      </c>
      <c r="G55" s="4">
        <v>35</v>
      </c>
      <c r="H55" s="4">
        <v>11</v>
      </c>
    </row>
    <row r="56" spans="1:8" x14ac:dyDescent="0.25">
      <c r="A56" s="4">
        <f>'HW1-2-3-4'!C55</f>
        <v>20351821</v>
      </c>
      <c r="B56" s="4" t="str">
        <f>'HW1-2-3-4'!E55</f>
        <v>MOK, Tsz Hei</v>
      </c>
      <c r="C56" s="4">
        <f t="shared" si="1"/>
        <v>52</v>
      </c>
      <c r="D56" s="4">
        <v>6</v>
      </c>
      <c r="E56" s="4">
        <v>8</v>
      </c>
      <c r="F56" s="4">
        <v>8</v>
      </c>
      <c r="G56" s="4">
        <v>24</v>
      </c>
      <c r="H56" s="4">
        <v>6</v>
      </c>
    </row>
    <row r="57" spans="1:8" x14ac:dyDescent="0.25">
      <c r="A57" s="4">
        <f>'HW1-2-3-4'!C56</f>
        <v>20367234</v>
      </c>
      <c r="B57" s="11" t="str">
        <f>'HW1-2-3-4'!E56</f>
        <v>NG, Chi Yung</v>
      </c>
      <c r="C57" s="4">
        <f t="shared" si="1"/>
        <v>71.5</v>
      </c>
      <c r="D57" s="4">
        <v>6</v>
      </c>
      <c r="E57" s="4">
        <v>13</v>
      </c>
      <c r="F57" s="4">
        <v>12.5</v>
      </c>
      <c r="G57" s="4">
        <v>33</v>
      </c>
      <c r="H57" s="11">
        <v>7</v>
      </c>
    </row>
    <row r="58" spans="1:8" x14ac:dyDescent="0.25">
      <c r="A58" s="4">
        <f>'HW1-2-3-4'!C57</f>
        <v>20308159</v>
      </c>
      <c r="B58" s="4" t="str">
        <f>'HW1-2-3-4'!E57</f>
        <v>PARK, Jin Young</v>
      </c>
      <c r="C58" s="4">
        <f t="shared" si="1"/>
        <v>70</v>
      </c>
      <c r="D58" s="4">
        <v>6</v>
      </c>
      <c r="E58" s="4">
        <v>14</v>
      </c>
      <c r="F58" s="4">
        <v>13</v>
      </c>
      <c r="G58" s="4">
        <v>32</v>
      </c>
      <c r="H58" s="4">
        <v>5</v>
      </c>
    </row>
    <row r="59" spans="1:8" x14ac:dyDescent="0.25">
      <c r="A59" s="4">
        <f>'HW1-2-3-4'!C58</f>
        <v>20318142</v>
      </c>
      <c r="B59" s="4" t="str">
        <f>'HW1-2-3-4'!E58</f>
        <v>SHARMA, Uday</v>
      </c>
      <c r="C59" s="4"/>
      <c r="D59" s="4"/>
      <c r="E59" s="4"/>
      <c r="F59" s="4"/>
      <c r="G59" s="4"/>
      <c r="H59" s="4"/>
    </row>
    <row r="60" spans="1:8" x14ac:dyDescent="0.25">
      <c r="A60" s="4">
        <f>'HW1-2-3-4'!C59</f>
        <v>20368393</v>
      </c>
      <c r="B60" s="4" t="str">
        <f>'HW1-2-3-4'!E59</f>
        <v>SO, Ka Long Calvin</v>
      </c>
      <c r="C60" s="4">
        <f t="shared" ref="C60:C79" si="2">SUM(D60:H60)</f>
        <v>53</v>
      </c>
      <c r="D60" s="4">
        <v>4</v>
      </c>
      <c r="E60" s="4">
        <v>10</v>
      </c>
      <c r="F60" s="4">
        <v>15</v>
      </c>
      <c r="G60" s="4">
        <v>22</v>
      </c>
      <c r="H60" s="4">
        <v>2</v>
      </c>
    </row>
    <row r="61" spans="1:8" x14ac:dyDescent="0.25">
      <c r="A61" s="4">
        <f>'HW1-2-3-4'!C60</f>
        <v>20310657</v>
      </c>
      <c r="B61" s="4" t="str">
        <f>'HW1-2-3-4'!E60</f>
        <v>SURESHKUMAR, Hemant</v>
      </c>
      <c r="C61" s="4">
        <f t="shared" si="2"/>
        <v>44.5</v>
      </c>
      <c r="D61" s="4">
        <v>4</v>
      </c>
      <c r="E61" s="4">
        <v>11</v>
      </c>
      <c r="F61" s="4">
        <v>11.5</v>
      </c>
      <c r="G61" s="4">
        <v>17</v>
      </c>
      <c r="H61" s="4">
        <v>1</v>
      </c>
    </row>
    <row r="62" spans="1:8" x14ac:dyDescent="0.25">
      <c r="A62" s="4">
        <f>'HW1-2-3-4'!C61</f>
        <v>20346773</v>
      </c>
      <c r="B62" s="4" t="str">
        <f>'HW1-2-3-4'!E61</f>
        <v>TAM, Siu Hin</v>
      </c>
      <c r="C62" s="4">
        <f t="shared" si="2"/>
        <v>61.5</v>
      </c>
      <c r="D62" s="4">
        <v>9</v>
      </c>
      <c r="E62" s="4">
        <v>11</v>
      </c>
      <c r="F62" s="4">
        <v>15.5</v>
      </c>
      <c r="G62" s="4">
        <v>19</v>
      </c>
      <c r="H62" s="4">
        <v>7</v>
      </c>
    </row>
    <row r="63" spans="1:8" x14ac:dyDescent="0.25">
      <c r="A63" s="4">
        <f>'HW1-2-3-4'!C62</f>
        <v>20276215</v>
      </c>
      <c r="B63" s="4" t="str">
        <f>'HW1-2-3-4'!E62</f>
        <v>TAM, Sui Yan</v>
      </c>
      <c r="C63" s="4">
        <f t="shared" si="2"/>
        <v>72</v>
      </c>
      <c r="D63" s="4">
        <v>8</v>
      </c>
      <c r="E63" s="4">
        <v>9</v>
      </c>
      <c r="F63" s="4">
        <v>15</v>
      </c>
      <c r="G63" s="4">
        <v>34</v>
      </c>
      <c r="H63" s="4">
        <v>6</v>
      </c>
    </row>
    <row r="64" spans="1:8" x14ac:dyDescent="0.25">
      <c r="A64" s="4">
        <f>'HW1-2-3-4'!C63</f>
        <v>20485505</v>
      </c>
      <c r="B64" s="4" t="str">
        <f>'HW1-2-3-4'!E63</f>
        <v>TIAN, Han</v>
      </c>
      <c r="C64" s="4">
        <f t="shared" si="2"/>
        <v>78</v>
      </c>
      <c r="D64" s="4">
        <v>10</v>
      </c>
      <c r="E64" s="4">
        <v>13</v>
      </c>
      <c r="F64" s="4">
        <v>15</v>
      </c>
      <c r="G64" s="4">
        <v>28</v>
      </c>
      <c r="H64" s="4">
        <v>12</v>
      </c>
    </row>
    <row r="65" spans="1:8" x14ac:dyDescent="0.25">
      <c r="A65" s="4">
        <f>'HW1-2-3-4'!C64</f>
        <v>20342832</v>
      </c>
      <c r="B65" s="4" t="str">
        <f>'HW1-2-3-4'!E64</f>
        <v>WONG, Kwan Ho</v>
      </c>
      <c r="C65" s="4">
        <f t="shared" si="2"/>
        <v>55</v>
      </c>
      <c r="D65" s="4">
        <v>5</v>
      </c>
      <c r="E65" s="4">
        <v>8</v>
      </c>
      <c r="F65" s="4">
        <v>16</v>
      </c>
      <c r="G65" s="4">
        <v>24</v>
      </c>
      <c r="H65" s="4">
        <v>2</v>
      </c>
    </row>
    <row r="66" spans="1:8" x14ac:dyDescent="0.25">
      <c r="A66" s="4">
        <f>'HW1-2-3-4'!C65</f>
        <v>20449604</v>
      </c>
      <c r="B66" s="11" t="str">
        <f>'HW1-2-3-4'!E65</f>
        <v>WONG, Man Long Anson</v>
      </c>
      <c r="C66" s="4">
        <f t="shared" si="2"/>
        <v>55</v>
      </c>
      <c r="D66" s="4">
        <v>5</v>
      </c>
      <c r="E66" s="4">
        <v>12</v>
      </c>
      <c r="F66" s="4">
        <v>9</v>
      </c>
      <c r="G66" s="11">
        <v>25</v>
      </c>
      <c r="H66" s="4">
        <v>4</v>
      </c>
    </row>
    <row r="67" spans="1:8" x14ac:dyDescent="0.25">
      <c r="A67" s="4">
        <f>'HW1-2-3-4'!C66</f>
        <v>20419805</v>
      </c>
      <c r="B67" s="4" t="str">
        <f>'HW1-2-3-4'!E66</f>
        <v>WONG, Man Yung</v>
      </c>
      <c r="C67" s="4">
        <f t="shared" si="2"/>
        <v>62.5</v>
      </c>
      <c r="D67" s="4">
        <v>6</v>
      </c>
      <c r="E67" s="4">
        <v>12</v>
      </c>
      <c r="F67" s="4">
        <v>16.5</v>
      </c>
      <c r="G67" s="4">
        <v>24</v>
      </c>
      <c r="H67" s="4">
        <v>4</v>
      </c>
    </row>
    <row r="68" spans="1:8" x14ac:dyDescent="0.25">
      <c r="A68" s="4">
        <f>'HW1-2-3-4'!C67</f>
        <v>20270508</v>
      </c>
      <c r="B68" s="4" t="str">
        <f>'HW1-2-3-4'!E67</f>
        <v>WONG, Nga Man Almen</v>
      </c>
      <c r="C68" s="4">
        <f t="shared" si="2"/>
        <v>64</v>
      </c>
      <c r="D68" s="4">
        <v>5</v>
      </c>
      <c r="E68" s="4">
        <v>15</v>
      </c>
      <c r="F68" s="4">
        <v>12</v>
      </c>
      <c r="G68" s="4">
        <v>25</v>
      </c>
      <c r="H68" s="4">
        <v>7</v>
      </c>
    </row>
    <row r="69" spans="1:8" x14ac:dyDescent="0.25">
      <c r="A69" s="4">
        <f>'HW1-2-3-4'!C68</f>
        <v>20129034</v>
      </c>
      <c r="B69" s="4" t="str">
        <f>'HW1-2-3-4'!E68</f>
        <v>WONG, Wai Lun</v>
      </c>
      <c r="C69" s="4">
        <f t="shared" si="2"/>
        <v>29</v>
      </c>
      <c r="D69" s="4">
        <v>5</v>
      </c>
      <c r="E69" s="4">
        <v>9</v>
      </c>
      <c r="F69" s="4">
        <v>10</v>
      </c>
      <c r="G69" s="4">
        <v>0</v>
      </c>
      <c r="H69" s="4">
        <v>5</v>
      </c>
    </row>
    <row r="70" spans="1:8" x14ac:dyDescent="0.25">
      <c r="A70" s="4">
        <f>'HW1-2-3-4'!C69</f>
        <v>20309658</v>
      </c>
      <c r="B70" s="11" t="str">
        <f>'HW1-2-3-4'!E69</f>
        <v>WUU, Cheng-hsin</v>
      </c>
      <c r="C70" s="4">
        <f t="shared" si="2"/>
        <v>70.5</v>
      </c>
      <c r="D70" s="4">
        <v>7</v>
      </c>
      <c r="E70" s="4">
        <v>15</v>
      </c>
      <c r="F70" s="11">
        <v>18.5</v>
      </c>
      <c r="G70" s="4">
        <v>26</v>
      </c>
      <c r="H70" s="4">
        <v>4</v>
      </c>
    </row>
    <row r="71" spans="1:8" x14ac:dyDescent="0.25">
      <c r="A71" s="4">
        <f>'HW1-2-3-4'!C70</f>
        <v>20256875</v>
      </c>
      <c r="B71" s="4" t="str">
        <f>'HW1-2-3-4'!E70</f>
        <v>YAN, Rui</v>
      </c>
      <c r="C71" s="4">
        <f t="shared" si="2"/>
        <v>69</v>
      </c>
      <c r="D71" s="4">
        <v>5</v>
      </c>
      <c r="E71" s="4">
        <v>11</v>
      </c>
      <c r="F71" s="4">
        <v>16</v>
      </c>
      <c r="G71" s="4">
        <v>30</v>
      </c>
      <c r="H71" s="4">
        <v>7</v>
      </c>
    </row>
    <row r="72" spans="1:8" x14ac:dyDescent="0.25">
      <c r="A72" s="4">
        <f>'HW1-2-3-4'!C71</f>
        <v>20532762</v>
      </c>
      <c r="B72" s="4" t="str">
        <f>'HW1-2-3-4'!E71</f>
        <v>YANG, Anton Zeyu</v>
      </c>
      <c r="C72" s="4">
        <f t="shared" si="2"/>
        <v>67</v>
      </c>
      <c r="D72" s="4">
        <v>9</v>
      </c>
      <c r="E72" s="4">
        <v>9</v>
      </c>
      <c r="F72" s="4">
        <v>13</v>
      </c>
      <c r="G72" s="4">
        <v>29</v>
      </c>
      <c r="H72" s="4">
        <v>7</v>
      </c>
    </row>
    <row r="73" spans="1:8" x14ac:dyDescent="0.25">
      <c r="A73" s="4">
        <f>'HW1-2-3-4'!C72</f>
        <v>20328680</v>
      </c>
      <c r="B73" s="11" t="str">
        <f>'HW1-2-3-4'!E72</f>
        <v>YANG, Shaohui</v>
      </c>
      <c r="C73" s="4">
        <f t="shared" si="2"/>
        <v>73.5</v>
      </c>
      <c r="D73" s="4">
        <v>5</v>
      </c>
      <c r="E73" s="4">
        <v>15</v>
      </c>
      <c r="F73" s="11">
        <v>19.5</v>
      </c>
      <c r="G73" s="4">
        <v>29</v>
      </c>
      <c r="H73" s="4">
        <v>5</v>
      </c>
    </row>
    <row r="74" spans="1:8" x14ac:dyDescent="0.25">
      <c r="A74" s="4">
        <f>'HW1-2-3-4'!C73</f>
        <v>20369622</v>
      </c>
      <c r="B74" s="4" t="str">
        <f>'HW1-2-3-4'!E73</f>
        <v>YIM, Ying Hing</v>
      </c>
      <c r="C74" s="4">
        <f t="shared" si="2"/>
        <v>49</v>
      </c>
      <c r="D74" s="4">
        <v>5</v>
      </c>
      <c r="E74" s="4">
        <v>9</v>
      </c>
      <c r="F74" s="4">
        <v>5</v>
      </c>
      <c r="G74" s="4">
        <v>23</v>
      </c>
      <c r="H74" s="4">
        <v>7</v>
      </c>
    </row>
    <row r="75" spans="1:8" x14ac:dyDescent="0.25">
      <c r="A75" s="4">
        <f>'HW1-2-3-4'!C74</f>
        <v>20244054</v>
      </c>
      <c r="B75" s="4" t="str">
        <f>'HW1-2-3-4'!E74</f>
        <v>YIP, Nicola</v>
      </c>
      <c r="C75" s="4">
        <f t="shared" si="2"/>
        <v>69.5</v>
      </c>
      <c r="D75" s="4">
        <v>7</v>
      </c>
      <c r="E75" s="4">
        <v>15</v>
      </c>
      <c r="F75" s="4">
        <v>15.5</v>
      </c>
      <c r="G75" s="4">
        <v>27</v>
      </c>
      <c r="H75" s="4">
        <v>5</v>
      </c>
    </row>
    <row r="76" spans="1:8" x14ac:dyDescent="0.25">
      <c r="A76" s="4">
        <f>'HW1-2-3-4'!C75</f>
        <v>20345731</v>
      </c>
      <c r="B76" s="4" t="str">
        <f>'HW1-2-3-4'!E75</f>
        <v>YUEN, Lok Man</v>
      </c>
      <c r="C76" s="4">
        <f t="shared" si="2"/>
        <v>60</v>
      </c>
      <c r="D76" s="4">
        <v>7</v>
      </c>
      <c r="E76" s="4">
        <v>7</v>
      </c>
      <c r="F76" s="4">
        <v>12</v>
      </c>
      <c r="G76" s="4">
        <v>31</v>
      </c>
      <c r="H76" s="4">
        <v>3</v>
      </c>
    </row>
    <row r="77" spans="1:8" x14ac:dyDescent="0.25">
      <c r="A77" s="4">
        <f>'HW1-2-3-4'!C76</f>
        <v>20477364</v>
      </c>
      <c r="B77" s="4" t="str">
        <f>'HW1-2-3-4'!E76</f>
        <v>YUN, Peng</v>
      </c>
      <c r="C77" s="4">
        <f t="shared" si="2"/>
        <v>69.5</v>
      </c>
      <c r="D77" s="4">
        <v>8</v>
      </c>
      <c r="E77" s="4">
        <v>13</v>
      </c>
      <c r="F77" s="4">
        <v>16.5</v>
      </c>
      <c r="G77" s="4">
        <v>27</v>
      </c>
      <c r="H77" s="4">
        <v>5</v>
      </c>
    </row>
    <row r="78" spans="1:8" x14ac:dyDescent="0.25">
      <c r="A78" s="4">
        <f>'HW1-2-3-4'!C77</f>
        <v>20329270</v>
      </c>
      <c r="B78" s="4" t="str">
        <f>'HW1-2-3-4'!E77</f>
        <v>ZENG, Kuang</v>
      </c>
      <c r="C78" s="4">
        <f t="shared" si="2"/>
        <v>56</v>
      </c>
      <c r="D78" s="4">
        <v>6</v>
      </c>
      <c r="E78" s="4">
        <v>3</v>
      </c>
      <c r="F78" s="4">
        <v>9</v>
      </c>
      <c r="G78" s="4">
        <v>32</v>
      </c>
      <c r="H78" s="4">
        <v>6</v>
      </c>
    </row>
    <row r="79" spans="1:8" x14ac:dyDescent="0.25">
      <c r="A79" s="4">
        <f>'HW1-2-3-4'!C78</f>
        <v>20212439</v>
      </c>
      <c r="B79" s="4" t="str">
        <f>'HW1-2-3-4'!E78</f>
        <v>ZENG, Zhaolin</v>
      </c>
      <c r="C79" s="4">
        <f t="shared" si="2"/>
        <v>54</v>
      </c>
      <c r="D79" s="4">
        <v>7</v>
      </c>
      <c r="E79" s="4">
        <v>11</v>
      </c>
      <c r="F79" s="4">
        <v>12</v>
      </c>
      <c r="G79" s="4">
        <v>17</v>
      </c>
      <c r="H79" s="4">
        <v>7</v>
      </c>
    </row>
    <row r="80" spans="1:8" x14ac:dyDescent="0.25">
      <c r="A80" s="6" t="s">
        <v>261</v>
      </c>
      <c r="B80" s="4"/>
      <c r="C80" s="4"/>
      <c r="D80" s="4"/>
      <c r="E80" s="4"/>
      <c r="F80" s="4"/>
      <c r="G80" s="4"/>
      <c r="H80" s="4"/>
    </row>
    <row r="81" spans="1:8" x14ac:dyDescent="0.25">
      <c r="A81" s="6" t="s">
        <v>257</v>
      </c>
      <c r="B81" s="7">
        <f>AVERAGEA(C3:C79)</f>
        <v>61.364864864864863</v>
      </c>
      <c r="C81" s="7"/>
      <c r="D81" s="7">
        <f>AVERAGE(D3:D79)</f>
        <v>6.4324324324324325</v>
      </c>
      <c r="E81" s="7">
        <f t="shared" ref="E81:H81" si="3">AVERAGE(E3:E79)</f>
        <v>11.22972972972973</v>
      </c>
      <c r="F81" s="7">
        <f t="shared" si="3"/>
        <v>12.972972972972974</v>
      </c>
      <c r="G81" s="7">
        <f t="shared" si="3"/>
        <v>25.216216216216218</v>
      </c>
      <c r="H81" s="7">
        <f t="shared" si="3"/>
        <v>5.5135135135135132</v>
      </c>
    </row>
    <row r="82" spans="1:8" x14ac:dyDescent="0.25">
      <c r="A82" s="6" t="s">
        <v>258</v>
      </c>
      <c r="B82" s="7">
        <f>MAX(C3:C79)</f>
        <v>87</v>
      </c>
      <c r="C82" s="4"/>
      <c r="D82" s="4"/>
      <c r="E82" s="4"/>
      <c r="F82" s="4"/>
      <c r="G82" s="4"/>
      <c r="H82" s="4"/>
    </row>
    <row r="83" spans="1:8" x14ac:dyDescent="0.25">
      <c r="A83" s="6" t="s">
        <v>259</v>
      </c>
      <c r="B83" s="7">
        <f>MINA(C3:C79)</f>
        <v>22.5</v>
      </c>
      <c r="C83" s="4"/>
      <c r="D83" s="4"/>
      <c r="E83" s="4"/>
      <c r="F83" s="4"/>
      <c r="G83" s="4"/>
      <c r="H83" s="4"/>
    </row>
    <row r="84" spans="1:8" x14ac:dyDescent="0.25">
      <c r="A84" s="6" t="s">
        <v>260</v>
      </c>
      <c r="B84" s="7">
        <f>_xlfn.STDEV.S(C3:C79)</f>
        <v>14.880413092958968</v>
      </c>
      <c r="C84" s="4"/>
      <c r="D84" s="4"/>
      <c r="E84" s="4"/>
      <c r="F84" s="4"/>
      <c r="G84" s="4"/>
      <c r="H84" s="4"/>
    </row>
  </sheetData>
  <sortState ref="A3:H79">
    <sortCondition ref="B3:B79"/>
    <sortCondition ref="A3:A79"/>
  </sortState>
  <phoneticPr fontId="20" type="noConversion"/>
  <pageMargins left="0.7" right="0.7" top="0.75" bottom="0.75" header="0.3" footer="0.3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HW1-2-3-4</vt:lpstr>
      <vt:lpstr>MT(L1)</vt:lpstr>
      <vt:lpstr>'HW1-2-3-4'!Print_Area</vt:lpstr>
      <vt:lpstr>'MT(L1)'!Print_Area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drlib</dc:creator>
  <cp:lastModifiedBy>artlab</cp:lastModifiedBy>
  <cp:lastPrinted>2018-05-02T09:05:53Z</cp:lastPrinted>
  <dcterms:created xsi:type="dcterms:W3CDTF">2018-03-04T07:52:40Z</dcterms:created>
  <dcterms:modified xsi:type="dcterms:W3CDTF">2018-05-16T19:52:10Z</dcterms:modified>
</cp:coreProperties>
</file>