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8595" windowHeight="8940"/>
  </bookViews>
  <sheets>
    <sheet name="scratch" sheetId="1" r:id="rId1"/>
    <sheet name="radiation" sheetId="2" r:id="rId2"/>
  </sheets>
  <calcPr calcId="145621"/>
</workbook>
</file>

<file path=xl/calcChain.xml><?xml version="1.0" encoding="utf-8"?>
<calcChain xmlns="http://schemas.openxmlformats.org/spreadsheetml/2006/main">
  <c r="G11" i="1" l="1"/>
  <c r="G10" i="1"/>
  <c r="E11" i="1" l="1"/>
  <c r="E10" i="1"/>
  <c r="C11" i="1"/>
  <c r="C10" i="1"/>
  <c r="C8" i="1"/>
  <c r="B8" i="1"/>
  <c r="A8" i="1"/>
  <c r="C3" i="1"/>
  <c r="B3" i="1"/>
  <c r="A3" i="1"/>
  <c r="S1" i="2"/>
  <c r="K5" i="2" l="1"/>
  <c r="L5" i="2"/>
  <c r="M5" i="2"/>
  <c r="N5" i="2"/>
  <c r="O5" i="2"/>
  <c r="P5" i="2"/>
  <c r="K6" i="2"/>
  <c r="L6" i="2"/>
  <c r="M6" i="2"/>
  <c r="N6" i="2"/>
  <c r="O6" i="2"/>
  <c r="P6" i="2"/>
  <c r="K7" i="2"/>
  <c r="L7" i="2"/>
  <c r="M7" i="2"/>
  <c r="N7" i="2"/>
  <c r="O7" i="2"/>
  <c r="P7" i="2"/>
  <c r="K8" i="2"/>
  <c r="L8" i="2"/>
  <c r="M8" i="2"/>
  <c r="N8" i="2"/>
  <c r="O8" i="2"/>
  <c r="P8" i="2"/>
  <c r="K9" i="2"/>
  <c r="L9" i="2"/>
  <c r="M9" i="2"/>
  <c r="N9" i="2"/>
  <c r="O9" i="2"/>
  <c r="P9" i="2"/>
  <c r="K10" i="2"/>
  <c r="L10" i="2"/>
  <c r="M10" i="2"/>
  <c r="N10" i="2"/>
  <c r="O10" i="2"/>
  <c r="P10" i="2"/>
  <c r="K11" i="2"/>
  <c r="L11" i="2"/>
  <c r="M11" i="2"/>
  <c r="N11" i="2"/>
  <c r="O11" i="2"/>
  <c r="P11" i="2"/>
  <c r="K12" i="2"/>
  <c r="L12" i="2"/>
  <c r="M12" i="2"/>
  <c r="N12" i="2"/>
  <c r="O12" i="2"/>
  <c r="P12" i="2"/>
  <c r="K13" i="2"/>
  <c r="L13" i="2"/>
  <c r="M13" i="2"/>
  <c r="N13" i="2"/>
  <c r="O13" i="2"/>
  <c r="P13" i="2"/>
  <c r="K14" i="2"/>
  <c r="L14" i="2"/>
  <c r="M14" i="2"/>
  <c r="N14" i="2"/>
  <c r="O14" i="2"/>
  <c r="P14" i="2"/>
  <c r="K15" i="2"/>
  <c r="L15" i="2"/>
  <c r="M15" i="2"/>
  <c r="N15" i="2"/>
  <c r="O15" i="2"/>
  <c r="P15" i="2"/>
  <c r="K16" i="2"/>
  <c r="L16" i="2"/>
  <c r="M16" i="2"/>
  <c r="N16" i="2"/>
  <c r="O16" i="2"/>
  <c r="P16" i="2"/>
  <c r="K17" i="2"/>
  <c r="L17" i="2"/>
  <c r="M17" i="2"/>
  <c r="N17" i="2"/>
  <c r="O17" i="2"/>
  <c r="P17" i="2"/>
  <c r="K18" i="2"/>
  <c r="L18" i="2"/>
  <c r="M18" i="2"/>
  <c r="N18" i="2"/>
  <c r="O18" i="2"/>
  <c r="P18" i="2"/>
  <c r="K19" i="2"/>
  <c r="L19" i="2"/>
  <c r="M19" i="2"/>
  <c r="N19" i="2"/>
  <c r="O19" i="2"/>
  <c r="P19" i="2"/>
  <c r="K20" i="2"/>
  <c r="L20" i="2"/>
  <c r="M20" i="2"/>
  <c r="N20" i="2"/>
  <c r="O20" i="2"/>
  <c r="P20" i="2"/>
  <c r="K21" i="2"/>
  <c r="L21" i="2"/>
  <c r="M21" i="2"/>
  <c r="N21" i="2"/>
  <c r="O21" i="2"/>
  <c r="P21" i="2"/>
  <c r="K22" i="2"/>
  <c r="L22" i="2"/>
  <c r="M22" i="2"/>
  <c r="N22" i="2"/>
  <c r="O22" i="2"/>
  <c r="P22" i="2"/>
  <c r="K23" i="2"/>
  <c r="L23" i="2"/>
  <c r="M23" i="2"/>
  <c r="N23" i="2"/>
  <c r="O23" i="2"/>
  <c r="P23" i="2"/>
  <c r="K24" i="2"/>
  <c r="L24" i="2"/>
  <c r="M24" i="2"/>
  <c r="N24" i="2"/>
  <c r="O24" i="2"/>
  <c r="P24" i="2"/>
  <c r="K25" i="2"/>
  <c r="L25" i="2"/>
  <c r="M25" i="2"/>
  <c r="N25" i="2"/>
  <c r="O25" i="2"/>
  <c r="P2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5" i="2"/>
  <c r="S5" i="2" s="1"/>
  <c r="AA5" i="2" s="1"/>
  <c r="B6" i="2"/>
  <c r="C6" i="2"/>
  <c r="D6" i="2"/>
  <c r="E6" i="2"/>
  <c r="F6" i="2"/>
  <c r="G6" i="2"/>
  <c r="H6" i="2"/>
  <c r="B7" i="2"/>
  <c r="C7" i="2"/>
  <c r="D7" i="2"/>
  <c r="E7" i="2"/>
  <c r="F7" i="2"/>
  <c r="G7" i="2"/>
  <c r="H7" i="2"/>
  <c r="B8" i="2"/>
  <c r="C8" i="2"/>
  <c r="D8" i="2"/>
  <c r="E8" i="2"/>
  <c r="F8" i="2"/>
  <c r="G8" i="2"/>
  <c r="H8" i="2"/>
  <c r="B9" i="2"/>
  <c r="C9" i="2"/>
  <c r="D9" i="2"/>
  <c r="E9" i="2"/>
  <c r="F9" i="2"/>
  <c r="G9" i="2"/>
  <c r="H9" i="2"/>
  <c r="B10" i="2"/>
  <c r="C10" i="2"/>
  <c r="D10" i="2"/>
  <c r="E10" i="2"/>
  <c r="F10" i="2"/>
  <c r="G10" i="2"/>
  <c r="H10" i="2"/>
  <c r="B11" i="2"/>
  <c r="C11" i="2"/>
  <c r="D11" i="2"/>
  <c r="E11" i="2"/>
  <c r="F11" i="2"/>
  <c r="G11" i="2"/>
  <c r="H11" i="2"/>
  <c r="B12" i="2"/>
  <c r="C12" i="2"/>
  <c r="D12" i="2"/>
  <c r="E12" i="2"/>
  <c r="F12" i="2"/>
  <c r="G12" i="2"/>
  <c r="H12" i="2"/>
  <c r="B13" i="2"/>
  <c r="C13" i="2"/>
  <c r="D13" i="2"/>
  <c r="E13" i="2"/>
  <c r="F13" i="2"/>
  <c r="G13" i="2"/>
  <c r="H13" i="2"/>
  <c r="B14" i="2"/>
  <c r="C14" i="2"/>
  <c r="D14" i="2"/>
  <c r="E14" i="2"/>
  <c r="F14" i="2"/>
  <c r="G14" i="2"/>
  <c r="H14" i="2"/>
  <c r="B15" i="2"/>
  <c r="C15" i="2"/>
  <c r="D15" i="2"/>
  <c r="E15" i="2"/>
  <c r="F15" i="2"/>
  <c r="G15" i="2"/>
  <c r="H15" i="2"/>
  <c r="B16" i="2"/>
  <c r="C16" i="2"/>
  <c r="D16" i="2"/>
  <c r="E16" i="2"/>
  <c r="F16" i="2"/>
  <c r="G16" i="2"/>
  <c r="H16" i="2"/>
  <c r="B17" i="2"/>
  <c r="C17" i="2"/>
  <c r="D17" i="2"/>
  <c r="E17" i="2"/>
  <c r="F17" i="2"/>
  <c r="G17" i="2"/>
  <c r="H17" i="2"/>
  <c r="B18" i="2"/>
  <c r="C18" i="2"/>
  <c r="D18" i="2"/>
  <c r="E18" i="2"/>
  <c r="F18" i="2"/>
  <c r="G18" i="2"/>
  <c r="H18" i="2"/>
  <c r="B19" i="2"/>
  <c r="C19" i="2"/>
  <c r="D19" i="2"/>
  <c r="E19" i="2"/>
  <c r="F19" i="2"/>
  <c r="G19" i="2"/>
  <c r="H19" i="2"/>
  <c r="B20" i="2"/>
  <c r="C20" i="2"/>
  <c r="D20" i="2"/>
  <c r="E20" i="2"/>
  <c r="F20" i="2"/>
  <c r="G20" i="2"/>
  <c r="H20" i="2"/>
  <c r="B21" i="2"/>
  <c r="C21" i="2"/>
  <c r="D21" i="2"/>
  <c r="E21" i="2"/>
  <c r="F21" i="2"/>
  <c r="G21" i="2"/>
  <c r="H21" i="2"/>
  <c r="B22" i="2"/>
  <c r="C22" i="2"/>
  <c r="D22" i="2"/>
  <c r="E22" i="2"/>
  <c r="F22" i="2"/>
  <c r="G22" i="2"/>
  <c r="H22" i="2"/>
  <c r="B23" i="2"/>
  <c r="C23" i="2"/>
  <c r="D23" i="2"/>
  <c r="E23" i="2"/>
  <c r="F23" i="2"/>
  <c r="G23" i="2"/>
  <c r="H23" i="2"/>
  <c r="B24" i="2"/>
  <c r="C24" i="2"/>
  <c r="D24" i="2"/>
  <c r="E24" i="2"/>
  <c r="F24" i="2"/>
  <c r="G24" i="2"/>
  <c r="H24" i="2"/>
  <c r="B25" i="2"/>
  <c r="C25" i="2"/>
  <c r="D25" i="2"/>
  <c r="E25" i="2"/>
  <c r="F25" i="2"/>
  <c r="G25" i="2"/>
  <c r="H25" i="2"/>
  <c r="C5" i="2"/>
  <c r="D5" i="2"/>
  <c r="E5" i="2"/>
  <c r="F5" i="2"/>
  <c r="G5" i="2"/>
  <c r="H5" i="2"/>
  <c r="B5" i="2"/>
  <c r="R5" i="2" l="1"/>
  <c r="Z5" i="2" s="1"/>
  <c r="U22" i="2"/>
  <c r="AC22" i="2" s="1"/>
  <c r="R18" i="2"/>
  <c r="Z18" i="2" s="1"/>
  <c r="T19" i="2"/>
  <c r="AB19" i="2" s="1"/>
  <c r="R10" i="2"/>
  <c r="Z10" i="2" s="1"/>
  <c r="T12" i="2"/>
  <c r="AB12" i="2" s="1"/>
  <c r="S25" i="2"/>
  <c r="AA25" i="2" s="1"/>
  <c r="R24" i="2"/>
  <c r="Z24" i="2" s="1"/>
  <c r="R16" i="2"/>
  <c r="Z16" i="2" s="1"/>
  <c r="R8" i="2"/>
  <c r="Z8" i="2" s="1"/>
  <c r="U24" i="2"/>
  <c r="AC24" i="2" s="1"/>
  <c r="W21" i="2"/>
  <c r="AE21" i="2" s="1"/>
  <c r="T18" i="2"/>
  <c r="AB18" i="2" s="1"/>
  <c r="V9" i="2"/>
  <c r="AD9" i="2" s="1"/>
  <c r="R22" i="2"/>
  <c r="Z22" i="2" s="1"/>
  <c r="R14" i="2"/>
  <c r="Z14" i="2" s="1"/>
  <c r="R6" i="2"/>
  <c r="Z6" i="2" s="1"/>
  <c r="W23" i="2"/>
  <c r="AE23" i="2" s="1"/>
  <c r="X20" i="2"/>
  <c r="AF20" i="2" s="1"/>
  <c r="X16" i="2"/>
  <c r="AF16" i="2" s="1"/>
  <c r="X6" i="2"/>
  <c r="AF6" i="2" s="1"/>
  <c r="R20" i="2"/>
  <c r="Z20" i="2" s="1"/>
  <c r="R12" i="2"/>
  <c r="Z12" i="2" s="1"/>
  <c r="W25" i="2"/>
  <c r="AE25" i="2" s="1"/>
  <c r="S23" i="2"/>
  <c r="AA23" i="2" s="1"/>
  <c r="S20" i="2"/>
  <c r="AA20" i="2" s="1"/>
  <c r="X14" i="2"/>
  <c r="AF14" i="2" s="1"/>
  <c r="R23" i="2"/>
  <c r="Z23" i="2" s="1"/>
  <c r="R19" i="2"/>
  <c r="Z19" i="2" s="1"/>
  <c r="R15" i="2"/>
  <c r="Z15" i="2" s="1"/>
  <c r="R11" i="2"/>
  <c r="Z11" i="2" s="1"/>
  <c r="R7" i="2"/>
  <c r="Z7" i="2" s="1"/>
  <c r="V25" i="2"/>
  <c r="AD25" i="2" s="1"/>
  <c r="X24" i="2"/>
  <c r="AF24" i="2" s="1"/>
  <c r="T24" i="2"/>
  <c r="AB24" i="2" s="1"/>
  <c r="V23" i="2"/>
  <c r="AD23" i="2" s="1"/>
  <c r="X22" i="2"/>
  <c r="AF22" i="2" s="1"/>
  <c r="T22" i="2"/>
  <c r="AB22" i="2" s="1"/>
  <c r="V21" i="2"/>
  <c r="AD21" i="2" s="1"/>
  <c r="W20" i="2"/>
  <c r="AE20" i="2" s="1"/>
  <c r="X19" i="2"/>
  <c r="AF19" i="2" s="1"/>
  <c r="X18" i="2"/>
  <c r="AF18" i="2" s="1"/>
  <c r="X17" i="2"/>
  <c r="AF17" i="2" s="1"/>
  <c r="V16" i="2"/>
  <c r="AD16" i="2" s="1"/>
  <c r="T14" i="2"/>
  <c r="AB14" i="2" s="1"/>
  <c r="V11" i="2"/>
  <c r="AD11" i="2" s="1"/>
  <c r="X8" i="2"/>
  <c r="AF8" i="2" s="1"/>
  <c r="T6" i="2"/>
  <c r="AB6" i="2" s="1"/>
  <c r="U25" i="2"/>
  <c r="AC25" i="2" s="1"/>
  <c r="W24" i="2"/>
  <c r="AE24" i="2" s="1"/>
  <c r="S24" i="2"/>
  <c r="AA24" i="2" s="1"/>
  <c r="U23" i="2"/>
  <c r="AC23" i="2" s="1"/>
  <c r="W22" i="2"/>
  <c r="AE22" i="2" s="1"/>
  <c r="S22" i="2"/>
  <c r="AA22" i="2" s="1"/>
  <c r="U21" i="2"/>
  <c r="AC21" i="2" s="1"/>
  <c r="V20" i="2"/>
  <c r="AD20" i="2" s="1"/>
  <c r="V19" i="2"/>
  <c r="AD19" i="2" s="1"/>
  <c r="W18" i="2"/>
  <c r="AE18" i="2" s="1"/>
  <c r="V17" i="2"/>
  <c r="AD17" i="2" s="1"/>
  <c r="T16" i="2"/>
  <c r="AB16" i="2" s="1"/>
  <c r="V13" i="2"/>
  <c r="AD13" i="2" s="1"/>
  <c r="X10" i="2"/>
  <c r="AF10" i="2" s="1"/>
  <c r="T8" i="2"/>
  <c r="AB8" i="2" s="1"/>
  <c r="V5" i="2"/>
  <c r="AD5" i="2" s="1"/>
  <c r="R25" i="2"/>
  <c r="Z25" i="2" s="1"/>
  <c r="R21" i="2"/>
  <c r="Z21" i="2" s="1"/>
  <c r="R17" i="2"/>
  <c r="Z17" i="2" s="1"/>
  <c r="R13" i="2"/>
  <c r="Z13" i="2" s="1"/>
  <c r="R9" i="2"/>
  <c r="Z9" i="2" s="1"/>
  <c r="X25" i="2"/>
  <c r="AF25" i="2" s="1"/>
  <c r="T25" i="2"/>
  <c r="AB25" i="2" s="1"/>
  <c r="V24" i="2"/>
  <c r="AD24" i="2" s="1"/>
  <c r="X23" i="2"/>
  <c r="AF23" i="2" s="1"/>
  <c r="T23" i="2"/>
  <c r="AB23" i="2" s="1"/>
  <c r="V22" i="2"/>
  <c r="AD22" i="2" s="1"/>
  <c r="X21" i="2"/>
  <c r="AF21" i="2" s="1"/>
  <c r="T21" i="2"/>
  <c r="AB21" i="2" s="1"/>
  <c r="T20" i="2"/>
  <c r="AB20" i="2" s="1"/>
  <c r="U19" i="2"/>
  <c r="AC19" i="2" s="1"/>
  <c r="V18" i="2"/>
  <c r="AD18" i="2" s="1"/>
  <c r="T17" i="2"/>
  <c r="AB17" i="2" s="1"/>
  <c r="V15" i="2"/>
  <c r="AD15" i="2" s="1"/>
  <c r="X12" i="2"/>
  <c r="AF12" i="2" s="1"/>
  <c r="T10" i="2"/>
  <c r="AB10" i="2" s="1"/>
  <c r="V7" i="2"/>
  <c r="AD7" i="2" s="1"/>
  <c r="S18" i="2"/>
  <c r="AA18" i="2" s="1"/>
  <c r="U17" i="2"/>
  <c r="AC17" i="2" s="1"/>
  <c r="W16" i="2"/>
  <c r="AE16" i="2" s="1"/>
  <c r="S16" i="2"/>
  <c r="AA16" i="2" s="1"/>
  <c r="U15" i="2"/>
  <c r="AC15" i="2" s="1"/>
  <c r="W14" i="2"/>
  <c r="AE14" i="2" s="1"/>
  <c r="S14" i="2"/>
  <c r="AA14" i="2" s="1"/>
  <c r="U13" i="2"/>
  <c r="AC13" i="2" s="1"/>
  <c r="W12" i="2"/>
  <c r="AE12" i="2" s="1"/>
  <c r="S12" i="2"/>
  <c r="AA12" i="2" s="1"/>
  <c r="U11" i="2"/>
  <c r="AC11" i="2" s="1"/>
  <c r="W10" i="2"/>
  <c r="AE10" i="2" s="1"/>
  <c r="S10" i="2"/>
  <c r="AA10" i="2" s="1"/>
  <c r="U9" i="2"/>
  <c r="AC9" i="2" s="1"/>
  <c r="W8" i="2"/>
  <c r="AE8" i="2" s="1"/>
  <c r="S8" i="2"/>
  <c r="AA8" i="2" s="1"/>
  <c r="U7" i="2"/>
  <c r="AC7" i="2" s="1"/>
  <c r="W6" i="2"/>
  <c r="AE6" i="2" s="1"/>
  <c r="S6" i="2"/>
  <c r="AA6" i="2" s="1"/>
  <c r="U5" i="2"/>
  <c r="AC5" i="2" s="1"/>
  <c r="X15" i="2"/>
  <c r="AF15" i="2" s="1"/>
  <c r="T15" i="2"/>
  <c r="AB15" i="2" s="1"/>
  <c r="V14" i="2"/>
  <c r="AD14" i="2" s="1"/>
  <c r="X13" i="2"/>
  <c r="AF13" i="2" s="1"/>
  <c r="T13" i="2"/>
  <c r="AB13" i="2" s="1"/>
  <c r="V12" i="2"/>
  <c r="AD12" i="2" s="1"/>
  <c r="X11" i="2"/>
  <c r="AF11" i="2" s="1"/>
  <c r="T11" i="2"/>
  <c r="AB11" i="2" s="1"/>
  <c r="V10" i="2"/>
  <c r="AD10" i="2" s="1"/>
  <c r="X9" i="2"/>
  <c r="AF9" i="2" s="1"/>
  <c r="T9" i="2"/>
  <c r="AB9" i="2" s="1"/>
  <c r="V8" i="2"/>
  <c r="AD8" i="2" s="1"/>
  <c r="X7" i="2"/>
  <c r="AF7" i="2" s="1"/>
  <c r="T7" i="2"/>
  <c r="AB7" i="2" s="1"/>
  <c r="V6" i="2"/>
  <c r="AD6" i="2" s="1"/>
  <c r="X5" i="2"/>
  <c r="AF5" i="2" s="1"/>
  <c r="T5" i="2"/>
  <c r="AB5" i="2" s="1"/>
  <c r="S21" i="2"/>
  <c r="AA21" i="2" s="1"/>
  <c r="U20" i="2"/>
  <c r="AC20" i="2" s="1"/>
  <c r="W19" i="2"/>
  <c r="AE19" i="2" s="1"/>
  <c r="S19" i="2"/>
  <c r="AA19" i="2" s="1"/>
  <c r="U18" i="2"/>
  <c r="AC18" i="2" s="1"/>
  <c r="W17" i="2"/>
  <c r="AE17" i="2" s="1"/>
  <c r="S17" i="2"/>
  <c r="AA17" i="2" s="1"/>
  <c r="U16" i="2"/>
  <c r="AC16" i="2" s="1"/>
  <c r="W15" i="2"/>
  <c r="AE15" i="2" s="1"/>
  <c r="S15" i="2"/>
  <c r="AA15" i="2" s="1"/>
  <c r="U14" i="2"/>
  <c r="AC14" i="2" s="1"/>
  <c r="W13" i="2"/>
  <c r="AE13" i="2" s="1"/>
  <c r="S13" i="2"/>
  <c r="AA13" i="2" s="1"/>
  <c r="U12" i="2"/>
  <c r="AC12" i="2" s="1"/>
  <c r="W11" i="2"/>
  <c r="AE11" i="2" s="1"/>
  <c r="S11" i="2"/>
  <c r="AA11" i="2" s="1"/>
  <c r="U10" i="2"/>
  <c r="AC10" i="2" s="1"/>
  <c r="W9" i="2"/>
  <c r="AE9" i="2" s="1"/>
  <c r="S9" i="2"/>
  <c r="AA9" i="2" s="1"/>
  <c r="U8" i="2"/>
  <c r="AC8" i="2" s="1"/>
  <c r="W7" i="2"/>
  <c r="AE7" i="2" s="1"/>
  <c r="S7" i="2"/>
  <c r="AA7" i="2" s="1"/>
  <c r="U6" i="2"/>
  <c r="AC6" i="2" s="1"/>
  <c r="W5" i="2"/>
  <c r="AE5" i="2" s="1"/>
</calcChain>
</file>

<file path=xl/sharedStrings.xml><?xml version="1.0" encoding="utf-8"?>
<sst xmlns="http://schemas.openxmlformats.org/spreadsheetml/2006/main" count="10" uniqueCount="7">
  <si>
    <t>T_air</t>
  </si>
  <si>
    <t>T_glass</t>
  </si>
  <si>
    <t>C (T_glass^4 - T_air^4)</t>
  </si>
  <si>
    <t>C (T_glass^2 + T_air^2) (T_glass + T_air)</t>
  </si>
  <si>
    <t>K (T_glass - T_air)</t>
  </si>
  <si>
    <t>K =</t>
  </si>
  <si>
    <t>C (T_glass^4 - T_air^4) - K (T_glass - T_air)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</si>
</sst>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E+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2" borderId="0" xfId="0" applyFill="1"/>
    <xf numFmtId="11" fontId="1" fillId="0" borderId="0" xfId="0" applyNumberFormat="1" applyFont="1"/>
    <xf numFmtId="1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Radiation loss from glass side</a:t>
            </a:r>
          </a:p>
        </c:rich>
      </c:tx>
      <c:layout>
        <c:manualLayout>
          <c:xMode val="edge"/>
          <c:yMode val="edge"/>
          <c:x val="0.16531367266094391"/>
          <c:y val="6.2597809076682318E-2"/>
        </c:manualLayout>
      </c:layout>
      <c:overlay val="1"/>
    </c:title>
    <c:autoTitleDeleted val="0"/>
    <c:view3D>
      <c:rotX val="15"/>
      <c:rotY val="6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radiation!$B$5:$B$25</c:f>
              <c:numCache>
                <c:formatCode>General</c:formatCode>
                <c:ptCount val="21"/>
                <c:pt idx="0">
                  <c:v>10.418251392</c:v>
                </c:pt>
                <c:pt idx="1">
                  <c:v>9.4247990685000005</c:v>
                </c:pt>
                <c:pt idx="2">
                  <c:v>8.4207969184000007</c:v>
                </c:pt>
                <c:pt idx="3">
                  <c:v>7.4061705164999996</c:v>
                </c:pt>
                <c:pt idx="4">
                  <c:v>6.3808451760000002</c:v>
                </c:pt>
                <c:pt idx="5">
                  <c:v>5.3447459485</c:v>
                </c:pt>
                <c:pt idx="6">
                  <c:v>4.2977976240000002</c:v>
                </c:pt>
                <c:pt idx="7">
                  <c:v>3.2399247308999999</c:v>
                </c:pt>
                <c:pt idx="8">
                  <c:v>2.1710515359999998</c:v>
                </c:pt>
                <c:pt idx="9">
                  <c:v>1.0911020444999999</c:v>
                </c:pt>
                <c:pt idx="10">
                  <c:v>0</c:v>
                </c:pt>
                <c:pt idx="11">
                  <c:v>-1.1023311155</c:v>
                </c:pt>
                <c:pt idx="12">
                  <c:v>-2.2159680815999998</c:v>
                </c:pt>
                <c:pt idx="13">
                  <c:v>-3.3409879395000002</c:v>
                </c:pt>
                <c:pt idx="14">
                  <c:v>-4.4774679920000002</c:v>
                </c:pt>
                <c:pt idx="15">
                  <c:v>-5.6254858035000002</c:v>
                </c:pt>
                <c:pt idx="16">
                  <c:v>-6.7851191999999996</c:v>
                </c:pt>
                <c:pt idx="17">
                  <c:v>-7.9564462690999997</c:v>
                </c:pt>
                <c:pt idx="18">
                  <c:v>-9.1395453599999996</c:v>
                </c:pt>
                <c:pt idx="19">
                  <c:v>-10.3344950835</c:v>
                </c:pt>
                <c:pt idx="20">
                  <c:v>-11.541374312</c:v>
                </c:pt>
              </c:numCache>
            </c:numRef>
          </c:val>
        </c:ser>
        <c:ser>
          <c:idx val="1"/>
          <c:order val="1"/>
          <c:val>
            <c:numRef>
              <c:f>radiation!$C$5:$C$25</c:f>
              <c:numCache>
                <c:formatCode>General</c:formatCode>
                <c:ptCount val="21"/>
                <c:pt idx="0">
                  <c:v>11.5205825075</c:v>
                </c:pt>
                <c:pt idx="1">
                  <c:v>10.527130184000001</c:v>
                </c:pt>
                <c:pt idx="2">
                  <c:v>9.5231280339000008</c:v>
                </c:pt>
                <c:pt idx="3">
                  <c:v>8.5085016319999998</c:v>
                </c:pt>
                <c:pt idx="4">
                  <c:v>7.4831762915000004</c:v>
                </c:pt>
                <c:pt idx="5">
                  <c:v>6.4470770640000001</c:v>
                </c:pt>
                <c:pt idx="6">
                  <c:v>5.4001287395000004</c:v>
                </c:pt>
                <c:pt idx="7">
                  <c:v>4.3422558463999996</c:v>
                </c:pt>
                <c:pt idx="8">
                  <c:v>3.2733826515</c:v>
                </c:pt>
                <c:pt idx="9">
                  <c:v>2.1934331600000001</c:v>
                </c:pt>
                <c:pt idx="10">
                  <c:v>1.1023311155</c:v>
                </c:pt>
                <c:pt idx="11">
                  <c:v>0</c:v>
                </c:pt>
                <c:pt idx="12">
                  <c:v>-1.1136369661000001</c:v>
                </c:pt>
                <c:pt idx="13">
                  <c:v>-2.238656824</c:v>
                </c:pt>
                <c:pt idx="14">
                  <c:v>-3.3751368765</c:v>
                </c:pt>
                <c:pt idx="15">
                  <c:v>-4.523154688</c:v>
                </c:pt>
                <c:pt idx="16">
                  <c:v>-5.6827880845000003</c:v>
                </c:pt>
                <c:pt idx="17">
                  <c:v>-6.8541151535999996</c:v>
                </c:pt>
                <c:pt idx="18">
                  <c:v>-8.0372142444999994</c:v>
                </c:pt>
                <c:pt idx="19">
                  <c:v>-9.2321639680000001</c:v>
                </c:pt>
                <c:pt idx="20">
                  <c:v>-10.4390431965</c:v>
                </c:pt>
              </c:numCache>
            </c:numRef>
          </c:val>
        </c:ser>
        <c:ser>
          <c:idx val="2"/>
          <c:order val="2"/>
          <c:val>
            <c:numRef>
              <c:f>radiation!$D$5:$D$25</c:f>
              <c:numCache>
                <c:formatCode>General</c:formatCode>
                <c:ptCount val="21"/>
                <c:pt idx="0">
                  <c:v>12.6342194736</c:v>
                </c:pt>
                <c:pt idx="1">
                  <c:v>11.6407671501</c:v>
                </c:pt>
                <c:pt idx="2">
                  <c:v>10.636765</c:v>
                </c:pt>
                <c:pt idx="3">
                  <c:v>9.6221385980999994</c:v>
                </c:pt>
                <c:pt idx="4">
                  <c:v>8.5968132575999991</c:v>
                </c:pt>
                <c:pt idx="5">
                  <c:v>7.5607140300999998</c:v>
                </c:pt>
                <c:pt idx="6">
                  <c:v>6.5137657056</c:v>
                </c:pt>
                <c:pt idx="7">
                  <c:v>5.4558928125000001</c:v>
                </c:pt>
                <c:pt idx="8">
                  <c:v>4.3870196176</c:v>
                </c:pt>
                <c:pt idx="9">
                  <c:v>3.3070701261000002</c:v>
                </c:pt>
                <c:pt idx="10">
                  <c:v>2.2159680815999998</c:v>
                </c:pt>
                <c:pt idx="11">
                  <c:v>1.1136369661000001</c:v>
                </c:pt>
                <c:pt idx="12">
                  <c:v>0</c:v>
                </c:pt>
                <c:pt idx="13">
                  <c:v>-1.1250198578999999</c:v>
                </c:pt>
                <c:pt idx="14">
                  <c:v>-2.2614999104</c:v>
                </c:pt>
                <c:pt idx="15">
                  <c:v>-3.4095177218999999</c:v>
                </c:pt>
                <c:pt idx="16">
                  <c:v>-4.5691511183999998</c:v>
                </c:pt>
                <c:pt idx="17">
                  <c:v>-5.7404781874999999</c:v>
                </c:pt>
                <c:pt idx="18">
                  <c:v>-6.9235772783999998</c:v>
                </c:pt>
                <c:pt idx="19">
                  <c:v>-8.1185270019000004</c:v>
                </c:pt>
                <c:pt idx="20">
                  <c:v>-9.3254062304000005</c:v>
                </c:pt>
              </c:numCache>
            </c:numRef>
          </c:val>
        </c:ser>
        <c:ser>
          <c:idx val="3"/>
          <c:order val="3"/>
          <c:val>
            <c:numRef>
              <c:f>radiation!$E$5:$E$25</c:f>
              <c:numCache>
                <c:formatCode>General</c:formatCode>
                <c:ptCount val="21"/>
                <c:pt idx="0">
                  <c:v>13.7592393315</c:v>
                </c:pt>
                <c:pt idx="1">
                  <c:v>12.765787008</c:v>
                </c:pt>
                <c:pt idx="2">
                  <c:v>11.7617848579</c:v>
                </c:pt>
                <c:pt idx="3">
                  <c:v>10.747158455999999</c:v>
                </c:pt>
                <c:pt idx="4">
                  <c:v>9.7218331155000008</c:v>
                </c:pt>
                <c:pt idx="5">
                  <c:v>8.6857338879999997</c:v>
                </c:pt>
                <c:pt idx="6">
                  <c:v>7.6387855634999999</c:v>
                </c:pt>
                <c:pt idx="7">
                  <c:v>6.5809126704000001</c:v>
                </c:pt>
                <c:pt idx="8">
                  <c:v>5.5120394755</c:v>
                </c:pt>
                <c:pt idx="9">
                  <c:v>4.4320899840000001</c:v>
                </c:pt>
                <c:pt idx="10">
                  <c:v>3.3409879395000002</c:v>
                </c:pt>
                <c:pt idx="11">
                  <c:v>2.238656824</c:v>
                </c:pt>
                <c:pt idx="12">
                  <c:v>1.1250198578999999</c:v>
                </c:pt>
                <c:pt idx="13">
                  <c:v>0</c:v>
                </c:pt>
                <c:pt idx="14">
                  <c:v>-1.1364800525000001</c:v>
                </c:pt>
                <c:pt idx="15">
                  <c:v>-2.284497864</c:v>
                </c:pt>
                <c:pt idx="16">
                  <c:v>-3.4441312604999998</c:v>
                </c:pt>
                <c:pt idx="17">
                  <c:v>-4.6154583296</c:v>
                </c:pt>
                <c:pt idx="18">
                  <c:v>-5.7985574204999999</c:v>
                </c:pt>
                <c:pt idx="19">
                  <c:v>-6.9935071439999996</c:v>
                </c:pt>
                <c:pt idx="20">
                  <c:v>-8.2003863725000006</c:v>
                </c:pt>
              </c:numCache>
            </c:numRef>
          </c:val>
        </c:ser>
        <c:ser>
          <c:idx val="4"/>
          <c:order val="4"/>
          <c:val>
            <c:numRef>
              <c:f>radiation!$F$5:$F$25</c:f>
              <c:numCache>
                <c:formatCode>General</c:formatCode>
                <c:ptCount val="21"/>
                <c:pt idx="0">
                  <c:v>14.895719384</c:v>
                </c:pt>
                <c:pt idx="1">
                  <c:v>13.9022670605</c:v>
                </c:pt>
                <c:pt idx="2">
                  <c:v>12.8982649104</c:v>
                </c:pt>
                <c:pt idx="3">
                  <c:v>11.883638508500001</c:v>
                </c:pt>
                <c:pt idx="4">
                  <c:v>10.858313168</c:v>
                </c:pt>
                <c:pt idx="5">
                  <c:v>9.8222139404999993</c:v>
                </c:pt>
                <c:pt idx="6">
                  <c:v>8.7752656160000004</c:v>
                </c:pt>
                <c:pt idx="7">
                  <c:v>7.7173927228999997</c:v>
                </c:pt>
                <c:pt idx="8">
                  <c:v>6.6485195279999996</c:v>
                </c:pt>
                <c:pt idx="9">
                  <c:v>5.5685700364999997</c:v>
                </c:pt>
                <c:pt idx="10">
                  <c:v>4.4774679920000002</c:v>
                </c:pt>
                <c:pt idx="11">
                  <c:v>3.3751368765</c:v>
                </c:pt>
                <c:pt idx="12">
                  <c:v>2.2614999104</c:v>
                </c:pt>
                <c:pt idx="13">
                  <c:v>1.1364800525000001</c:v>
                </c:pt>
                <c:pt idx="14">
                  <c:v>0</c:v>
                </c:pt>
                <c:pt idx="15">
                  <c:v>-1.1480178114999999</c:v>
                </c:pt>
                <c:pt idx="16">
                  <c:v>-2.3076512079999998</c:v>
                </c:pt>
                <c:pt idx="17">
                  <c:v>-3.4789782771</c:v>
                </c:pt>
                <c:pt idx="18">
                  <c:v>-4.6620773680000003</c:v>
                </c:pt>
                <c:pt idx="19">
                  <c:v>-5.8570270915</c:v>
                </c:pt>
                <c:pt idx="20">
                  <c:v>-7.0639063200000001</c:v>
                </c:pt>
              </c:numCache>
            </c:numRef>
          </c:val>
        </c:ser>
        <c:ser>
          <c:idx val="5"/>
          <c:order val="5"/>
          <c:val>
            <c:numRef>
              <c:f>radiation!$G$5:$G$25</c:f>
              <c:numCache>
                <c:formatCode>General</c:formatCode>
                <c:ptCount val="21"/>
                <c:pt idx="0">
                  <c:v>16.0437371955</c:v>
                </c:pt>
                <c:pt idx="1">
                  <c:v>15.050284872000001</c:v>
                </c:pt>
                <c:pt idx="2">
                  <c:v>14.046282721900001</c:v>
                </c:pt>
                <c:pt idx="3">
                  <c:v>13.03165632</c:v>
                </c:pt>
                <c:pt idx="4">
                  <c:v>12.0063309795</c:v>
                </c:pt>
                <c:pt idx="5">
                  <c:v>10.970231752</c:v>
                </c:pt>
                <c:pt idx="6">
                  <c:v>9.9232834274999995</c:v>
                </c:pt>
                <c:pt idx="7">
                  <c:v>8.8654105344000005</c:v>
                </c:pt>
                <c:pt idx="8">
                  <c:v>7.7965373395000004</c:v>
                </c:pt>
                <c:pt idx="9">
                  <c:v>6.7165878479999996</c:v>
                </c:pt>
                <c:pt idx="10">
                  <c:v>5.6254858035000002</c:v>
                </c:pt>
                <c:pt idx="11">
                  <c:v>4.523154688</c:v>
                </c:pt>
                <c:pt idx="12">
                  <c:v>3.4095177218999999</c:v>
                </c:pt>
                <c:pt idx="13">
                  <c:v>2.284497864</c:v>
                </c:pt>
                <c:pt idx="14">
                  <c:v>1.1480178114999999</c:v>
                </c:pt>
                <c:pt idx="15">
                  <c:v>0</c:v>
                </c:pt>
                <c:pt idx="16">
                  <c:v>-1.1596333965000001</c:v>
                </c:pt>
                <c:pt idx="17">
                  <c:v>-2.3309604656</c:v>
                </c:pt>
                <c:pt idx="18">
                  <c:v>-3.5140595564999999</c:v>
                </c:pt>
                <c:pt idx="19">
                  <c:v>-4.7090092800000001</c:v>
                </c:pt>
                <c:pt idx="20">
                  <c:v>-5.9158885085000001</c:v>
                </c:pt>
              </c:numCache>
            </c:numRef>
          </c:val>
        </c:ser>
        <c:ser>
          <c:idx val="6"/>
          <c:order val="6"/>
          <c:val>
            <c:numRef>
              <c:f>radiation!$H$5:$H$25</c:f>
              <c:numCache>
                <c:formatCode>General</c:formatCode>
                <c:ptCount val="21"/>
                <c:pt idx="0">
                  <c:v>17.203370591999999</c:v>
                </c:pt>
                <c:pt idx="1">
                  <c:v>16.209918268500001</c:v>
                </c:pt>
                <c:pt idx="2">
                  <c:v>15.205916118399999</c:v>
                </c:pt>
                <c:pt idx="3">
                  <c:v>14.1912897165</c:v>
                </c:pt>
                <c:pt idx="4">
                  <c:v>13.165964376</c:v>
                </c:pt>
                <c:pt idx="5">
                  <c:v>12.1298651485</c:v>
                </c:pt>
                <c:pt idx="6">
                  <c:v>11.082916824</c:v>
                </c:pt>
                <c:pt idx="7">
                  <c:v>10.025043930900001</c:v>
                </c:pt>
                <c:pt idx="8">
                  <c:v>8.9561707360000007</c:v>
                </c:pt>
                <c:pt idx="9">
                  <c:v>7.8762212444999999</c:v>
                </c:pt>
                <c:pt idx="10">
                  <c:v>6.7851191999999996</c:v>
                </c:pt>
                <c:pt idx="11">
                  <c:v>5.6827880845000003</c:v>
                </c:pt>
                <c:pt idx="12">
                  <c:v>4.5691511183999998</c:v>
                </c:pt>
                <c:pt idx="13">
                  <c:v>3.4441312604999998</c:v>
                </c:pt>
                <c:pt idx="14">
                  <c:v>2.3076512079999998</c:v>
                </c:pt>
                <c:pt idx="15">
                  <c:v>1.1596333965000001</c:v>
                </c:pt>
                <c:pt idx="16">
                  <c:v>0</c:v>
                </c:pt>
                <c:pt idx="17">
                  <c:v>-1.1713270691</c:v>
                </c:pt>
                <c:pt idx="18">
                  <c:v>-2.35442616</c:v>
                </c:pt>
                <c:pt idx="19">
                  <c:v>-3.5493758835000002</c:v>
                </c:pt>
                <c:pt idx="20">
                  <c:v>-4.7562551119999998</c:v>
                </c:pt>
              </c:numCache>
            </c:numRef>
          </c:val>
        </c:ser>
        <c:bandFmts/>
        <c:axId val="142489088"/>
        <c:axId val="142491008"/>
        <c:axId val="140932864"/>
      </c:surface3DChart>
      <c:catAx>
        <c:axId val="14248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T_air</a:t>
                </a:r>
              </a:p>
            </c:rich>
          </c:tx>
          <c:layout>
            <c:manualLayout>
              <c:xMode val="edge"/>
              <c:yMode val="edge"/>
              <c:x val="0.36523458440373996"/>
              <c:y val="0.47888260446317454"/>
            </c:manualLayout>
          </c:layout>
          <c:overlay val="0"/>
        </c:title>
        <c:majorTickMark val="out"/>
        <c:minorTickMark val="none"/>
        <c:tickLblPos val="none"/>
        <c:crossAx val="142491008"/>
        <c:crosses val="autoZero"/>
        <c:auto val="1"/>
        <c:lblAlgn val="ctr"/>
        <c:lblOffset val="100"/>
        <c:noMultiLvlLbl val="0"/>
      </c:catAx>
      <c:valAx>
        <c:axId val="142491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Watt</a:t>
                </a:r>
              </a:p>
            </c:rich>
          </c:tx>
          <c:layout>
            <c:manualLayout>
              <c:xMode val="edge"/>
              <c:yMode val="edge"/>
              <c:x val="8.6741716967076735E-2"/>
              <c:y val="0.4083977178908974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2489088"/>
        <c:crosses val="autoZero"/>
        <c:crossBetween val="midCat"/>
      </c:valAx>
      <c:serAx>
        <c:axId val="14093286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1800"/>
                </a:pPr>
                <a:r>
                  <a:rPr lang="en-US" sz="1800"/>
                  <a:t>T_glass</a:t>
                </a:r>
              </a:p>
            </c:rich>
          </c:tx>
          <c:layout>
            <c:manualLayout>
              <c:xMode val="edge"/>
              <c:yMode val="edge"/>
              <c:x val="0.74567165841670324"/>
              <c:y val="0.54707010215272389"/>
            </c:manualLayout>
          </c:layout>
          <c:overlay val="0"/>
        </c:title>
        <c:majorTickMark val="out"/>
        <c:minorTickMark val="none"/>
        <c:tickLblPos val="none"/>
        <c:crossAx val="142491008"/>
        <c:crosses val="autoZero"/>
      </c:ser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Linearization error</a:t>
            </a:r>
          </a:p>
        </c:rich>
      </c:tx>
      <c:layout>
        <c:manualLayout>
          <c:xMode val="edge"/>
          <c:yMode val="edge"/>
          <c:x val="0.31873308289294028"/>
          <c:y val="9.7859327217125383E-2"/>
        </c:manualLayout>
      </c:layout>
      <c:overlay val="1"/>
    </c:title>
    <c:autoTitleDeleted val="0"/>
    <c:view3D>
      <c:rotX val="15"/>
      <c:rotY val="5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radiation!$Z$5:$Z$25</c:f>
              <c:numCache>
                <c:formatCode>General</c:formatCode>
                <c:ptCount val="21"/>
                <c:pt idx="0">
                  <c:v>0.52358607233333743</c:v>
                </c:pt>
                <c:pt idx="1">
                  <c:v>0.42285464940000317</c:v>
                </c:pt>
                <c:pt idx="2">
                  <c:v>0.33267305306666906</c:v>
                </c:pt>
                <c:pt idx="3">
                  <c:v>0.2531157085333362</c:v>
                </c:pt>
                <c:pt idx="4">
                  <c:v>0.18425730260000162</c:v>
                </c:pt>
                <c:pt idx="5">
                  <c:v>0.12617278366666884</c:v>
                </c:pt>
                <c:pt idx="6">
                  <c:v>7.8937361733334654E-2</c:v>
                </c:pt>
                <c:pt idx="7">
                  <c:v>4.262650840000104E-2</c:v>
                </c:pt>
                <c:pt idx="8">
                  <c:v>1.7315956866667648E-2</c:v>
                </c:pt>
                <c:pt idx="9">
                  <c:v>3.0817019333337914E-3</c:v>
                </c:pt>
                <c:pt idx="10">
                  <c:v>0</c:v>
                </c:pt>
                <c:pt idx="11">
                  <c:v>8.1473690666662435E-3</c:v>
                </c:pt>
                <c:pt idx="12">
                  <c:v>2.7600588733332376E-2</c:v>
                </c:pt>
                <c:pt idx="13">
                  <c:v>5.8436700199999247E-2</c:v>
                </c:pt>
                <c:pt idx="14">
                  <c:v>0.10073300626666537</c:v>
                </c:pt>
                <c:pt idx="15">
                  <c:v>0.15456707133333136</c:v>
                </c:pt>
                <c:pt idx="16">
                  <c:v>0.22001672139999773</c:v>
                </c:pt>
                <c:pt idx="17">
                  <c:v>0.29716004406666396</c:v>
                </c:pt>
                <c:pt idx="18">
                  <c:v>0.3860753885333299</c:v>
                </c:pt>
                <c:pt idx="19">
                  <c:v>0.48684136559999658</c:v>
                </c:pt>
                <c:pt idx="20">
                  <c:v>0.59953684766666271</c:v>
                </c:pt>
              </c:numCache>
            </c:numRef>
          </c:val>
        </c:ser>
        <c:ser>
          <c:idx val="1"/>
          <c:order val="1"/>
          <c:val>
            <c:numRef>
              <c:f>radiation!$AA$5:$AA$25</c:f>
              <c:numCache>
                <c:formatCode>General</c:formatCode>
                <c:ptCount val="21"/>
                <c:pt idx="0">
                  <c:v>0.51543870326667118</c:v>
                </c:pt>
                <c:pt idx="1">
                  <c:v>0.41470728033333693</c:v>
                </c:pt>
                <c:pt idx="2">
                  <c:v>0.32452568400000281</c:v>
                </c:pt>
                <c:pt idx="3">
                  <c:v>0.24496833946666996</c:v>
                </c:pt>
                <c:pt idx="4">
                  <c:v>0.17610993353333537</c:v>
                </c:pt>
                <c:pt idx="5">
                  <c:v>0.11802541460000171</c:v>
                </c:pt>
                <c:pt idx="6">
                  <c:v>7.0789992666668411E-2</c:v>
                </c:pt>
                <c:pt idx="7">
                  <c:v>3.447913933333524E-2</c:v>
                </c:pt>
                <c:pt idx="8">
                  <c:v>9.1685878000009602E-3</c:v>
                </c:pt>
                <c:pt idx="9">
                  <c:v>-5.0656671333326742E-3</c:v>
                </c:pt>
                <c:pt idx="10">
                  <c:v>-8.1473690666662435E-3</c:v>
                </c:pt>
                <c:pt idx="11">
                  <c:v>0</c:v>
                </c:pt>
                <c:pt idx="12">
                  <c:v>1.9453219666666355E-2</c:v>
                </c:pt>
                <c:pt idx="13">
                  <c:v>5.028933113333256E-2</c:v>
                </c:pt>
                <c:pt idx="14">
                  <c:v>9.2585637199999127E-2</c:v>
                </c:pt>
                <c:pt idx="15">
                  <c:v>0.14641970226666512</c:v>
                </c:pt>
                <c:pt idx="16">
                  <c:v>0.21186935233333148</c:v>
                </c:pt>
                <c:pt idx="17">
                  <c:v>0.28901267499999772</c:v>
                </c:pt>
                <c:pt idx="18">
                  <c:v>0.37792801946666366</c:v>
                </c:pt>
                <c:pt idx="19">
                  <c:v>0.47869399653333033</c:v>
                </c:pt>
                <c:pt idx="20">
                  <c:v>0.59138947859999647</c:v>
                </c:pt>
              </c:numCache>
            </c:numRef>
          </c:val>
        </c:ser>
        <c:ser>
          <c:idx val="2"/>
          <c:order val="2"/>
          <c:val>
            <c:numRef>
              <c:f>radiation!$AB$5:$AB$25</c:f>
              <c:numCache>
                <c:formatCode>General</c:formatCode>
                <c:ptCount val="21"/>
                <c:pt idx="0">
                  <c:v>0.49598548360000372</c:v>
                </c:pt>
                <c:pt idx="1">
                  <c:v>0.39525406066667124</c:v>
                </c:pt>
                <c:pt idx="2">
                  <c:v>0.30507246433333712</c:v>
                </c:pt>
                <c:pt idx="3">
                  <c:v>0.22551511980000427</c:v>
                </c:pt>
                <c:pt idx="4">
                  <c:v>0.15665671386667057</c:v>
                </c:pt>
                <c:pt idx="5">
                  <c:v>9.8572194933336021E-2</c:v>
                </c:pt>
                <c:pt idx="6">
                  <c:v>5.1336773000001834E-2</c:v>
                </c:pt>
                <c:pt idx="7">
                  <c:v>1.5025919666668663E-2</c:v>
                </c:pt>
                <c:pt idx="8">
                  <c:v>-1.0284631866665173E-2</c:v>
                </c:pt>
                <c:pt idx="9">
                  <c:v>-2.4518886799999251E-2</c:v>
                </c:pt>
                <c:pt idx="10">
                  <c:v>-2.7600588733332376E-2</c:v>
                </c:pt>
                <c:pt idx="11">
                  <c:v>-1.9453219666666355E-2</c:v>
                </c:pt>
                <c:pt idx="12">
                  <c:v>0</c:v>
                </c:pt>
                <c:pt idx="13">
                  <c:v>3.0836111466666205E-2</c:v>
                </c:pt>
                <c:pt idx="14">
                  <c:v>7.313241753333255E-2</c:v>
                </c:pt>
                <c:pt idx="15">
                  <c:v>0.12696648259999899</c:v>
                </c:pt>
                <c:pt idx="16">
                  <c:v>0.19241613266666491</c:v>
                </c:pt>
                <c:pt idx="17">
                  <c:v>0.26955945533333114</c:v>
                </c:pt>
                <c:pt idx="18">
                  <c:v>0.35847479979999797</c:v>
                </c:pt>
                <c:pt idx="19">
                  <c:v>0.45924077686666465</c:v>
                </c:pt>
                <c:pt idx="20">
                  <c:v>0.57193625893333078</c:v>
                </c:pt>
              </c:numCache>
            </c:numRef>
          </c:val>
        </c:ser>
        <c:ser>
          <c:idx val="3"/>
          <c:order val="3"/>
          <c:val>
            <c:numRef>
              <c:f>radiation!$AC$5:$AC$25</c:f>
              <c:numCache>
                <c:formatCode>General</c:formatCode>
                <c:ptCount val="21"/>
                <c:pt idx="0">
                  <c:v>0.46514937213333774</c:v>
                </c:pt>
                <c:pt idx="1">
                  <c:v>0.36441794920000348</c:v>
                </c:pt>
                <c:pt idx="2">
                  <c:v>0.27423635286667114</c:v>
                </c:pt>
                <c:pt idx="3">
                  <c:v>0.19467900833333829</c:v>
                </c:pt>
                <c:pt idx="4">
                  <c:v>0.12582060240000281</c:v>
                </c:pt>
                <c:pt idx="5">
                  <c:v>6.7736083466670038E-2</c:v>
                </c:pt>
                <c:pt idx="6">
                  <c:v>2.0500661533335851E-2</c:v>
                </c:pt>
                <c:pt idx="7">
                  <c:v>-1.5810191799998208E-2</c:v>
                </c:pt>
                <c:pt idx="8">
                  <c:v>-4.1120743333331156E-2</c:v>
                </c:pt>
                <c:pt idx="9">
                  <c:v>-5.5354998266665234E-2</c:v>
                </c:pt>
                <c:pt idx="10">
                  <c:v>-5.8436700199999247E-2</c:v>
                </c:pt>
                <c:pt idx="11">
                  <c:v>-5.028933113333256E-2</c:v>
                </c:pt>
                <c:pt idx="12">
                  <c:v>-3.0836111466666205E-2</c:v>
                </c:pt>
                <c:pt idx="13">
                  <c:v>0</c:v>
                </c:pt>
                <c:pt idx="14">
                  <c:v>4.2296306066666345E-2</c:v>
                </c:pt>
                <c:pt idx="15">
                  <c:v>9.6130371133332559E-2</c:v>
                </c:pt>
                <c:pt idx="16">
                  <c:v>0.16158002119999892</c:v>
                </c:pt>
                <c:pt idx="17">
                  <c:v>0.23872334386666516</c:v>
                </c:pt>
                <c:pt idx="18">
                  <c:v>0.3276386883333311</c:v>
                </c:pt>
                <c:pt idx="19">
                  <c:v>0.42840466539999777</c:v>
                </c:pt>
                <c:pt idx="20">
                  <c:v>0.54110014746666479</c:v>
                </c:pt>
              </c:numCache>
            </c:numRef>
          </c:val>
        </c:ser>
        <c:ser>
          <c:idx val="4"/>
          <c:order val="4"/>
          <c:val>
            <c:numRef>
              <c:f>radiation!$AD$5:$AD$25</c:f>
              <c:numCache>
                <c:formatCode>General</c:formatCode>
                <c:ptCount val="21"/>
                <c:pt idx="0">
                  <c:v>0.42285306606667206</c:v>
                </c:pt>
                <c:pt idx="1">
                  <c:v>0.3221216431333378</c:v>
                </c:pt>
                <c:pt idx="2">
                  <c:v>0.23194004680000369</c:v>
                </c:pt>
                <c:pt idx="3">
                  <c:v>0.15238270226667083</c:v>
                </c:pt>
                <c:pt idx="4">
                  <c:v>8.3524296333337134E-2</c:v>
                </c:pt>
                <c:pt idx="5">
                  <c:v>2.543977740000436E-2</c:v>
                </c:pt>
                <c:pt idx="6">
                  <c:v>-2.1795644533330716E-2</c:v>
                </c:pt>
                <c:pt idx="7">
                  <c:v>-5.8106497866663886E-2</c:v>
                </c:pt>
                <c:pt idx="8">
                  <c:v>-8.3417049399997723E-2</c:v>
                </c:pt>
                <c:pt idx="9">
                  <c:v>-9.7651304333330913E-2</c:v>
                </c:pt>
                <c:pt idx="10">
                  <c:v>-0.10073300626666537</c:v>
                </c:pt>
                <c:pt idx="11">
                  <c:v>-9.2585637199999127E-2</c:v>
                </c:pt>
                <c:pt idx="12">
                  <c:v>-7.313241753333255E-2</c:v>
                </c:pt>
                <c:pt idx="13">
                  <c:v>-4.2296306066666345E-2</c:v>
                </c:pt>
                <c:pt idx="14">
                  <c:v>0</c:v>
                </c:pt>
                <c:pt idx="15">
                  <c:v>5.3834065066666215E-2</c:v>
                </c:pt>
                <c:pt idx="16">
                  <c:v>0.11928371513333236</c:v>
                </c:pt>
                <c:pt idx="17">
                  <c:v>0.19642703779999904</c:v>
                </c:pt>
                <c:pt idx="18">
                  <c:v>0.28534238226666542</c:v>
                </c:pt>
                <c:pt idx="19">
                  <c:v>0.38610835933333121</c:v>
                </c:pt>
                <c:pt idx="20">
                  <c:v>0.49880384139999823</c:v>
                </c:pt>
              </c:numCache>
            </c:numRef>
          </c:val>
        </c:ser>
        <c:ser>
          <c:idx val="5"/>
          <c:order val="5"/>
          <c:val>
            <c:numRef>
              <c:f>radiation!$AE$5:$AE$25</c:f>
              <c:numCache>
                <c:formatCode>General</c:formatCode>
                <c:ptCount val="21"/>
                <c:pt idx="0">
                  <c:v>0.36901900100000518</c:v>
                </c:pt>
                <c:pt idx="1">
                  <c:v>0.26828757806667092</c:v>
                </c:pt>
                <c:pt idx="2">
                  <c:v>0.1781059817333368</c:v>
                </c:pt>
                <c:pt idx="3">
                  <c:v>9.8548637200003952E-2</c:v>
                </c:pt>
                <c:pt idx="4">
                  <c:v>2.9690231266672029E-2</c:v>
                </c:pt>
                <c:pt idx="5">
                  <c:v>-2.8394287666662521E-2</c:v>
                </c:pt>
                <c:pt idx="6">
                  <c:v>-7.562970959999582E-2</c:v>
                </c:pt>
                <c:pt idx="7">
                  <c:v>-0.11194056293333077</c:v>
                </c:pt>
                <c:pt idx="8">
                  <c:v>-0.1372511144666646</c:v>
                </c:pt>
                <c:pt idx="9">
                  <c:v>-0.15148536939999779</c:v>
                </c:pt>
                <c:pt idx="10">
                  <c:v>-0.15456707133333136</c:v>
                </c:pt>
                <c:pt idx="11">
                  <c:v>-0.14641970226666512</c:v>
                </c:pt>
                <c:pt idx="12">
                  <c:v>-0.12696648259999899</c:v>
                </c:pt>
                <c:pt idx="13">
                  <c:v>-9.6130371133332559E-2</c:v>
                </c:pt>
                <c:pt idx="14">
                  <c:v>-5.3834065066666215E-2</c:v>
                </c:pt>
                <c:pt idx="15">
                  <c:v>0</c:v>
                </c:pt>
                <c:pt idx="16">
                  <c:v>6.5449650066666365E-2</c:v>
                </c:pt>
                <c:pt idx="17">
                  <c:v>0.1425929727333326</c:v>
                </c:pt>
                <c:pt idx="18">
                  <c:v>0.23150831719999898</c:v>
                </c:pt>
                <c:pt idx="19">
                  <c:v>0.33227429426666522</c:v>
                </c:pt>
                <c:pt idx="20">
                  <c:v>0.44496977633333135</c:v>
                </c:pt>
              </c:numCache>
            </c:numRef>
          </c:val>
        </c:ser>
        <c:ser>
          <c:idx val="6"/>
          <c:order val="6"/>
          <c:val>
            <c:numRef>
              <c:f>radiation!$AF$5:$AF$25</c:f>
              <c:numCache>
                <c:formatCode>General</c:formatCode>
                <c:ptCount val="21"/>
                <c:pt idx="0">
                  <c:v>0.30356935093334059</c:v>
                </c:pt>
                <c:pt idx="1">
                  <c:v>0.20283792800000455</c:v>
                </c:pt>
                <c:pt idx="2">
                  <c:v>0.11265633166667222</c:v>
                </c:pt>
                <c:pt idx="3">
                  <c:v>3.3098987133337587E-2</c:v>
                </c:pt>
                <c:pt idx="4">
                  <c:v>-3.5759418799996112E-2</c:v>
                </c:pt>
                <c:pt idx="5">
                  <c:v>-9.3843937733328886E-2</c:v>
                </c:pt>
                <c:pt idx="6">
                  <c:v>-0.14107935966666219</c:v>
                </c:pt>
                <c:pt idx="7">
                  <c:v>-0.17739021299999713</c:v>
                </c:pt>
                <c:pt idx="8">
                  <c:v>-0.20270076453333097</c:v>
                </c:pt>
                <c:pt idx="9">
                  <c:v>-0.21693501946666416</c:v>
                </c:pt>
                <c:pt idx="10">
                  <c:v>-0.22001672139999773</c:v>
                </c:pt>
                <c:pt idx="11">
                  <c:v>-0.21186935233333148</c:v>
                </c:pt>
                <c:pt idx="12">
                  <c:v>-0.19241613266666491</c:v>
                </c:pt>
                <c:pt idx="13">
                  <c:v>-0.16158002119999892</c:v>
                </c:pt>
                <c:pt idx="14">
                  <c:v>-0.11928371513333236</c:v>
                </c:pt>
                <c:pt idx="15">
                  <c:v>-6.5449650066666365E-2</c:v>
                </c:pt>
                <c:pt idx="16">
                  <c:v>0</c:v>
                </c:pt>
                <c:pt idx="17">
                  <c:v>7.7143322666666236E-2</c:v>
                </c:pt>
                <c:pt idx="18">
                  <c:v>0.16605866713333262</c:v>
                </c:pt>
                <c:pt idx="19">
                  <c:v>0.26682464419999929</c:v>
                </c:pt>
                <c:pt idx="20">
                  <c:v>0.37952012626666498</c:v>
                </c:pt>
              </c:numCache>
            </c:numRef>
          </c:val>
        </c:ser>
        <c:bandFmts/>
        <c:axId val="142534912"/>
        <c:axId val="142934400"/>
        <c:axId val="140945152"/>
      </c:surface3DChart>
      <c:catAx>
        <c:axId val="14253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T_air</a:t>
                </a:r>
              </a:p>
            </c:rich>
          </c:tx>
          <c:layout>
            <c:manualLayout>
              <c:xMode val="edge"/>
              <c:yMode val="edge"/>
              <c:x val="0.38078966544276305"/>
              <c:y val="0.55289653013556805"/>
            </c:manualLayout>
          </c:layout>
          <c:overlay val="0"/>
        </c:title>
        <c:majorTickMark val="out"/>
        <c:minorTickMark val="none"/>
        <c:tickLblPos val="none"/>
        <c:crossAx val="142934400"/>
        <c:crosses val="autoZero"/>
        <c:auto val="1"/>
        <c:lblAlgn val="ctr"/>
        <c:lblOffset val="100"/>
        <c:noMultiLvlLbl val="0"/>
      </c:catAx>
      <c:valAx>
        <c:axId val="142934400"/>
        <c:scaling>
          <c:orientation val="minMax"/>
          <c:max val="15"/>
          <c:min val="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Watt</a:t>
                </a:r>
              </a:p>
            </c:rich>
          </c:tx>
          <c:layout>
            <c:manualLayout>
              <c:xMode val="edge"/>
              <c:yMode val="edge"/>
              <c:x val="8.5290659422289195E-2"/>
              <c:y val="0.426625731416600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2534912"/>
        <c:crosses val="autoZero"/>
        <c:crossBetween val="midCat"/>
      </c:valAx>
      <c:serAx>
        <c:axId val="14094515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1800"/>
                </a:pPr>
                <a:r>
                  <a:rPr lang="en-US" sz="1800"/>
                  <a:t>T_glass</a:t>
                </a:r>
              </a:p>
            </c:rich>
          </c:tx>
          <c:layout>
            <c:manualLayout>
              <c:xMode val="edge"/>
              <c:yMode val="edge"/>
              <c:x val="0.76857298498065096"/>
              <c:y val="0.59265188181752526"/>
            </c:manualLayout>
          </c:layout>
          <c:overlay val="0"/>
        </c:title>
        <c:majorTickMark val="out"/>
        <c:minorTickMark val="none"/>
        <c:tickLblPos val="none"/>
        <c:crossAx val="142934400"/>
        <c:crosses val="autoZero"/>
      </c:ser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25</xdr:row>
      <xdr:rowOff>95250</xdr:rowOff>
    </xdr:from>
    <xdr:to>
      <xdr:col>11</xdr:col>
      <xdr:colOff>161924</xdr:colOff>
      <xdr:row>46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142874</xdr:colOff>
      <xdr:row>25</xdr:row>
      <xdr:rowOff>85725</xdr:rowOff>
    </xdr:from>
    <xdr:to>
      <xdr:col>21</xdr:col>
      <xdr:colOff>266699</xdr:colOff>
      <xdr:row>47</xdr:row>
      <xdr:rowOff>47625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G12" sqref="G12"/>
    </sheetView>
  </sheetViews>
  <sheetFormatPr defaultRowHeight="15" x14ac:dyDescent="0.25"/>
  <sheetData>
    <row r="1" spans="1:7" x14ac:dyDescent="0.25">
      <c r="A1">
        <v>32.450000000000003</v>
      </c>
      <c r="B1">
        <v>31.36</v>
      </c>
      <c r="C1" s="1">
        <v>1.0940000000000001</v>
      </c>
    </row>
    <row r="2" spans="1:7" x14ac:dyDescent="0.25">
      <c r="A2">
        <v>2184</v>
      </c>
      <c r="C2" s="1"/>
      <c r="D2" s="1"/>
    </row>
    <row r="3" spans="1:7" x14ac:dyDescent="0.25">
      <c r="A3">
        <f>A1/A2</f>
        <v>1.4858058608058609E-2</v>
      </c>
      <c r="B3">
        <f>B1/A2</f>
        <v>1.4358974358974359E-2</v>
      </c>
      <c r="C3" s="1">
        <f>C1/A2</f>
        <v>5.0091575091575091E-4</v>
      </c>
    </row>
    <row r="4" spans="1:7" x14ac:dyDescent="0.25">
      <c r="C4" s="1"/>
    </row>
    <row r="5" spans="1:7" x14ac:dyDescent="0.25">
      <c r="C5" s="1"/>
    </row>
    <row r="6" spans="1:7" x14ac:dyDescent="0.25">
      <c r="A6">
        <v>10.37</v>
      </c>
      <c r="B6">
        <v>45.57</v>
      </c>
      <c r="C6">
        <v>31.36</v>
      </c>
    </row>
    <row r="7" spans="1:7" x14ac:dyDescent="0.25">
      <c r="A7">
        <v>48384</v>
      </c>
    </row>
    <row r="8" spans="1:7" x14ac:dyDescent="0.25">
      <c r="A8">
        <f>A6/A7</f>
        <v>2.1432705026455025E-4</v>
      </c>
      <c r="B8">
        <f>B6/A7</f>
        <v>9.4184027777777777E-4</v>
      </c>
      <c r="C8">
        <f>C6/A7</f>
        <v>6.4814814814814813E-4</v>
      </c>
    </row>
    <row r="10" spans="1:7" x14ac:dyDescent="0.25">
      <c r="A10" s="4">
        <v>2.14E-4</v>
      </c>
      <c r="B10" s="4">
        <v>4.0000000000000001E-3</v>
      </c>
      <c r="C10" s="1">
        <f>A10*B10</f>
        <v>8.5600000000000004E-7</v>
      </c>
      <c r="D10" s="4">
        <v>3.8200000000000002E-4</v>
      </c>
      <c r="E10" s="1">
        <f>B10*D10</f>
        <v>1.528E-6</v>
      </c>
      <c r="F10" s="1">
        <v>1.15E-2</v>
      </c>
      <c r="G10" s="1">
        <f>E10*F10</f>
        <v>1.7572E-8</v>
      </c>
    </row>
    <row r="11" spans="1:7" x14ac:dyDescent="0.25">
      <c r="A11" s="4">
        <v>6.4800000000000003E-4</v>
      </c>
      <c r="B11" s="4">
        <v>1.14E-2</v>
      </c>
      <c r="C11" s="1">
        <f>A11*B11</f>
        <v>7.3872000000000002E-6</v>
      </c>
      <c r="D11" s="4">
        <v>5.0000000000000001E-4</v>
      </c>
      <c r="E11" s="1">
        <f>B11*D11</f>
        <v>5.7000000000000005E-6</v>
      </c>
      <c r="F11" s="1">
        <v>4.0000000000000001E-3</v>
      </c>
      <c r="G11" s="1">
        <f>E11*F11</f>
        <v>2.2800000000000002E-8</v>
      </c>
    </row>
    <row r="13" spans="1:7" x14ac:dyDescent="0.25">
      <c r="A13" s="1"/>
    </row>
    <row r="14" spans="1:7" x14ac:dyDescent="0.25">
      <c r="A14" s="1"/>
    </row>
    <row r="15" spans="1:7" x14ac:dyDescent="0.25">
      <c r="A15" s="1"/>
    </row>
    <row r="16" spans="1:7" x14ac:dyDescent="0.25">
      <c r="A1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topLeftCell="E1" workbookViewId="0">
      <selection activeCell="R2" sqref="R2:X2"/>
    </sheetView>
  </sheetViews>
  <sheetFormatPr defaultRowHeight="15" x14ac:dyDescent="0.25"/>
  <cols>
    <col min="1" max="1" width="6" customWidth="1"/>
    <col min="2" max="2" width="5" customWidth="1"/>
    <col min="3" max="3" width="4.7109375" customWidth="1"/>
    <col min="4" max="4" width="4.5703125" customWidth="1"/>
    <col min="5" max="5" width="4.7109375" customWidth="1"/>
    <col min="6" max="6" width="5.140625" customWidth="1"/>
    <col min="7" max="7" width="4.85546875" customWidth="1"/>
    <col min="8" max="8" width="5" customWidth="1"/>
    <col min="9" max="9" width="3" bestFit="1" customWidth="1"/>
    <col min="10" max="16" width="5.42578125" customWidth="1"/>
    <col min="17" max="17" width="2.28515625" customWidth="1"/>
    <col min="18" max="18" width="5.42578125" customWidth="1"/>
    <col min="19" max="19" width="5.85546875" customWidth="1"/>
    <col min="20" max="24" width="5.42578125" customWidth="1"/>
    <col min="25" max="25" width="3.140625" customWidth="1"/>
    <col min="26" max="32" width="5.140625" customWidth="1"/>
  </cols>
  <sheetData>
    <row r="1" spans="1:32" x14ac:dyDescent="0.25">
      <c r="A1" s="2">
        <v>1.09E-8</v>
      </c>
      <c r="R1" t="s">
        <v>5</v>
      </c>
      <c r="S1">
        <f>AVERAGE(J5:P25) - 0.02</f>
        <v>1.0941837464333337</v>
      </c>
    </row>
    <row r="2" spans="1:32" s="3" customFormat="1" x14ac:dyDescent="0.25">
      <c r="A2" s="5" t="s">
        <v>2</v>
      </c>
      <c r="B2" s="5"/>
      <c r="C2" s="5"/>
      <c r="D2" s="5"/>
      <c r="E2" s="5"/>
      <c r="F2" s="5"/>
      <c r="G2" s="5"/>
      <c r="H2" s="5"/>
      <c r="J2" s="5" t="s">
        <v>3</v>
      </c>
      <c r="K2" s="5"/>
      <c r="L2" s="5"/>
      <c r="M2" s="5"/>
      <c r="N2" s="5"/>
      <c r="O2" s="5"/>
      <c r="P2" s="5"/>
      <c r="R2" s="5" t="s">
        <v>4</v>
      </c>
      <c r="S2" s="5"/>
      <c r="T2" s="5"/>
      <c r="U2" s="5"/>
      <c r="V2" s="5"/>
      <c r="W2" s="5"/>
      <c r="X2" s="5"/>
      <c r="Z2" s="5" t="s">
        <v>6</v>
      </c>
      <c r="AA2" s="5"/>
      <c r="AB2" s="5"/>
      <c r="AC2" s="5"/>
      <c r="AD2" s="5"/>
      <c r="AE2" s="5"/>
      <c r="AF2" s="5"/>
    </row>
    <row r="3" spans="1:32" s="3" customFormat="1" x14ac:dyDescent="0.25">
      <c r="B3" s="6" t="s">
        <v>1</v>
      </c>
      <c r="C3" s="6"/>
      <c r="D3" s="6"/>
      <c r="E3" s="6"/>
      <c r="F3" s="6"/>
      <c r="G3" s="6"/>
      <c r="H3" s="6"/>
      <c r="J3" s="6" t="s">
        <v>1</v>
      </c>
      <c r="K3" s="6"/>
      <c r="L3" s="6"/>
      <c r="M3" s="6"/>
      <c r="N3" s="6"/>
      <c r="O3" s="6"/>
      <c r="P3" s="6"/>
      <c r="R3" s="6" t="s">
        <v>1</v>
      </c>
      <c r="S3" s="6"/>
      <c r="T3" s="6"/>
      <c r="U3" s="6"/>
      <c r="V3" s="6"/>
      <c r="W3" s="6"/>
      <c r="X3" s="6"/>
      <c r="Z3" s="6" t="s">
        <v>1</v>
      </c>
      <c r="AA3" s="6"/>
      <c r="AB3" s="6"/>
      <c r="AC3" s="6"/>
      <c r="AD3" s="6"/>
      <c r="AE3" s="6"/>
      <c r="AF3" s="6"/>
    </row>
    <row r="4" spans="1:32" s="3" customFormat="1" x14ac:dyDescent="0.25">
      <c r="A4" s="3" t="s">
        <v>0</v>
      </c>
      <c r="B4" s="3">
        <v>20</v>
      </c>
      <c r="C4" s="3">
        <v>21</v>
      </c>
      <c r="D4" s="3">
        <v>22</v>
      </c>
      <c r="E4" s="3">
        <v>23</v>
      </c>
      <c r="F4" s="3">
        <v>24</v>
      </c>
      <c r="G4" s="3">
        <v>25</v>
      </c>
      <c r="H4" s="3">
        <v>26</v>
      </c>
      <c r="J4" s="3">
        <v>20</v>
      </c>
      <c r="K4" s="3">
        <v>21</v>
      </c>
      <c r="L4" s="3">
        <v>22</v>
      </c>
      <c r="M4" s="3">
        <v>23</v>
      </c>
      <c r="N4" s="3">
        <v>24</v>
      </c>
      <c r="O4" s="3">
        <v>25</v>
      </c>
      <c r="P4" s="3">
        <v>26</v>
      </c>
      <c r="R4" s="3">
        <v>20</v>
      </c>
      <c r="S4" s="3">
        <v>21</v>
      </c>
      <c r="T4" s="3">
        <v>22</v>
      </c>
      <c r="U4" s="3">
        <v>23</v>
      </c>
      <c r="V4" s="3">
        <v>24</v>
      </c>
      <c r="W4" s="3">
        <v>25</v>
      </c>
      <c r="X4" s="3">
        <v>26</v>
      </c>
      <c r="Z4" s="3">
        <v>20</v>
      </c>
      <c r="AA4" s="3">
        <v>21</v>
      </c>
      <c r="AB4" s="3">
        <v>22</v>
      </c>
      <c r="AC4" s="3">
        <v>23</v>
      </c>
      <c r="AD4" s="3">
        <v>24</v>
      </c>
      <c r="AE4" s="3">
        <v>25</v>
      </c>
      <c r="AF4" s="3">
        <v>26</v>
      </c>
    </row>
    <row r="5" spans="1:32" x14ac:dyDescent="0.25">
      <c r="A5" s="3">
        <v>10</v>
      </c>
      <c r="B5">
        <f xml:space="preserve"> $A$1 * ( (B$4 + 273)^4 - ($A5 + 273)^4)</f>
        <v>10.418251392</v>
      </c>
      <c r="C5">
        <f t="shared" ref="C5:H20" si="0" xml:space="preserve"> $A$1 * ( (C$4 + 273)^4 - ($A5 + 273)^4)</f>
        <v>11.5205825075</v>
      </c>
      <c r="D5">
        <f t="shared" si="0"/>
        <v>12.6342194736</v>
      </c>
      <c r="E5">
        <f t="shared" si="0"/>
        <v>13.7592393315</v>
      </c>
      <c r="F5">
        <f t="shared" si="0"/>
        <v>14.895719384</v>
      </c>
      <c r="G5">
        <f t="shared" si="0"/>
        <v>16.0437371955</v>
      </c>
      <c r="H5">
        <f t="shared" si="0"/>
        <v>17.203370591999999</v>
      </c>
      <c r="J5">
        <f xml:space="preserve"> $A$1 * ( (J$4 + 273)^2 + ($A5 + 273)^2) *  ( (J$4 + 273) + ($A5 + 273))</f>
        <v>1.0418251392</v>
      </c>
      <c r="K5">
        <f t="shared" ref="K5:P5" si="1" xml:space="preserve"> $A$1 * ( (K$4 + 273)^2 + ($A5 + 273)^2) *  ( (K$4 + 273) + ($A5 + 273))</f>
        <v>1.0473256824999999</v>
      </c>
      <c r="L5">
        <f t="shared" si="1"/>
        <v>1.0528516228</v>
      </c>
      <c r="M5">
        <f t="shared" si="1"/>
        <v>1.0584030254999999</v>
      </c>
      <c r="N5">
        <f t="shared" si="1"/>
        <v>1.0639799560000001</v>
      </c>
      <c r="O5">
        <f t="shared" si="1"/>
        <v>1.0695824797</v>
      </c>
      <c r="P5">
        <f t="shared" si="1"/>
        <v>1.0752106619999999</v>
      </c>
      <c r="R5">
        <f xml:space="preserve"> $S$1 *  ( R$4 - $A5)</f>
        <v>10.941837464333338</v>
      </c>
      <c r="S5">
        <f t="shared" ref="S5:X5" si="2" xml:space="preserve"> $S$1 *  ( S$4 - $A5)</f>
        <v>12.036021210766672</v>
      </c>
      <c r="T5">
        <f t="shared" si="2"/>
        <v>13.130204957200004</v>
      </c>
      <c r="U5">
        <f t="shared" si="2"/>
        <v>14.224388703633338</v>
      </c>
      <c r="V5">
        <f t="shared" si="2"/>
        <v>15.318572450066672</v>
      </c>
      <c r="W5">
        <f t="shared" si="2"/>
        <v>16.412756196500006</v>
      </c>
      <c r="X5">
        <f t="shared" si="2"/>
        <v>17.506939942933339</v>
      </c>
      <c r="Z5">
        <f>R5-B5</f>
        <v>0.52358607233333743</v>
      </c>
      <c r="AA5">
        <f t="shared" ref="AA5:AF20" si="3">S5-C5</f>
        <v>0.51543870326667118</v>
      </c>
      <c r="AB5">
        <f t="shared" si="3"/>
        <v>0.49598548360000372</v>
      </c>
      <c r="AC5">
        <f t="shared" si="3"/>
        <v>0.46514937213333774</v>
      </c>
      <c r="AD5">
        <f t="shared" si="3"/>
        <v>0.42285306606667206</v>
      </c>
      <c r="AE5">
        <f t="shared" si="3"/>
        <v>0.36901900100000518</v>
      </c>
      <c r="AF5">
        <f t="shared" si="3"/>
        <v>0.30356935093334059</v>
      </c>
    </row>
    <row r="6" spans="1:32" x14ac:dyDescent="0.25">
      <c r="A6" s="3">
        <v>11</v>
      </c>
      <c r="B6">
        <f t="shared" ref="B6:H25" si="4" xml:space="preserve"> $A$1 * ( (B$4 + 273)^4 - ($A6 + 273)^4)</f>
        <v>9.4247990685000005</v>
      </c>
      <c r="C6">
        <f t="shared" si="0"/>
        <v>10.527130184000001</v>
      </c>
      <c r="D6">
        <f t="shared" si="0"/>
        <v>11.6407671501</v>
      </c>
      <c r="E6">
        <f t="shared" si="0"/>
        <v>12.765787008</v>
      </c>
      <c r="F6">
        <f t="shared" si="0"/>
        <v>13.9022670605</v>
      </c>
      <c r="G6">
        <f t="shared" si="0"/>
        <v>15.050284872000001</v>
      </c>
      <c r="H6">
        <f t="shared" si="0"/>
        <v>16.209918268500001</v>
      </c>
      <c r="J6">
        <f t="shared" ref="J6:P25" si="5" xml:space="preserve"> $A$1 * ( (J$4 + 273)^2 + ($A6 + 273)^2) *  ( (J$4 + 273) + ($A6 + 273))</f>
        <v>1.0471998965</v>
      </c>
      <c r="K6">
        <f t="shared" si="5"/>
        <v>1.0527130184</v>
      </c>
      <c r="L6">
        <f t="shared" si="5"/>
        <v>1.0582515591000001</v>
      </c>
      <c r="M6">
        <f t="shared" si="5"/>
        <v>1.0638155839999999</v>
      </c>
      <c r="N6">
        <f t="shared" si="5"/>
        <v>1.0694051585</v>
      </c>
      <c r="O6">
        <f t="shared" si="5"/>
        <v>1.075020348</v>
      </c>
      <c r="P6">
        <f t="shared" si="5"/>
        <v>1.0806612179000001</v>
      </c>
      <c r="R6">
        <f t="shared" ref="R6:X25" si="6" xml:space="preserve"> $S$1 *  ( R$4 - $A6)</f>
        <v>9.8476537179000037</v>
      </c>
      <c r="S6">
        <f t="shared" si="6"/>
        <v>10.941837464333338</v>
      </c>
      <c r="T6">
        <f t="shared" si="6"/>
        <v>12.036021210766672</v>
      </c>
      <c r="U6">
        <f t="shared" si="6"/>
        <v>13.130204957200004</v>
      </c>
      <c r="V6">
        <f t="shared" si="6"/>
        <v>14.224388703633338</v>
      </c>
      <c r="W6">
        <f t="shared" si="6"/>
        <v>15.318572450066672</v>
      </c>
      <c r="X6">
        <f t="shared" si="6"/>
        <v>16.412756196500006</v>
      </c>
      <c r="Z6">
        <f t="shared" ref="Z6:Z25" si="7">R6-B6</f>
        <v>0.42285464940000317</v>
      </c>
      <c r="AA6">
        <f t="shared" si="3"/>
        <v>0.41470728033333693</v>
      </c>
      <c r="AB6">
        <f t="shared" si="3"/>
        <v>0.39525406066667124</v>
      </c>
      <c r="AC6">
        <f t="shared" si="3"/>
        <v>0.36441794920000348</v>
      </c>
      <c r="AD6">
        <f t="shared" si="3"/>
        <v>0.3221216431333378</v>
      </c>
      <c r="AE6">
        <f t="shared" si="3"/>
        <v>0.26828757806667092</v>
      </c>
      <c r="AF6">
        <f t="shared" si="3"/>
        <v>0.20283792800000455</v>
      </c>
    </row>
    <row r="7" spans="1:32" x14ac:dyDescent="0.25">
      <c r="A7" s="3">
        <v>12</v>
      </c>
      <c r="B7">
        <f t="shared" si="4"/>
        <v>8.4207969184000007</v>
      </c>
      <c r="C7">
        <f t="shared" si="0"/>
        <v>9.5231280339000008</v>
      </c>
      <c r="D7">
        <f t="shared" si="0"/>
        <v>10.636765</v>
      </c>
      <c r="E7">
        <f t="shared" si="0"/>
        <v>11.7617848579</v>
      </c>
      <c r="F7">
        <f t="shared" si="0"/>
        <v>12.8982649104</v>
      </c>
      <c r="G7">
        <f t="shared" si="0"/>
        <v>14.046282721900001</v>
      </c>
      <c r="H7">
        <f t="shared" si="0"/>
        <v>15.205916118399999</v>
      </c>
      <c r="J7">
        <f t="shared" si="5"/>
        <v>1.0525996148000001</v>
      </c>
      <c r="K7">
        <f t="shared" si="5"/>
        <v>1.0581253371000001</v>
      </c>
      <c r="L7">
        <f t="shared" si="5"/>
        <v>1.0636764999999999</v>
      </c>
      <c r="M7">
        <f t="shared" si="5"/>
        <v>1.0692531689</v>
      </c>
      <c r="N7">
        <f t="shared" si="5"/>
        <v>1.0748554092</v>
      </c>
      <c r="O7">
        <f t="shared" si="5"/>
        <v>1.0804832863</v>
      </c>
      <c r="P7">
        <f t="shared" si="5"/>
        <v>1.0861368655999999</v>
      </c>
      <c r="R7">
        <f t="shared" si="6"/>
        <v>8.7534699714666697</v>
      </c>
      <c r="S7">
        <f t="shared" si="6"/>
        <v>9.8476537179000037</v>
      </c>
      <c r="T7">
        <f t="shared" si="6"/>
        <v>10.941837464333338</v>
      </c>
      <c r="U7">
        <f t="shared" si="6"/>
        <v>12.036021210766672</v>
      </c>
      <c r="V7">
        <f t="shared" si="6"/>
        <v>13.130204957200004</v>
      </c>
      <c r="W7">
        <f t="shared" si="6"/>
        <v>14.224388703633338</v>
      </c>
      <c r="X7">
        <f t="shared" si="6"/>
        <v>15.318572450066672</v>
      </c>
      <c r="Z7">
        <f t="shared" si="7"/>
        <v>0.33267305306666906</v>
      </c>
      <c r="AA7">
        <f t="shared" si="3"/>
        <v>0.32452568400000281</v>
      </c>
      <c r="AB7">
        <f t="shared" si="3"/>
        <v>0.30507246433333712</v>
      </c>
      <c r="AC7">
        <f t="shared" si="3"/>
        <v>0.27423635286667114</v>
      </c>
      <c r="AD7">
        <f t="shared" si="3"/>
        <v>0.23194004680000369</v>
      </c>
      <c r="AE7">
        <f t="shared" si="3"/>
        <v>0.1781059817333368</v>
      </c>
      <c r="AF7">
        <f t="shared" si="3"/>
        <v>0.11265633166667222</v>
      </c>
    </row>
    <row r="8" spans="1:32" x14ac:dyDescent="0.25">
      <c r="A8" s="3">
        <v>13</v>
      </c>
      <c r="B8">
        <f t="shared" si="4"/>
        <v>7.4061705164999996</v>
      </c>
      <c r="C8">
        <f t="shared" si="0"/>
        <v>8.5085016319999998</v>
      </c>
      <c r="D8">
        <f t="shared" si="0"/>
        <v>9.6221385980999994</v>
      </c>
      <c r="E8">
        <f t="shared" si="0"/>
        <v>10.747158455999999</v>
      </c>
      <c r="F8">
        <f t="shared" si="0"/>
        <v>11.883638508500001</v>
      </c>
      <c r="G8">
        <f t="shared" si="0"/>
        <v>13.03165632</v>
      </c>
      <c r="H8">
        <f t="shared" si="0"/>
        <v>14.1912897165</v>
      </c>
      <c r="J8">
        <f t="shared" si="5"/>
        <v>1.0580243595000001</v>
      </c>
      <c r="K8">
        <f t="shared" si="5"/>
        <v>1.063562704</v>
      </c>
      <c r="L8">
        <f t="shared" si="5"/>
        <v>1.0691265109000001</v>
      </c>
      <c r="M8">
        <f t="shared" si="5"/>
        <v>1.0747158456000001</v>
      </c>
      <c r="N8">
        <f t="shared" si="5"/>
        <v>1.0803307735000001</v>
      </c>
      <c r="O8">
        <f t="shared" si="5"/>
        <v>1.0859713600000001</v>
      </c>
      <c r="P8">
        <f t="shared" si="5"/>
        <v>1.0916376704999999</v>
      </c>
      <c r="R8">
        <f t="shared" si="6"/>
        <v>7.6592862250333358</v>
      </c>
      <c r="S8">
        <f t="shared" si="6"/>
        <v>8.7534699714666697</v>
      </c>
      <c r="T8">
        <f t="shared" si="6"/>
        <v>9.8476537179000037</v>
      </c>
      <c r="U8">
        <f t="shared" si="6"/>
        <v>10.941837464333338</v>
      </c>
      <c r="V8">
        <f t="shared" si="6"/>
        <v>12.036021210766672</v>
      </c>
      <c r="W8">
        <f t="shared" si="6"/>
        <v>13.130204957200004</v>
      </c>
      <c r="X8">
        <f t="shared" si="6"/>
        <v>14.224388703633338</v>
      </c>
      <c r="Z8">
        <f t="shared" si="7"/>
        <v>0.2531157085333362</v>
      </c>
      <c r="AA8">
        <f t="shared" si="3"/>
        <v>0.24496833946666996</v>
      </c>
      <c r="AB8">
        <f t="shared" si="3"/>
        <v>0.22551511980000427</v>
      </c>
      <c r="AC8">
        <f t="shared" si="3"/>
        <v>0.19467900833333829</v>
      </c>
      <c r="AD8">
        <f t="shared" si="3"/>
        <v>0.15238270226667083</v>
      </c>
      <c r="AE8">
        <f t="shared" si="3"/>
        <v>9.8548637200003952E-2</v>
      </c>
      <c r="AF8">
        <f t="shared" si="3"/>
        <v>3.3098987133337587E-2</v>
      </c>
    </row>
    <row r="9" spans="1:32" x14ac:dyDescent="0.25">
      <c r="A9" s="3">
        <v>14</v>
      </c>
      <c r="B9">
        <f t="shared" si="4"/>
        <v>6.3808451760000002</v>
      </c>
      <c r="C9">
        <f t="shared" si="0"/>
        <v>7.4831762915000004</v>
      </c>
      <c r="D9">
        <f t="shared" si="0"/>
        <v>8.5968132575999991</v>
      </c>
      <c r="E9">
        <f t="shared" si="0"/>
        <v>9.7218331155000008</v>
      </c>
      <c r="F9">
        <f t="shared" si="0"/>
        <v>10.858313168</v>
      </c>
      <c r="G9">
        <f t="shared" si="0"/>
        <v>12.0063309795</v>
      </c>
      <c r="H9">
        <f t="shared" si="0"/>
        <v>13.165964376</v>
      </c>
      <c r="J9">
        <f t="shared" si="5"/>
        <v>1.063474196</v>
      </c>
      <c r="K9">
        <f t="shared" si="5"/>
        <v>1.0690251845000001</v>
      </c>
      <c r="L9">
        <f t="shared" si="5"/>
        <v>1.0746016572000001</v>
      </c>
      <c r="M9">
        <f t="shared" si="5"/>
        <v>1.0802036795000001</v>
      </c>
      <c r="N9">
        <f t="shared" si="5"/>
        <v>1.0858313168</v>
      </c>
      <c r="O9">
        <f t="shared" si="5"/>
        <v>1.0914846345</v>
      </c>
      <c r="P9">
        <f t="shared" si="5"/>
        <v>1.0971636979999999</v>
      </c>
      <c r="R9">
        <f t="shared" si="6"/>
        <v>6.5651024786000018</v>
      </c>
      <c r="S9">
        <f t="shared" si="6"/>
        <v>7.6592862250333358</v>
      </c>
      <c r="T9">
        <f t="shared" si="6"/>
        <v>8.7534699714666697</v>
      </c>
      <c r="U9">
        <f t="shared" si="6"/>
        <v>9.8476537179000037</v>
      </c>
      <c r="V9">
        <f t="shared" si="6"/>
        <v>10.941837464333338</v>
      </c>
      <c r="W9">
        <f t="shared" si="6"/>
        <v>12.036021210766672</v>
      </c>
      <c r="X9">
        <f t="shared" si="6"/>
        <v>13.130204957200004</v>
      </c>
      <c r="Z9">
        <f t="shared" si="7"/>
        <v>0.18425730260000162</v>
      </c>
      <c r="AA9">
        <f t="shared" si="3"/>
        <v>0.17610993353333537</v>
      </c>
      <c r="AB9">
        <f t="shared" si="3"/>
        <v>0.15665671386667057</v>
      </c>
      <c r="AC9">
        <f t="shared" si="3"/>
        <v>0.12582060240000281</v>
      </c>
      <c r="AD9">
        <f t="shared" si="3"/>
        <v>8.3524296333337134E-2</v>
      </c>
      <c r="AE9">
        <f t="shared" si="3"/>
        <v>2.9690231266672029E-2</v>
      </c>
      <c r="AF9">
        <f t="shared" si="3"/>
        <v>-3.5759418799996112E-2</v>
      </c>
    </row>
    <row r="10" spans="1:32" x14ac:dyDescent="0.25">
      <c r="A10" s="3">
        <v>15</v>
      </c>
      <c r="B10">
        <f t="shared" si="4"/>
        <v>5.3447459485</v>
      </c>
      <c r="C10">
        <f t="shared" si="0"/>
        <v>6.4470770640000001</v>
      </c>
      <c r="D10">
        <f t="shared" si="0"/>
        <v>7.5607140300999998</v>
      </c>
      <c r="E10">
        <f t="shared" si="0"/>
        <v>8.6857338879999997</v>
      </c>
      <c r="F10">
        <f t="shared" si="0"/>
        <v>9.8222139404999993</v>
      </c>
      <c r="G10">
        <f t="shared" si="0"/>
        <v>10.970231752</v>
      </c>
      <c r="H10">
        <f t="shared" si="0"/>
        <v>12.1298651485</v>
      </c>
      <c r="J10">
        <f t="shared" si="5"/>
        <v>1.0689491897000001</v>
      </c>
      <c r="K10">
        <f t="shared" si="5"/>
        <v>1.074512844</v>
      </c>
      <c r="L10">
        <f t="shared" si="5"/>
        <v>1.0801020043</v>
      </c>
      <c r="M10">
        <f t="shared" si="5"/>
        <v>1.085716736</v>
      </c>
      <c r="N10">
        <f t="shared" si="5"/>
        <v>1.0913571045000001</v>
      </c>
      <c r="O10">
        <f t="shared" si="5"/>
        <v>1.0970231751999999</v>
      </c>
      <c r="P10">
        <f t="shared" si="5"/>
        <v>1.1027150134999999</v>
      </c>
      <c r="R10">
        <f t="shared" si="6"/>
        <v>5.4709187321666688</v>
      </c>
      <c r="S10">
        <f t="shared" si="6"/>
        <v>6.5651024786000018</v>
      </c>
      <c r="T10">
        <f t="shared" si="6"/>
        <v>7.6592862250333358</v>
      </c>
      <c r="U10">
        <f t="shared" si="6"/>
        <v>8.7534699714666697</v>
      </c>
      <c r="V10">
        <f t="shared" si="6"/>
        <v>9.8476537179000037</v>
      </c>
      <c r="W10">
        <f t="shared" si="6"/>
        <v>10.941837464333338</v>
      </c>
      <c r="X10">
        <f t="shared" si="6"/>
        <v>12.036021210766672</v>
      </c>
      <c r="Z10">
        <f t="shared" si="7"/>
        <v>0.12617278366666884</v>
      </c>
      <c r="AA10">
        <f t="shared" si="3"/>
        <v>0.11802541460000171</v>
      </c>
      <c r="AB10">
        <f t="shared" si="3"/>
        <v>9.8572194933336021E-2</v>
      </c>
      <c r="AC10">
        <f t="shared" si="3"/>
        <v>6.7736083466670038E-2</v>
      </c>
      <c r="AD10">
        <f t="shared" si="3"/>
        <v>2.543977740000436E-2</v>
      </c>
      <c r="AE10">
        <f t="shared" si="3"/>
        <v>-2.8394287666662521E-2</v>
      </c>
      <c r="AF10">
        <f t="shared" si="3"/>
        <v>-9.3843937733328886E-2</v>
      </c>
    </row>
    <row r="11" spans="1:32" x14ac:dyDescent="0.25">
      <c r="A11" s="3">
        <v>16</v>
      </c>
      <c r="B11">
        <f t="shared" si="4"/>
        <v>4.2977976240000002</v>
      </c>
      <c r="C11">
        <f t="shared" si="0"/>
        <v>5.4001287395000004</v>
      </c>
      <c r="D11">
        <f t="shared" si="0"/>
        <v>6.5137657056</v>
      </c>
      <c r="E11">
        <f t="shared" si="0"/>
        <v>7.6387855634999999</v>
      </c>
      <c r="F11">
        <f t="shared" si="0"/>
        <v>8.7752656160000004</v>
      </c>
      <c r="G11">
        <f t="shared" si="0"/>
        <v>9.9232834274999995</v>
      </c>
      <c r="H11">
        <f t="shared" si="0"/>
        <v>11.082916824</v>
      </c>
      <c r="J11">
        <f t="shared" si="5"/>
        <v>1.0744494060000001</v>
      </c>
      <c r="K11">
        <f t="shared" si="5"/>
        <v>1.0800257478999999</v>
      </c>
      <c r="L11">
        <f t="shared" si="5"/>
        <v>1.0856276176000001</v>
      </c>
      <c r="M11">
        <f t="shared" si="5"/>
        <v>1.0912550805000001</v>
      </c>
      <c r="N11">
        <f t="shared" si="5"/>
        <v>1.0969082020000001</v>
      </c>
      <c r="O11">
        <f t="shared" si="5"/>
        <v>1.1025870474999999</v>
      </c>
      <c r="P11">
        <f t="shared" si="5"/>
        <v>1.1082916824</v>
      </c>
      <c r="R11">
        <f t="shared" si="6"/>
        <v>4.3767349857333349</v>
      </c>
      <c r="S11">
        <f t="shared" si="6"/>
        <v>5.4709187321666688</v>
      </c>
      <c r="T11">
        <f t="shared" si="6"/>
        <v>6.5651024786000018</v>
      </c>
      <c r="U11">
        <f t="shared" si="6"/>
        <v>7.6592862250333358</v>
      </c>
      <c r="V11">
        <f t="shared" si="6"/>
        <v>8.7534699714666697</v>
      </c>
      <c r="W11">
        <f t="shared" si="6"/>
        <v>9.8476537179000037</v>
      </c>
      <c r="X11">
        <f t="shared" si="6"/>
        <v>10.941837464333338</v>
      </c>
      <c r="Z11">
        <f t="shared" si="7"/>
        <v>7.8937361733334654E-2</v>
      </c>
      <c r="AA11">
        <f t="shared" si="3"/>
        <v>7.0789992666668411E-2</v>
      </c>
      <c r="AB11">
        <f t="shared" si="3"/>
        <v>5.1336773000001834E-2</v>
      </c>
      <c r="AC11">
        <f t="shared" si="3"/>
        <v>2.0500661533335851E-2</v>
      </c>
      <c r="AD11">
        <f t="shared" si="3"/>
        <v>-2.1795644533330716E-2</v>
      </c>
      <c r="AE11">
        <f t="shared" si="3"/>
        <v>-7.562970959999582E-2</v>
      </c>
      <c r="AF11">
        <f t="shared" si="3"/>
        <v>-0.14107935966666219</v>
      </c>
    </row>
    <row r="12" spans="1:32" x14ac:dyDescent="0.25">
      <c r="A12" s="3">
        <v>17</v>
      </c>
      <c r="B12">
        <f t="shared" si="4"/>
        <v>3.2399247308999999</v>
      </c>
      <c r="C12">
        <f t="shared" si="0"/>
        <v>4.3422558463999996</v>
      </c>
      <c r="D12">
        <f t="shared" si="0"/>
        <v>5.4558928125000001</v>
      </c>
      <c r="E12">
        <f t="shared" si="0"/>
        <v>6.5809126704000001</v>
      </c>
      <c r="F12">
        <f t="shared" si="0"/>
        <v>7.7173927228999997</v>
      </c>
      <c r="G12">
        <f t="shared" si="0"/>
        <v>8.8654105344000005</v>
      </c>
      <c r="H12">
        <f t="shared" si="0"/>
        <v>10.025043930900001</v>
      </c>
      <c r="J12">
        <f t="shared" si="5"/>
        <v>1.0799749103</v>
      </c>
      <c r="K12">
        <f t="shared" si="5"/>
        <v>1.0855639615999999</v>
      </c>
      <c r="L12">
        <f t="shared" si="5"/>
        <v>1.0911785625000001</v>
      </c>
      <c r="M12">
        <f t="shared" si="5"/>
        <v>1.0968187784000001</v>
      </c>
      <c r="N12">
        <f t="shared" si="5"/>
        <v>1.1024846746999999</v>
      </c>
      <c r="O12">
        <f t="shared" si="5"/>
        <v>1.1081763168000001</v>
      </c>
      <c r="P12">
        <f t="shared" si="5"/>
        <v>1.1138937701</v>
      </c>
      <c r="R12">
        <f t="shared" si="6"/>
        <v>3.2825512393000009</v>
      </c>
      <c r="S12">
        <f t="shared" si="6"/>
        <v>4.3767349857333349</v>
      </c>
      <c r="T12">
        <f t="shared" si="6"/>
        <v>5.4709187321666688</v>
      </c>
      <c r="U12">
        <f t="shared" si="6"/>
        <v>6.5651024786000018</v>
      </c>
      <c r="V12">
        <f t="shared" si="6"/>
        <v>7.6592862250333358</v>
      </c>
      <c r="W12">
        <f t="shared" si="6"/>
        <v>8.7534699714666697</v>
      </c>
      <c r="X12">
        <f t="shared" si="6"/>
        <v>9.8476537179000037</v>
      </c>
      <c r="Z12">
        <f t="shared" si="7"/>
        <v>4.262650840000104E-2</v>
      </c>
      <c r="AA12">
        <f t="shared" si="3"/>
        <v>3.447913933333524E-2</v>
      </c>
      <c r="AB12">
        <f t="shared" si="3"/>
        <v>1.5025919666668663E-2</v>
      </c>
      <c r="AC12">
        <f t="shared" si="3"/>
        <v>-1.5810191799998208E-2</v>
      </c>
      <c r="AD12">
        <f t="shared" si="3"/>
        <v>-5.8106497866663886E-2</v>
      </c>
      <c r="AE12">
        <f t="shared" si="3"/>
        <v>-0.11194056293333077</v>
      </c>
      <c r="AF12">
        <f t="shared" si="3"/>
        <v>-0.17739021299999713</v>
      </c>
    </row>
    <row r="13" spans="1:32" x14ac:dyDescent="0.25">
      <c r="A13" s="3">
        <v>18</v>
      </c>
      <c r="B13">
        <f t="shared" si="4"/>
        <v>2.1710515359999998</v>
      </c>
      <c r="C13">
        <f t="shared" si="0"/>
        <v>3.2733826515</v>
      </c>
      <c r="D13">
        <f t="shared" si="0"/>
        <v>4.3870196176</v>
      </c>
      <c r="E13">
        <f t="shared" si="0"/>
        <v>5.5120394755</v>
      </c>
      <c r="F13">
        <f t="shared" si="0"/>
        <v>6.6485195279999996</v>
      </c>
      <c r="G13">
        <f t="shared" si="0"/>
        <v>7.7965373395000004</v>
      </c>
      <c r="H13">
        <f t="shared" si="0"/>
        <v>8.9561707360000007</v>
      </c>
      <c r="J13">
        <f t="shared" si="5"/>
        <v>1.0855257680000001</v>
      </c>
      <c r="K13">
        <f t="shared" si="5"/>
        <v>1.0911275505</v>
      </c>
      <c r="L13">
        <f t="shared" si="5"/>
        <v>1.0967549044</v>
      </c>
      <c r="M13">
        <f t="shared" si="5"/>
        <v>1.1024078951</v>
      </c>
      <c r="N13">
        <f t="shared" si="5"/>
        <v>1.1080865879999999</v>
      </c>
      <c r="O13">
        <f t="shared" si="5"/>
        <v>1.1137910485</v>
      </c>
      <c r="P13">
        <f t="shared" si="5"/>
        <v>1.1195213419999999</v>
      </c>
      <c r="R13">
        <f t="shared" si="6"/>
        <v>2.1883674928666674</v>
      </c>
      <c r="S13">
        <f t="shared" si="6"/>
        <v>3.2825512393000009</v>
      </c>
      <c r="T13">
        <f t="shared" si="6"/>
        <v>4.3767349857333349</v>
      </c>
      <c r="U13">
        <f t="shared" si="6"/>
        <v>5.4709187321666688</v>
      </c>
      <c r="V13">
        <f t="shared" si="6"/>
        <v>6.5651024786000018</v>
      </c>
      <c r="W13">
        <f t="shared" si="6"/>
        <v>7.6592862250333358</v>
      </c>
      <c r="X13">
        <f t="shared" si="6"/>
        <v>8.7534699714666697</v>
      </c>
      <c r="Z13">
        <f t="shared" si="7"/>
        <v>1.7315956866667648E-2</v>
      </c>
      <c r="AA13">
        <f t="shared" si="3"/>
        <v>9.1685878000009602E-3</v>
      </c>
      <c r="AB13">
        <f t="shared" si="3"/>
        <v>-1.0284631866665173E-2</v>
      </c>
      <c r="AC13">
        <f t="shared" si="3"/>
        <v>-4.1120743333331156E-2</v>
      </c>
      <c r="AD13">
        <f t="shared" si="3"/>
        <v>-8.3417049399997723E-2</v>
      </c>
      <c r="AE13">
        <f t="shared" si="3"/>
        <v>-0.1372511144666646</v>
      </c>
      <c r="AF13">
        <f t="shared" si="3"/>
        <v>-0.20270076453333097</v>
      </c>
    </row>
    <row r="14" spans="1:32" x14ac:dyDescent="0.25">
      <c r="A14" s="3">
        <v>19</v>
      </c>
      <c r="B14">
        <f t="shared" si="4"/>
        <v>1.0911020444999999</v>
      </c>
      <c r="C14">
        <f t="shared" si="0"/>
        <v>2.1934331600000001</v>
      </c>
      <c r="D14">
        <f t="shared" si="0"/>
        <v>3.3070701261000002</v>
      </c>
      <c r="E14">
        <f t="shared" si="0"/>
        <v>4.4320899840000001</v>
      </c>
      <c r="F14">
        <f t="shared" si="0"/>
        <v>5.5685700364999997</v>
      </c>
      <c r="G14">
        <f t="shared" si="0"/>
        <v>6.7165878479999996</v>
      </c>
      <c r="H14">
        <f t="shared" si="0"/>
        <v>7.8762212444999999</v>
      </c>
      <c r="J14">
        <f t="shared" si="5"/>
        <v>1.0911020444999999</v>
      </c>
      <c r="K14">
        <f t="shared" si="5"/>
        <v>1.0967165800000001</v>
      </c>
      <c r="L14">
        <f t="shared" si="5"/>
        <v>1.1023567086999999</v>
      </c>
      <c r="M14">
        <f t="shared" si="5"/>
        <v>1.108022496</v>
      </c>
      <c r="N14">
        <f t="shared" si="5"/>
        <v>1.1137140073</v>
      </c>
      <c r="O14">
        <f t="shared" si="5"/>
        <v>1.119431308</v>
      </c>
      <c r="P14">
        <f t="shared" si="5"/>
        <v>1.1251744635000001</v>
      </c>
      <c r="R14">
        <f t="shared" si="6"/>
        <v>1.0941837464333337</v>
      </c>
      <c r="S14">
        <f t="shared" si="6"/>
        <v>2.1883674928666674</v>
      </c>
      <c r="T14">
        <f t="shared" si="6"/>
        <v>3.2825512393000009</v>
      </c>
      <c r="U14">
        <f t="shared" si="6"/>
        <v>4.3767349857333349</v>
      </c>
      <c r="V14">
        <f t="shared" si="6"/>
        <v>5.4709187321666688</v>
      </c>
      <c r="W14">
        <f t="shared" si="6"/>
        <v>6.5651024786000018</v>
      </c>
      <c r="X14">
        <f t="shared" si="6"/>
        <v>7.6592862250333358</v>
      </c>
      <c r="Z14">
        <f t="shared" si="7"/>
        <v>3.0817019333337914E-3</v>
      </c>
      <c r="AA14">
        <f t="shared" si="3"/>
        <v>-5.0656671333326742E-3</v>
      </c>
      <c r="AB14">
        <f t="shared" si="3"/>
        <v>-2.4518886799999251E-2</v>
      </c>
      <c r="AC14">
        <f t="shared" si="3"/>
        <v>-5.5354998266665234E-2</v>
      </c>
      <c r="AD14">
        <f t="shared" si="3"/>
        <v>-9.7651304333330913E-2</v>
      </c>
      <c r="AE14">
        <f t="shared" si="3"/>
        <v>-0.15148536939999779</v>
      </c>
      <c r="AF14">
        <f t="shared" si="3"/>
        <v>-0.21693501946666416</v>
      </c>
    </row>
    <row r="15" spans="1:32" x14ac:dyDescent="0.25">
      <c r="A15" s="3">
        <v>20</v>
      </c>
      <c r="B15">
        <f t="shared" si="4"/>
        <v>0</v>
      </c>
      <c r="C15">
        <f t="shared" si="0"/>
        <v>1.1023311155</v>
      </c>
      <c r="D15">
        <f t="shared" si="0"/>
        <v>2.2159680815999998</v>
      </c>
      <c r="E15">
        <f t="shared" si="0"/>
        <v>3.3409879395000002</v>
      </c>
      <c r="F15">
        <f t="shared" si="0"/>
        <v>4.4774679920000002</v>
      </c>
      <c r="G15">
        <f t="shared" si="0"/>
        <v>5.6254858035000002</v>
      </c>
      <c r="H15">
        <f t="shared" si="0"/>
        <v>6.7851191999999996</v>
      </c>
      <c r="J15">
        <f t="shared" si="5"/>
        <v>1.0967038052</v>
      </c>
      <c r="K15">
        <f t="shared" si="5"/>
        <v>1.1023311155</v>
      </c>
      <c r="L15">
        <f t="shared" si="5"/>
        <v>1.1079840407999999</v>
      </c>
      <c r="M15">
        <f t="shared" si="5"/>
        <v>1.1136626465000001</v>
      </c>
      <c r="N15">
        <f t="shared" si="5"/>
        <v>1.1193669980000001</v>
      </c>
      <c r="O15">
        <f t="shared" si="5"/>
        <v>1.1250971607</v>
      </c>
      <c r="P15">
        <f t="shared" si="5"/>
        <v>1.1308532</v>
      </c>
      <c r="R15">
        <f t="shared" si="6"/>
        <v>0</v>
      </c>
      <c r="S15">
        <f t="shared" si="6"/>
        <v>1.0941837464333337</v>
      </c>
      <c r="T15">
        <f t="shared" si="6"/>
        <v>2.1883674928666674</v>
      </c>
      <c r="U15">
        <f t="shared" si="6"/>
        <v>3.2825512393000009</v>
      </c>
      <c r="V15">
        <f t="shared" si="6"/>
        <v>4.3767349857333349</v>
      </c>
      <c r="W15">
        <f t="shared" si="6"/>
        <v>5.4709187321666688</v>
      </c>
      <c r="X15">
        <f t="shared" si="6"/>
        <v>6.5651024786000018</v>
      </c>
      <c r="Z15">
        <f t="shared" si="7"/>
        <v>0</v>
      </c>
      <c r="AA15">
        <f t="shared" si="3"/>
        <v>-8.1473690666662435E-3</v>
      </c>
      <c r="AB15">
        <f t="shared" si="3"/>
        <v>-2.7600588733332376E-2</v>
      </c>
      <c r="AC15">
        <f t="shared" si="3"/>
        <v>-5.8436700199999247E-2</v>
      </c>
      <c r="AD15">
        <f t="shared" si="3"/>
        <v>-0.10073300626666537</v>
      </c>
      <c r="AE15">
        <f t="shared" si="3"/>
        <v>-0.15456707133333136</v>
      </c>
      <c r="AF15">
        <f t="shared" si="3"/>
        <v>-0.22001672139999773</v>
      </c>
    </row>
    <row r="16" spans="1:32" x14ac:dyDescent="0.25">
      <c r="A16" s="3">
        <v>21</v>
      </c>
      <c r="B16">
        <f t="shared" si="4"/>
        <v>-1.1023311155</v>
      </c>
      <c r="C16">
        <f t="shared" si="0"/>
        <v>0</v>
      </c>
      <c r="D16">
        <f t="shared" si="0"/>
        <v>1.1136369661000001</v>
      </c>
      <c r="E16">
        <f t="shared" si="0"/>
        <v>2.238656824</v>
      </c>
      <c r="F16">
        <f t="shared" si="0"/>
        <v>3.3751368765</v>
      </c>
      <c r="G16">
        <f t="shared" si="0"/>
        <v>4.523154688</v>
      </c>
      <c r="H16">
        <f t="shared" si="0"/>
        <v>5.6827880845000003</v>
      </c>
      <c r="J16">
        <f t="shared" si="5"/>
        <v>1.1023311155</v>
      </c>
      <c r="K16">
        <f t="shared" si="5"/>
        <v>1.1079712224</v>
      </c>
      <c r="L16">
        <f t="shared" si="5"/>
        <v>1.1136369661000001</v>
      </c>
      <c r="M16">
        <f t="shared" si="5"/>
        <v>1.119328412</v>
      </c>
      <c r="N16">
        <f t="shared" si="5"/>
        <v>1.1250456255000001</v>
      </c>
      <c r="O16">
        <f t="shared" si="5"/>
        <v>1.130788672</v>
      </c>
      <c r="P16">
        <f t="shared" si="5"/>
        <v>1.1365576169</v>
      </c>
      <c r="R16">
        <f t="shared" si="6"/>
        <v>-1.0941837464333337</v>
      </c>
      <c r="S16">
        <f t="shared" si="6"/>
        <v>0</v>
      </c>
      <c r="T16">
        <f t="shared" si="6"/>
        <v>1.0941837464333337</v>
      </c>
      <c r="U16">
        <f t="shared" si="6"/>
        <v>2.1883674928666674</v>
      </c>
      <c r="V16">
        <f t="shared" si="6"/>
        <v>3.2825512393000009</v>
      </c>
      <c r="W16">
        <f t="shared" si="6"/>
        <v>4.3767349857333349</v>
      </c>
      <c r="X16">
        <f t="shared" si="6"/>
        <v>5.4709187321666688</v>
      </c>
      <c r="Z16">
        <f t="shared" si="7"/>
        <v>8.1473690666662435E-3</v>
      </c>
      <c r="AA16">
        <f t="shared" si="3"/>
        <v>0</v>
      </c>
      <c r="AB16">
        <f t="shared" si="3"/>
        <v>-1.9453219666666355E-2</v>
      </c>
      <c r="AC16">
        <f t="shared" si="3"/>
        <v>-5.028933113333256E-2</v>
      </c>
      <c r="AD16">
        <f t="shared" si="3"/>
        <v>-9.2585637199999127E-2</v>
      </c>
      <c r="AE16">
        <f t="shared" si="3"/>
        <v>-0.14641970226666512</v>
      </c>
      <c r="AF16">
        <f t="shared" si="3"/>
        <v>-0.21186935233333148</v>
      </c>
    </row>
    <row r="17" spans="1:32" x14ac:dyDescent="0.25">
      <c r="A17" s="3">
        <v>22</v>
      </c>
      <c r="B17">
        <f t="shared" si="4"/>
        <v>-2.2159680815999998</v>
      </c>
      <c r="C17">
        <f t="shared" si="0"/>
        <v>-1.1136369661000001</v>
      </c>
      <c r="D17">
        <f t="shared" si="0"/>
        <v>0</v>
      </c>
      <c r="E17">
        <f t="shared" si="0"/>
        <v>1.1250198578999999</v>
      </c>
      <c r="F17">
        <f t="shared" si="0"/>
        <v>2.2614999104</v>
      </c>
      <c r="G17">
        <f t="shared" si="0"/>
        <v>3.4095177218999999</v>
      </c>
      <c r="H17">
        <f t="shared" si="0"/>
        <v>4.5691511183999998</v>
      </c>
      <c r="J17">
        <f t="shared" si="5"/>
        <v>1.1079840407999999</v>
      </c>
      <c r="K17">
        <f t="shared" si="5"/>
        <v>1.1136369661000001</v>
      </c>
      <c r="L17">
        <f t="shared" si="5"/>
        <v>1.11931555</v>
      </c>
      <c r="M17">
        <f t="shared" si="5"/>
        <v>1.1250198578999999</v>
      </c>
      <c r="N17">
        <f t="shared" si="5"/>
        <v>1.1307499552</v>
      </c>
      <c r="O17">
        <f t="shared" si="5"/>
        <v>1.1365059072999999</v>
      </c>
      <c r="P17">
        <f t="shared" si="5"/>
        <v>1.1422877795999999</v>
      </c>
      <c r="R17">
        <f t="shared" si="6"/>
        <v>-2.1883674928666674</v>
      </c>
      <c r="S17">
        <f t="shared" si="6"/>
        <v>-1.0941837464333337</v>
      </c>
      <c r="T17">
        <f t="shared" si="6"/>
        <v>0</v>
      </c>
      <c r="U17">
        <f t="shared" si="6"/>
        <v>1.0941837464333337</v>
      </c>
      <c r="V17">
        <f t="shared" si="6"/>
        <v>2.1883674928666674</v>
      </c>
      <c r="W17">
        <f t="shared" si="6"/>
        <v>3.2825512393000009</v>
      </c>
      <c r="X17">
        <f t="shared" si="6"/>
        <v>4.3767349857333349</v>
      </c>
      <c r="Z17">
        <f t="shared" si="7"/>
        <v>2.7600588733332376E-2</v>
      </c>
      <c r="AA17">
        <f t="shared" si="3"/>
        <v>1.9453219666666355E-2</v>
      </c>
      <c r="AB17">
        <f t="shared" si="3"/>
        <v>0</v>
      </c>
      <c r="AC17">
        <f t="shared" si="3"/>
        <v>-3.0836111466666205E-2</v>
      </c>
      <c r="AD17">
        <f t="shared" si="3"/>
        <v>-7.313241753333255E-2</v>
      </c>
      <c r="AE17">
        <f t="shared" si="3"/>
        <v>-0.12696648259999899</v>
      </c>
      <c r="AF17">
        <f t="shared" si="3"/>
        <v>-0.19241613266666491</v>
      </c>
    </row>
    <row r="18" spans="1:32" x14ac:dyDescent="0.25">
      <c r="A18" s="3">
        <v>23</v>
      </c>
      <c r="B18">
        <f t="shared" si="4"/>
        <v>-3.3409879395000002</v>
      </c>
      <c r="C18">
        <f t="shared" si="0"/>
        <v>-2.238656824</v>
      </c>
      <c r="D18">
        <f t="shared" si="0"/>
        <v>-1.1250198578999999</v>
      </c>
      <c r="E18">
        <f t="shared" si="0"/>
        <v>0</v>
      </c>
      <c r="F18">
        <f t="shared" si="0"/>
        <v>1.1364800525000001</v>
      </c>
      <c r="G18">
        <f t="shared" si="0"/>
        <v>2.284497864</v>
      </c>
      <c r="H18">
        <f t="shared" si="0"/>
        <v>3.4441312604999998</v>
      </c>
      <c r="J18">
        <f t="shared" si="5"/>
        <v>1.1136626465000001</v>
      </c>
      <c r="K18">
        <f t="shared" si="5"/>
        <v>1.119328412</v>
      </c>
      <c r="L18">
        <f t="shared" si="5"/>
        <v>1.1250198578999999</v>
      </c>
      <c r="M18">
        <f t="shared" si="5"/>
        <v>1.1307370496</v>
      </c>
      <c r="N18">
        <f t="shared" si="5"/>
        <v>1.1364800525000001</v>
      </c>
      <c r="O18">
        <f t="shared" si="5"/>
        <v>1.142248932</v>
      </c>
      <c r="P18">
        <f t="shared" si="5"/>
        <v>1.1480437535000001</v>
      </c>
      <c r="R18">
        <f t="shared" si="6"/>
        <v>-3.2825512393000009</v>
      </c>
      <c r="S18">
        <f t="shared" si="6"/>
        <v>-2.1883674928666674</v>
      </c>
      <c r="T18">
        <f t="shared" si="6"/>
        <v>-1.0941837464333337</v>
      </c>
      <c r="U18">
        <f t="shared" si="6"/>
        <v>0</v>
      </c>
      <c r="V18">
        <f t="shared" si="6"/>
        <v>1.0941837464333337</v>
      </c>
      <c r="W18">
        <f t="shared" si="6"/>
        <v>2.1883674928666674</v>
      </c>
      <c r="X18">
        <f t="shared" si="6"/>
        <v>3.2825512393000009</v>
      </c>
      <c r="Z18">
        <f t="shared" si="7"/>
        <v>5.8436700199999247E-2</v>
      </c>
      <c r="AA18">
        <f t="shared" si="3"/>
        <v>5.028933113333256E-2</v>
      </c>
      <c r="AB18">
        <f t="shared" si="3"/>
        <v>3.0836111466666205E-2</v>
      </c>
      <c r="AC18">
        <f t="shared" si="3"/>
        <v>0</v>
      </c>
      <c r="AD18">
        <f t="shared" si="3"/>
        <v>-4.2296306066666345E-2</v>
      </c>
      <c r="AE18">
        <f t="shared" si="3"/>
        <v>-9.6130371133332559E-2</v>
      </c>
      <c r="AF18">
        <f t="shared" si="3"/>
        <v>-0.16158002119999892</v>
      </c>
    </row>
    <row r="19" spans="1:32" x14ac:dyDescent="0.25">
      <c r="A19" s="3">
        <v>24</v>
      </c>
      <c r="B19">
        <f t="shared" si="4"/>
        <v>-4.4774679920000002</v>
      </c>
      <c r="C19">
        <f t="shared" si="0"/>
        <v>-3.3751368765</v>
      </c>
      <c r="D19">
        <f t="shared" si="0"/>
        <v>-2.2614999104</v>
      </c>
      <c r="E19">
        <f t="shared" si="0"/>
        <v>-1.1364800525000001</v>
      </c>
      <c r="F19">
        <f t="shared" si="0"/>
        <v>0</v>
      </c>
      <c r="G19">
        <f t="shared" si="0"/>
        <v>1.1480178114999999</v>
      </c>
      <c r="H19">
        <f t="shared" si="0"/>
        <v>2.3076512079999998</v>
      </c>
      <c r="J19">
        <f t="shared" si="5"/>
        <v>1.1193669980000001</v>
      </c>
      <c r="K19">
        <f t="shared" si="5"/>
        <v>1.1250456255000001</v>
      </c>
      <c r="L19">
        <f t="shared" si="5"/>
        <v>1.1307499552</v>
      </c>
      <c r="M19">
        <f t="shared" si="5"/>
        <v>1.1364800525000001</v>
      </c>
      <c r="N19">
        <f t="shared" si="5"/>
        <v>1.1422359827999999</v>
      </c>
      <c r="O19">
        <f t="shared" si="5"/>
        <v>1.1480178115000002</v>
      </c>
      <c r="P19">
        <f t="shared" si="5"/>
        <v>1.1538256039999999</v>
      </c>
      <c r="R19">
        <f t="shared" si="6"/>
        <v>-4.3767349857333349</v>
      </c>
      <c r="S19">
        <f t="shared" si="6"/>
        <v>-3.2825512393000009</v>
      </c>
      <c r="T19">
        <f t="shared" si="6"/>
        <v>-2.1883674928666674</v>
      </c>
      <c r="U19">
        <f t="shared" si="6"/>
        <v>-1.0941837464333337</v>
      </c>
      <c r="V19">
        <f t="shared" si="6"/>
        <v>0</v>
      </c>
      <c r="W19">
        <f t="shared" si="6"/>
        <v>1.0941837464333337</v>
      </c>
      <c r="X19">
        <f t="shared" si="6"/>
        <v>2.1883674928666674</v>
      </c>
      <c r="Z19">
        <f t="shared" si="7"/>
        <v>0.10073300626666537</v>
      </c>
      <c r="AA19">
        <f t="shared" si="3"/>
        <v>9.2585637199999127E-2</v>
      </c>
      <c r="AB19">
        <f t="shared" si="3"/>
        <v>7.313241753333255E-2</v>
      </c>
      <c r="AC19">
        <f t="shared" si="3"/>
        <v>4.2296306066666345E-2</v>
      </c>
      <c r="AD19">
        <f t="shared" si="3"/>
        <v>0</v>
      </c>
      <c r="AE19">
        <f t="shared" si="3"/>
        <v>-5.3834065066666215E-2</v>
      </c>
      <c r="AF19">
        <f t="shared" si="3"/>
        <v>-0.11928371513333236</v>
      </c>
    </row>
    <row r="20" spans="1:32" x14ac:dyDescent="0.25">
      <c r="A20" s="3">
        <v>25</v>
      </c>
      <c r="B20">
        <f t="shared" si="4"/>
        <v>-5.6254858035000002</v>
      </c>
      <c r="C20">
        <f t="shared" si="0"/>
        <v>-4.523154688</v>
      </c>
      <c r="D20">
        <f t="shared" si="0"/>
        <v>-3.4095177218999999</v>
      </c>
      <c r="E20">
        <f t="shared" si="0"/>
        <v>-2.284497864</v>
      </c>
      <c r="F20">
        <f t="shared" si="0"/>
        <v>-1.1480178114999999</v>
      </c>
      <c r="G20">
        <f t="shared" si="0"/>
        <v>0</v>
      </c>
      <c r="H20">
        <f t="shared" si="0"/>
        <v>1.1596333965000001</v>
      </c>
      <c r="J20">
        <f t="shared" si="5"/>
        <v>1.1250971607</v>
      </c>
      <c r="K20">
        <f t="shared" si="5"/>
        <v>1.130788672</v>
      </c>
      <c r="L20">
        <f t="shared" si="5"/>
        <v>1.1365059072999999</v>
      </c>
      <c r="M20">
        <f t="shared" si="5"/>
        <v>1.142248932</v>
      </c>
      <c r="N20">
        <f t="shared" si="5"/>
        <v>1.1480178115000002</v>
      </c>
      <c r="O20">
        <f t="shared" si="5"/>
        <v>1.1538126112</v>
      </c>
      <c r="P20">
        <f t="shared" si="5"/>
        <v>1.1596333965000001</v>
      </c>
      <c r="R20">
        <f t="shared" si="6"/>
        <v>-5.4709187321666688</v>
      </c>
      <c r="S20">
        <f t="shared" si="6"/>
        <v>-4.3767349857333349</v>
      </c>
      <c r="T20">
        <f t="shared" si="6"/>
        <v>-3.2825512393000009</v>
      </c>
      <c r="U20">
        <f t="shared" si="6"/>
        <v>-2.1883674928666674</v>
      </c>
      <c r="V20">
        <f t="shared" si="6"/>
        <v>-1.0941837464333337</v>
      </c>
      <c r="W20">
        <f t="shared" si="6"/>
        <v>0</v>
      </c>
      <c r="X20">
        <f t="shared" si="6"/>
        <v>1.0941837464333337</v>
      </c>
      <c r="Z20">
        <f t="shared" si="7"/>
        <v>0.15456707133333136</v>
      </c>
      <c r="AA20">
        <f t="shared" si="3"/>
        <v>0.14641970226666512</v>
      </c>
      <c r="AB20">
        <f t="shared" si="3"/>
        <v>0.12696648259999899</v>
      </c>
      <c r="AC20">
        <f t="shared" si="3"/>
        <v>9.6130371133332559E-2</v>
      </c>
      <c r="AD20">
        <f t="shared" si="3"/>
        <v>5.3834065066666215E-2</v>
      </c>
      <c r="AE20">
        <f t="shared" si="3"/>
        <v>0</v>
      </c>
      <c r="AF20">
        <f t="shared" si="3"/>
        <v>-6.5449650066666365E-2</v>
      </c>
    </row>
    <row r="21" spans="1:32" x14ac:dyDescent="0.25">
      <c r="A21" s="3">
        <v>26</v>
      </c>
      <c r="B21">
        <f t="shared" si="4"/>
        <v>-6.7851191999999996</v>
      </c>
      <c r="C21">
        <f t="shared" si="4"/>
        <v>-5.6827880845000003</v>
      </c>
      <c r="D21">
        <f t="shared" si="4"/>
        <v>-4.5691511183999998</v>
      </c>
      <c r="E21">
        <f t="shared" si="4"/>
        <v>-3.4441312604999998</v>
      </c>
      <c r="F21">
        <f t="shared" si="4"/>
        <v>-2.3076512079999998</v>
      </c>
      <c r="G21">
        <f t="shared" si="4"/>
        <v>-1.1596333965000001</v>
      </c>
      <c r="H21">
        <f t="shared" si="4"/>
        <v>0</v>
      </c>
      <c r="J21">
        <f t="shared" si="5"/>
        <v>1.1308532</v>
      </c>
      <c r="K21">
        <f t="shared" si="5"/>
        <v>1.1365576169</v>
      </c>
      <c r="L21">
        <f t="shared" si="5"/>
        <v>1.1422877795999999</v>
      </c>
      <c r="M21">
        <f t="shared" si="5"/>
        <v>1.1480437535000001</v>
      </c>
      <c r="N21">
        <f t="shared" si="5"/>
        <v>1.1538256039999999</v>
      </c>
      <c r="O21">
        <f t="shared" si="5"/>
        <v>1.1596333965000001</v>
      </c>
      <c r="P21">
        <f t="shared" si="5"/>
        <v>1.1654671964000001</v>
      </c>
      <c r="R21">
        <f t="shared" si="6"/>
        <v>-6.5651024786000018</v>
      </c>
      <c r="S21">
        <f t="shared" si="6"/>
        <v>-5.4709187321666688</v>
      </c>
      <c r="T21">
        <f t="shared" si="6"/>
        <v>-4.3767349857333349</v>
      </c>
      <c r="U21">
        <f t="shared" si="6"/>
        <v>-3.2825512393000009</v>
      </c>
      <c r="V21">
        <f t="shared" si="6"/>
        <v>-2.1883674928666674</v>
      </c>
      <c r="W21">
        <f t="shared" si="6"/>
        <v>-1.0941837464333337</v>
      </c>
      <c r="X21">
        <f t="shared" si="6"/>
        <v>0</v>
      </c>
      <c r="Z21">
        <f t="shared" si="7"/>
        <v>0.22001672139999773</v>
      </c>
      <c r="AA21">
        <f t="shared" ref="AA21:AA25" si="8">S21-C21</f>
        <v>0.21186935233333148</v>
      </c>
      <c r="AB21">
        <f t="shared" ref="AB21:AB25" si="9">T21-D21</f>
        <v>0.19241613266666491</v>
      </c>
      <c r="AC21">
        <f t="shared" ref="AC21:AC25" si="10">U21-E21</f>
        <v>0.16158002119999892</v>
      </c>
      <c r="AD21">
        <f t="shared" ref="AD21:AD25" si="11">V21-F21</f>
        <v>0.11928371513333236</v>
      </c>
      <c r="AE21">
        <f t="shared" ref="AE21:AE25" si="12">W21-G21</f>
        <v>6.5449650066666365E-2</v>
      </c>
      <c r="AF21">
        <f t="shared" ref="AF21:AF25" si="13">X21-H21</f>
        <v>0</v>
      </c>
    </row>
    <row r="22" spans="1:32" x14ac:dyDescent="0.25">
      <c r="A22" s="3">
        <v>27</v>
      </c>
      <c r="B22">
        <f t="shared" si="4"/>
        <v>-7.9564462690999997</v>
      </c>
      <c r="C22">
        <f t="shared" si="4"/>
        <v>-6.8541151535999996</v>
      </c>
      <c r="D22">
        <f t="shared" si="4"/>
        <v>-5.7404781874999999</v>
      </c>
      <c r="E22">
        <f t="shared" si="4"/>
        <v>-4.6154583296</v>
      </c>
      <c r="F22">
        <f t="shared" si="4"/>
        <v>-3.4789782771</v>
      </c>
      <c r="G22">
        <f t="shared" si="4"/>
        <v>-2.3309604656</v>
      </c>
      <c r="H22">
        <f t="shared" si="4"/>
        <v>-1.1713270691</v>
      </c>
      <c r="J22">
        <f t="shared" si="5"/>
        <v>1.1366351813</v>
      </c>
      <c r="K22">
        <f t="shared" si="5"/>
        <v>1.1423525256</v>
      </c>
      <c r="L22">
        <f t="shared" si="5"/>
        <v>1.1480956375</v>
      </c>
      <c r="M22">
        <f t="shared" si="5"/>
        <v>1.1538645824</v>
      </c>
      <c r="N22">
        <f t="shared" si="5"/>
        <v>1.1596594256999999</v>
      </c>
      <c r="O22">
        <f t="shared" si="5"/>
        <v>1.1654802328</v>
      </c>
      <c r="P22">
        <f t="shared" si="5"/>
        <v>1.1713270691</v>
      </c>
      <c r="R22">
        <f t="shared" si="6"/>
        <v>-7.6592862250333358</v>
      </c>
      <c r="S22">
        <f t="shared" si="6"/>
        <v>-6.5651024786000018</v>
      </c>
      <c r="T22">
        <f t="shared" si="6"/>
        <v>-5.4709187321666688</v>
      </c>
      <c r="U22">
        <f t="shared" si="6"/>
        <v>-4.3767349857333349</v>
      </c>
      <c r="V22">
        <f t="shared" si="6"/>
        <v>-3.2825512393000009</v>
      </c>
      <c r="W22">
        <f t="shared" si="6"/>
        <v>-2.1883674928666674</v>
      </c>
      <c r="X22">
        <f t="shared" si="6"/>
        <v>-1.0941837464333337</v>
      </c>
      <c r="Z22">
        <f t="shared" si="7"/>
        <v>0.29716004406666396</v>
      </c>
      <c r="AA22">
        <f t="shared" si="8"/>
        <v>0.28901267499999772</v>
      </c>
      <c r="AB22">
        <f t="shared" si="9"/>
        <v>0.26955945533333114</v>
      </c>
      <c r="AC22">
        <f t="shared" si="10"/>
        <v>0.23872334386666516</v>
      </c>
      <c r="AD22">
        <f t="shared" si="11"/>
        <v>0.19642703779999904</v>
      </c>
      <c r="AE22">
        <f t="shared" si="12"/>
        <v>0.1425929727333326</v>
      </c>
      <c r="AF22">
        <f t="shared" si="13"/>
        <v>7.7143322666666236E-2</v>
      </c>
    </row>
    <row r="23" spans="1:32" x14ac:dyDescent="0.25">
      <c r="A23" s="3">
        <v>28</v>
      </c>
      <c r="B23">
        <f t="shared" si="4"/>
        <v>-9.1395453599999996</v>
      </c>
      <c r="C23">
        <f t="shared" si="4"/>
        <v>-8.0372142444999994</v>
      </c>
      <c r="D23">
        <f t="shared" si="4"/>
        <v>-6.9235772783999998</v>
      </c>
      <c r="E23">
        <f t="shared" si="4"/>
        <v>-5.7985574204999999</v>
      </c>
      <c r="F23">
        <f t="shared" si="4"/>
        <v>-4.6620773680000003</v>
      </c>
      <c r="G23">
        <f t="shared" si="4"/>
        <v>-3.5140595564999999</v>
      </c>
      <c r="H23">
        <f t="shared" si="4"/>
        <v>-2.35442616</v>
      </c>
      <c r="J23">
        <f t="shared" si="5"/>
        <v>1.14244317</v>
      </c>
      <c r="K23">
        <f t="shared" si="5"/>
        <v>1.1481734635</v>
      </c>
      <c r="L23">
        <f t="shared" si="5"/>
        <v>1.1539295464000001</v>
      </c>
      <c r="M23">
        <f t="shared" si="5"/>
        <v>1.1597114841</v>
      </c>
      <c r="N23">
        <f t="shared" si="5"/>
        <v>1.1655193419999998</v>
      </c>
      <c r="O23">
        <f t="shared" si="5"/>
        <v>1.1713531854999999</v>
      </c>
      <c r="P23">
        <f t="shared" si="5"/>
        <v>1.1772130799999998</v>
      </c>
      <c r="R23">
        <f t="shared" si="6"/>
        <v>-8.7534699714666697</v>
      </c>
      <c r="S23">
        <f t="shared" si="6"/>
        <v>-7.6592862250333358</v>
      </c>
      <c r="T23">
        <f t="shared" si="6"/>
        <v>-6.5651024786000018</v>
      </c>
      <c r="U23">
        <f t="shared" si="6"/>
        <v>-5.4709187321666688</v>
      </c>
      <c r="V23">
        <f t="shared" si="6"/>
        <v>-4.3767349857333349</v>
      </c>
      <c r="W23">
        <f t="shared" si="6"/>
        <v>-3.2825512393000009</v>
      </c>
      <c r="X23">
        <f t="shared" si="6"/>
        <v>-2.1883674928666674</v>
      </c>
      <c r="Z23">
        <f t="shared" si="7"/>
        <v>0.3860753885333299</v>
      </c>
      <c r="AA23">
        <f t="shared" si="8"/>
        <v>0.37792801946666366</v>
      </c>
      <c r="AB23">
        <f t="shared" si="9"/>
        <v>0.35847479979999797</v>
      </c>
      <c r="AC23">
        <f t="shared" si="10"/>
        <v>0.3276386883333311</v>
      </c>
      <c r="AD23">
        <f t="shared" si="11"/>
        <v>0.28534238226666542</v>
      </c>
      <c r="AE23">
        <f t="shared" si="12"/>
        <v>0.23150831719999898</v>
      </c>
      <c r="AF23">
        <f t="shared" si="13"/>
        <v>0.16605866713333262</v>
      </c>
    </row>
    <row r="24" spans="1:32" x14ac:dyDescent="0.25">
      <c r="A24" s="3">
        <v>29</v>
      </c>
      <c r="B24">
        <f t="shared" si="4"/>
        <v>-10.3344950835</v>
      </c>
      <c r="C24">
        <f t="shared" si="4"/>
        <v>-9.2321639680000001</v>
      </c>
      <c r="D24">
        <f t="shared" si="4"/>
        <v>-8.1185270019000004</v>
      </c>
      <c r="E24">
        <f t="shared" si="4"/>
        <v>-6.9935071439999996</v>
      </c>
      <c r="F24">
        <f t="shared" si="4"/>
        <v>-5.8570270915</v>
      </c>
      <c r="G24">
        <f t="shared" si="4"/>
        <v>-4.7090092800000001</v>
      </c>
      <c r="H24">
        <f t="shared" si="4"/>
        <v>-3.5493758835000002</v>
      </c>
      <c r="J24">
        <f t="shared" si="5"/>
        <v>1.1482772315000001</v>
      </c>
      <c r="K24">
        <f t="shared" si="5"/>
        <v>1.154020496</v>
      </c>
      <c r="L24">
        <f t="shared" si="5"/>
        <v>1.1597895717</v>
      </c>
      <c r="M24">
        <f t="shared" si="5"/>
        <v>1.165584524</v>
      </c>
      <c r="N24">
        <f t="shared" si="5"/>
        <v>1.1714054183000002</v>
      </c>
      <c r="O24">
        <f t="shared" si="5"/>
        <v>1.17725232</v>
      </c>
      <c r="P24">
        <f t="shared" si="5"/>
        <v>1.1831252944999999</v>
      </c>
      <c r="R24">
        <f t="shared" si="6"/>
        <v>-9.8476537179000037</v>
      </c>
      <c r="S24">
        <f t="shared" si="6"/>
        <v>-8.7534699714666697</v>
      </c>
      <c r="T24">
        <f t="shared" si="6"/>
        <v>-7.6592862250333358</v>
      </c>
      <c r="U24">
        <f t="shared" si="6"/>
        <v>-6.5651024786000018</v>
      </c>
      <c r="V24">
        <f t="shared" si="6"/>
        <v>-5.4709187321666688</v>
      </c>
      <c r="W24">
        <f t="shared" si="6"/>
        <v>-4.3767349857333349</v>
      </c>
      <c r="X24">
        <f t="shared" si="6"/>
        <v>-3.2825512393000009</v>
      </c>
      <c r="Z24">
        <f t="shared" si="7"/>
        <v>0.48684136559999658</v>
      </c>
      <c r="AA24">
        <f t="shared" si="8"/>
        <v>0.47869399653333033</v>
      </c>
      <c r="AB24">
        <f t="shared" si="9"/>
        <v>0.45924077686666465</v>
      </c>
      <c r="AC24">
        <f t="shared" si="10"/>
        <v>0.42840466539999777</v>
      </c>
      <c r="AD24">
        <f t="shared" si="11"/>
        <v>0.38610835933333121</v>
      </c>
      <c r="AE24">
        <f t="shared" si="12"/>
        <v>0.33227429426666522</v>
      </c>
      <c r="AF24">
        <f t="shared" si="13"/>
        <v>0.26682464419999929</v>
      </c>
    </row>
    <row r="25" spans="1:32" x14ac:dyDescent="0.25">
      <c r="A25" s="3">
        <v>30</v>
      </c>
      <c r="B25">
        <f t="shared" si="4"/>
        <v>-11.541374312</v>
      </c>
      <c r="C25">
        <f t="shared" si="4"/>
        <v>-10.4390431965</v>
      </c>
      <c r="D25">
        <f t="shared" si="4"/>
        <v>-9.3254062304000005</v>
      </c>
      <c r="E25">
        <f t="shared" si="4"/>
        <v>-8.2003863725000006</v>
      </c>
      <c r="F25">
        <f t="shared" si="4"/>
        <v>-7.0639063200000001</v>
      </c>
      <c r="G25">
        <f t="shared" si="4"/>
        <v>-5.9158885085000001</v>
      </c>
      <c r="H25">
        <f t="shared" si="4"/>
        <v>-4.7562551119999998</v>
      </c>
      <c r="J25">
        <f t="shared" si="5"/>
        <v>1.1541374311999999</v>
      </c>
      <c r="K25">
        <f t="shared" si="5"/>
        <v>1.1598936885</v>
      </c>
      <c r="L25">
        <f t="shared" si="5"/>
        <v>1.1656757788000001</v>
      </c>
      <c r="M25">
        <f t="shared" si="5"/>
        <v>1.1714837675000001</v>
      </c>
      <c r="N25">
        <f t="shared" si="5"/>
        <v>1.17731772</v>
      </c>
      <c r="O25">
        <f t="shared" si="5"/>
        <v>1.1831777017</v>
      </c>
      <c r="P25">
        <f t="shared" si="5"/>
        <v>1.189063778</v>
      </c>
      <c r="R25">
        <f t="shared" si="6"/>
        <v>-10.941837464333338</v>
      </c>
      <c r="S25">
        <f t="shared" si="6"/>
        <v>-9.8476537179000037</v>
      </c>
      <c r="T25">
        <f t="shared" si="6"/>
        <v>-8.7534699714666697</v>
      </c>
      <c r="U25">
        <f t="shared" si="6"/>
        <v>-7.6592862250333358</v>
      </c>
      <c r="V25">
        <f t="shared" si="6"/>
        <v>-6.5651024786000018</v>
      </c>
      <c r="W25">
        <f t="shared" si="6"/>
        <v>-5.4709187321666688</v>
      </c>
      <c r="X25">
        <f t="shared" si="6"/>
        <v>-4.3767349857333349</v>
      </c>
      <c r="Z25">
        <f t="shared" si="7"/>
        <v>0.59953684766666271</v>
      </c>
      <c r="AA25">
        <f t="shared" si="8"/>
        <v>0.59138947859999647</v>
      </c>
      <c r="AB25">
        <f t="shared" si="9"/>
        <v>0.57193625893333078</v>
      </c>
      <c r="AC25">
        <f t="shared" si="10"/>
        <v>0.54110014746666479</v>
      </c>
      <c r="AD25">
        <f t="shared" si="11"/>
        <v>0.49880384139999823</v>
      </c>
      <c r="AE25">
        <f t="shared" si="12"/>
        <v>0.44496977633333135</v>
      </c>
      <c r="AF25">
        <f t="shared" si="13"/>
        <v>0.37952012626666498</v>
      </c>
    </row>
  </sheetData>
  <mergeCells count="8">
    <mergeCell ref="Z2:AF2"/>
    <mergeCell ref="Z3:AF3"/>
    <mergeCell ref="B3:H3"/>
    <mergeCell ref="A2:H2"/>
    <mergeCell ref="J2:P2"/>
    <mergeCell ref="J3:P3"/>
    <mergeCell ref="R2:X2"/>
    <mergeCell ref="R3:X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scratch</vt:lpstr>
      <vt:lpstr>radiation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Choi</dc:creator>
  <cp:lastModifiedBy>Henry</cp:lastModifiedBy>
  <dcterms:created xsi:type="dcterms:W3CDTF">2013-03-09T00:01:05Z</dcterms:created>
  <dcterms:modified xsi:type="dcterms:W3CDTF">2013-03-14T01:29:09Z</dcterms:modified>
</cp:coreProperties>
</file>