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definedNames>
    <definedName name="FP_SIZE">Sheet1!#REF!</definedName>
  </definedNames>
  <calcPr calcId="145621"/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H3" i="1"/>
  <c r="H4" i="1"/>
  <c r="H2" i="1"/>
  <c r="G2" i="1"/>
  <c r="G3" i="1"/>
  <c r="G4" i="1"/>
  <c r="F2" i="1"/>
  <c r="F3" i="1"/>
  <c r="F4" i="1"/>
  <c r="E4" i="1"/>
  <c r="E3" i="1"/>
  <c r="E2" i="1"/>
  <c r="D2" i="1"/>
  <c r="D3" i="1"/>
  <c r="D4" i="1"/>
  <c r="C4" i="1"/>
  <c r="C3" i="1"/>
  <c r="C2" i="1"/>
  <c r="B4" i="1"/>
  <c r="B3" i="1"/>
  <c r="B2" i="1"/>
</calcChain>
</file>

<file path=xl/sharedStrings.xml><?xml version="1.0" encoding="utf-8"?>
<sst xmlns="http://schemas.openxmlformats.org/spreadsheetml/2006/main" count="16" uniqueCount="16">
  <si>
    <t>1M</t>
  </si>
  <si>
    <t>2M</t>
  </si>
  <si>
    <t>5M</t>
  </si>
  <si>
    <t>N_ZMW</t>
  </si>
  <si>
    <t>PSF = 2, 95 fps, 20 bit FP</t>
  </si>
  <si>
    <t>PSF = 4, 95 fps, 24 bit FP</t>
  </si>
  <si>
    <t>PSF = 4, 95 fps, 20 bit FP</t>
  </si>
  <si>
    <t>PSF = 2, 95 fps, 24 bit FP</t>
  </si>
  <si>
    <t>PSF = 6, 95 fps, 20 bit FP</t>
  </si>
  <si>
    <t>PSF = 6, 95 fps, 24 bit FP</t>
  </si>
  <si>
    <t>PSF = 2, 180 fps, 20 bit FP</t>
  </si>
  <si>
    <t>PSF = 2, 180 fps, 24 bit FP</t>
  </si>
  <si>
    <t>PSF = 4, 180 fps, 20 bit FP</t>
  </si>
  <si>
    <t>PSF = 4, 180 fps, 24 bit FP</t>
  </si>
  <si>
    <t>PSF = 6, 180 fps, 20 bit FP</t>
  </si>
  <si>
    <t>PSF = 6, 180 fps, 24 bit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</si>
</sst>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4" totalsRowShown="0" headerRowDxfId="12">
  <autoFilter ref="A1:M4"/>
  <tableColumns count="13">
    <tableColumn id="1" name="N_ZMW"/>
    <tableColumn id="2" name="PSF = 2, 95 fps, 20 bit FP" dataDxfId="11"/>
    <tableColumn id="3" name="PSF = 2, 95 fps, 24 bit FP" dataDxfId="10"/>
    <tableColumn id="4" name="PSF = 4, 95 fps, 20 bit FP" dataDxfId="9" dataCellStyle="Comma">
      <calculatedColumnFormula>Table1[[#This Row],[PSF = 2, 95 fps, 20 bit FP]]*2</calculatedColumnFormula>
    </tableColumn>
    <tableColumn id="5" name="PSF = 4, 95 fps, 24 bit FP" dataDxfId="8" dataCellStyle="Comma">
      <calculatedColumnFormula>Table1[[#This Row],[PSF = 2, 95 fps, 24 bit FP]]*2</calculatedColumnFormula>
    </tableColumn>
    <tableColumn id="6" name="PSF = 6, 95 fps, 20 bit FP" dataDxfId="7" dataCellStyle="Comma">
      <calculatedColumnFormula>Table1[[#This Row],[PSF = 2, 95 fps, 20 bit FP]]*3</calculatedColumnFormula>
    </tableColumn>
    <tableColumn id="7" name="PSF = 6, 95 fps, 24 bit FP" dataDxfId="6" dataCellStyle="Comma">
      <calculatedColumnFormula>Table1[[#This Row],[PSF = 2, 95 fps, 24 bit FP]]*3</calculatedColumnFormula>
    </tableColumn>
    <tableColumn id="8" name="PSF = 2, 180 fps, 20 bit FP" dataDxfId="5">
      <calculatedColumnFormula>Table1[[#This Row],[PSF = 2, 95 fps, 20 bit FP]]*2</calculatedColumnFormula>
    </tableColumn>
    <tableColumn id="9" name="PSF = 2, 180 fps, 24 bit FP" dataDxfId="4">
      <calculatedColumnFormula>Table1[[#This Row],[PSF = 2, 95 fps, 24 bit FP]]*2</calculatedColumnFormula>
    </tableColumn>
    <tableColumn id="10" name="PSF = 4, 180 fps, 20 bit FP" dataDxfId="3" dataCellStyle="Comma">
      <calculatedColumnFormula>Table1[[#This Row],[PSF = 4, 95 fps, 20 bit FP]]*2</calculatedColumnFormula>
    </tableColumn>
    <tableColumn id="11" name="PSF = 4, 180 fps, 24 bit FP" dataDxfId="2" dataCellStyle="Comma">
      <calculatedColumnFormula>Table1[[#This Row],[PSF = 4, 95 fps, 24 bit FP]]*2</calculatedColumnFormula>
    </tableColumn>
    <tableColumn id="12" name="PSF = 6, 180 fps, 20 bit FP" dataDxfId="1" dataCellStyle="Comma">
      <calculatedColumnFormula>Table1[[#This Row],[PSF = 6, 95 fps, 20 bit FP]]*2</calculatedColumnFormula>
    </tableColumn>
    <tableColumn id="13" name="PSF = 6, 180 fps, 24 bit FP" dataDxfId="0" dataCellStyle="Comma">
      <calculatedColumnFormula>Table1[[#This Row],[PSF = 6, 95 fps, 24 bit FP]]*2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C7" sqref="B7:C8"/>
    </sheetView>
  </sheetViews>
  <sheetFormatPr defaultRowHeight="15" x14ac:dyDescent="0.25"/>
  <cols>
    <col min="1" max="1" width="10.42578125" customWidth="1"/>
    <col min="2" max="2" width="8.7109375" customWidth="1"/>
    <col min="3" max="3" width="8.140625" customWidth="1"/>
    <col min="4" max="4" width="8" customWidth="1"/>
    <col min="5" max="5" width="8.42578125" customWidth="1"/>
    <col min="6" max="6" width="8.28515625" customWidth="1"/>
    <col min="7" max="7" width="8.42578125" customWidth="1"/>
  </cols>
  <sheetData>
    <row r="1" spans="1:13" s="1" customFormat="1" ht="45" customHeight="1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25">
      <c r="A2" t="s">
        <v>0</v>
      </c>
      <c r="B2" s="2">
        <f xml:space="preserve"> 1*2*95*20/8</f>
        <v>475</v>
      </c>
      <c r="C2" s="2">
        <f xml:space="preserve"> 1*2*95*24/8</f>
        <v>570</v>
      </c>
      <c r="D2" s="3">
        <f>Table1[[#This Row],[PSF = 2, 95 fps, 20 bit FP]]*2</f>
        <v>950</v>
      </c>
      <c r="E2" s="3">
        <f>Table1[[#This Row],[PSF = 2, 95 fps, 24 bit FP]]*2</f>
        <v>1140</v>
      </c>
      <c r="F2" s="3">
        <f>Table1[[#This Row],[PSF = 2, 95 fps, 20 bit FP]]*3</f>
        <v>1425</v>
      </c>
      <c r="G2" s="3">
        <f>Table1[[#This Row],[PSF = 2, 95 fps, 24 bit FP]]*3</f>
        <v>1710</v>
      </c>
      <c r="H2" s="2">
        <f>Table1[[#This Row],[PSF = 2, 95 fps, 20 bit FP]]*2</f>
        <v>950</v>
      </c>
      <c r="I2" s="2">
        <f>Table1[[#This Row],[PSF = 2, 95 fps, 24 bit FP]]*2</f>
        <v>1140</v>
      </c>
      <c r="J2" s="2">
        <f>Table1[[#This Row],[PSF = 4, 95 fps, 20 bit FP]]*2</f>
        <v>1900</v>
      </c>
      <c r="K2" s="2">
        <f>Table1[[#This Row],[PSF = 4, 95 fps, 24 bit FP]]*2</f>
        <v>2280</v>
      </c>
      <c r="L2" s="2">
        <f>Table1[[#This Row],[PSF = 6, 95 fps, 20 bit FP]]*2</f>
        <v>2850</v>
      </c>
      <c r="M2" s="2">
        <f>Table1[[#This Row],[PSF = 6, 95 fps, 24 bit FP]]*2</f>
        <v>3420</v>
      </c>
    </row>
    <row r="3" spans="1:13" x14ac:dyDescent="0.25">
      <c r="A3" t="s">
        <v>1</v>
      </c>
      <c r="B3" s="2">
        <f xml:space="preserve"> 2*2*95*20/8</f>
        <v>950</v>
      </c>
      <c r="C3" s="2">
        <f xml:space="preserve"> 2*2*95*24/8</f>
        <v>1140</v>
      </c>
      <c r="D3" s="3">
        <f>Table1[[#This Row],[PSF = 2, 95 fps, 20 bit FP]]*2</f>
        <v>1900</v>
      </c>
      <c r="E3" s="3">
        <f>Table1[[#This Row],[PSF = 2, 95 fps, 24 bit FP]]*2</f>
        <v>2280</v>
      </c>
      <c r="F3" s="3">
        <f>Table1[[#This Row],[PSF = 2, 95 fps, 20 bit FP]]*3</f>
        <v>2850</v>
      </c>
      <c r="G3" s="3">
        <f>Table1[[#This Row],[PSF = 2, 95 fps, 24 bit FP]]*3</f>
        <v>3420</v>
      </c>
      <c r="H3" s="2">
        <f>Table1[[#This Row],[PSF = 2, 95 fps, 20 bit FP]]*2</f>
        <v>1900</v>
      </c>
      <c r="I3" s="2">
        <f>Table1[[#This Row],[PSF = 2, 95 fps, 24 bit FP]]*2</f>
        <v>2280</v>
      </c>
      <c r="J3" s="2">
        <f>Table1[[#This Row],[PSF = 4, 95 fps, 20 bit FP]]*2</f>
        <v>3800</v>
      </c>
      <c r="K3" s="2">
        <f>Table1[[#This Row],[PSF = 4, 95 fps, 24 bit FP]]*2</f>
        <v>4560</v>
      </c>
      <c r="L3" s="2">
        <f>Table1[[#This Row],[PSF = 6, 95 fps, 20 bit FP]]*2</f>
        <v>5700</v>
      </c>
      <c r="M3" s="2">
        <f>Table1[[#This Row],[PSF = 6, 95 fps, 24 bit FP]]*2</f>
        <v>6840</v>
      </c>
    </row>
    <row r="4" spans="1:13" x14ac:dyDescent="0.25">
      <c r="A4" t="s">
        <v>2</v>
      </c>
      <c r="B4" s="2">
        <f xml:space="preserve"> 5*2*95*20/8</f>
        <v>2375</v>
      </c>
      <c r="C4" s="2">
        <f xml:space="preserve"> 5*2*95*24/8</f>
        <v>2850</v>
      </c>
      <c r="D4" s="3">
        <f>Table1[[#This Row],[PSF = 2, 95 fps, 20 bit FP]]*2</f>
        <v>4750</v>
      </c>
      <c r="E4" s="3">
        <f>Table1[[#This Row],[PSF = 2, 95 fps, 24 bit FP]]*2</f>
        <v>5700</v>
      </c>
      <c r="F4" s="3">
        <f>Table1[[#This Row],[PSF = 2, 95 fps, 20 bit FP]]*3</f>
        <v>7125</v>
      </c>
      <c r="G4" s="3">
        <f>Table1[[#This Row],[PSF = 2, 95 fps, 24 bit FP]]*3</f>
        <v>8550</v>
      </c>
      <c r="H4" s="2">
        <f>Table1[[#This Row],[PSF = 2, 95 fps, 20 bit FP]]*2</f>
        <v>4750</v>
      </c>
      <c r="I4" s="2">
        <f>Table1[[#This Row],[PSF = 2, 95 fps, 24 bit FP]]*2</f>
        <v>5700</v>
      </c>
      <c r="J4" s="2">
        <f>Table1[[#This Row],[PSF = 4, 95 fps, 20 bit FP]]*2</f>
        <v>9500</v>
      </c>
      <c r="K4" s="2">
        <f>Table1[[#This Row],[PSF = 4, 95 fps, 24 bit FP]]*2</f>
        <v>11400</v>
      </c>
      <c r="L4" s="2">
        <f>Table1[[#This Row],[PSF = 6, 95 fps, 20 bit FP]]*2</f>
        <v>14250</v>
      </c>
      <c r="M4" s="2">
        <f>Table1[[#This Row],[PSF = 6, 95 fps, 24 bit FP]]*2</f>
        <v>17100</v>
      </c>
    </row>
    <row r="7" spans="1:13" ht="29.2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2012-12-05T23:30:54Z</dcterms:created>
  <dcterms:modified xsi:type="dcterms:W3CDTF">2012-12-06T00:54:37Z</dcterms:modified>
</cp:coreProperties>
</file>