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henry/Desktop/"/>
    </mc:Choice>
  </mc:AlternateContent>
  <bookViews>
    <workbookView xWindow="3760" yWindow="460" windowWidth="31440" windowHeight="17480" activeTab="11"/>
  </bookViews>
  <sheets>
    <sheet name="A_Decision" sheetId="1" r:id="rId1"/>
    <sheet name="B_SalesProduction" sheetId="2" r:id="rId2"/>
    <sheet name="C_ProductContribution" sheetId="3" r:id="rId3"/>
    <sheet name="D_Cumulative" sheetId="4" r:id="rId4"/>
    <sheet name="E_ProductSales" sheetId="5" r:id="rId5"/>
    <sheet name="F_MS" sheetId="6" r:id="rId6"/>
    <sheet name="G_ProductPosi" sheetId="7" r:id="rId7"/>
    <sheet name="H_CompetitiveDirect" sheetId="8" r:id="rId8"/>
    <sheet name="I_CompetitiveIndirect" sheetId="9" r:id="rId9"/>
    <sheet name="J_Forecast" sheetId="10" r:id="rId10"/>
    <sheet name="K_RD" sheetId="11" r:id="rId11"/>
    <sheet name="Z_Projection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E16" i="4"/>
  <c r="E4" i="4"/>
  <c r="E5" i="4"/>
  <c r="E6" i="4"/>
  <c r="E7" i="4"/>
  <c r="E8" i="4"/>
  <c r="E9" i="4"/>
  <c r="E10" i="4"/>
  <c r="E11" i="4"/>
  <c r="E12" i="4"/>
  <c r="E13" i="4"/>
  <c r="E15" i="4"/>
  <c r="E3" i="4"/>
  <c r="E4" i="3"/>
  <c r="E5" i="3"/>
  <c r="E6" i="3"/>
  <c r="E7" i="3"/>
  <c r="E11" i="3"/>
  <c r="E12" i="3"/>
  <c r="E13" i="3"/>
  <c r="E2" i="3"/>
  <c r="C10" i="2"/>
  <c r="D10" i="2"/>
  <c r="B10" i="2"/>
  <c r="C7" i="2"/>
  <c r="B7" i="2"/>
  <c r="C4" i="2"/>
  <c r="D4" i="2"/>
  <c r="B4" i="2"/>
</calcChain>
</file>

<file path=xl/sharedStrings.xml><?xml version="1.0" encoding="utf-8"?>
<sst xmlns="http://schemas.openxmlformats.org/spreadsheetml/2006/main" count="294" uniqueCount="92">
  <si>
    <t>Z38</t>
  </si>
  <si>
    <t>Z56</t>
  </si>
  <si>
    <t>Z75</t>
  </si>
  <si>
    <t>PC</t>
  </si>
  <si>
    <t>PV</t>
  </si>
  <si>
    <t>DMSP</t>
  </si>
  <si>
    <t>DSF</t>
  </si>
  <si>
    <t>DSS</t>
  </si>
  <si>
    <t>DTS</t>
  </si>
  <si>
    <t>DCT</t>
  </si>
  <si>
    <t>DMD</t>
  </si>
  <si>
    <t>IMSP</t>
  </si>
  <si>
    <t>ISF</t>
  </si>
  <si>
    <t>ISS</t>
  </si>
  <si>
    <t>ITS</t>
  </si>
  <si>
    <t>ICT</t>
  </si>
  <si>
    <t>Total</t>
  </si>
  <si>
    <t>S</t>
  </si>
  <si>
    <t>CGS</t>
  </si>
  <si>
    <t>CBM</t>
  </si>
  <si>
    <t>SF</t>
  </si>
  <si>
    <t>DUS</t>
  </si>
  <si>
    <t>IUS</t>
  </si>
  <si>
    <t>SS</t>
  </si>
  <si>
    <t>TUS</t>
  </si>
  <si>
    <t>TS</t>
  </si>
  <si>
    <t>CC</t>
  </si>
  <si>
    <t>AMSP</t>
  </si>
  <si>
    <t>DS</t>
  </si>
  <si>
    <t>IS</t>
  </si>
  <si>
    <t>INV</t>
  </si>
  <si>
    <t>ADM</t>
  </si>
  <si>
    <t>TME</t>
  </si>
  <si>
    <t>UVMC</t>
  </si>
  <si>
    <t>UC</t>
  </si>
  <si>
    <t>LS</t>
  </si>
  <si>
    <t>CAM</t>
  </si>
  <si>
    <t>EI</t>
  </si>
  <si>
    <t>FMC</t>
  </si>
  <si>
    <t>ECP</t>
  </si>
  <si>
    <t>NC</t>
  </si>
  <si>
    <t>Company</t>
  </si>
  <si>
    <t>Product</t>
  </si>
  <si>
    <t>Seg</t>
  </si>
  <si>
    <t>UDS</t>
  </si>
  <si>
    <t>MDS</t>
  </si>
  <si>
    <t>UIS</t>
  </si>
  <si>
    <t>UDS_P</t>
  </si>
  <si>
    <t>MIS</t>
  </si>
  <si>
    <t>MDS_P</t>
  </si>
  <si>
    <t>UTS</t>
  </si>
  <si>
    <t>UIS_P</t>
  </si>
  <si>
    <t>MTS</t>
  </si>
  <si>
    <t>MIS_P</t>
  </si>
  <si>
    <t>US_P</t>
  </si>
  <si>
    <t>MS_P</t>
  </si>
  <si>
    <t>UTS_P</t>
  </si>
  <si>
    <t>W</t>
  </si>
  <si>
    <t>MTS_P</t>
  </si>
  <si>
    <t>C</t>
  </si>
  <si>
    <t>B</t>
  </si>
  <si>
    <t>A</t>
  </si>
  <si>
    <t>Z18</t>
  </si>
  <si>
    <t>D</t>
  </si>
  <si>
    <t>Z32</t>
  </si>
  <si>
    <t>Z60</t>
  </si>
  <si>
    <t>K</t>
  </si>
  <si>
    <t>Z25</t>
  </si>
  <si>
    <t>Z65</t>
  </si>
  <si>
    <t>Z78</t>
  </si>
  <si>
    <t>P</t>
  </si>
  <si>
    <t>Z15</t>
  </si>
  <si>
    <t>Z28</t>
  </si>
  <si>
    <t>Z45</t>
  </si>
  <si>
    <t>SM</t>
  </si>
  <si>
    <t>USWOT</t>
  </si>
  <si>
    <t>I</t>
  </si>
  <si>
    <t>UP</t>
  </si>
  <si>
    <t>CT</t>
  </si>
  <si>
    <t>MV_1</t>
  </si>
  <si>
    <t>MVG_1</t>
  </si>
  <si>
    <t>MS_1</t>
  </si>
  <si>
    <t>MSG_1</t>
  </si>
  <si>
    <t>MV_2</t>
  </si>
  <si>
    <t>MVG_2</t>
  </si>
  <si>
    <t>Z19</t>
  </si>
  <si>
    <t>Z22</t>
  </si>
  <si>
    <t>Z41</t>
  </si>
  <si>
    <t>Z82</t>
  </si>
  <si>
    <t>MC</t>
  </si>
  <si>
    <t>Available</t>
  </si>
  <si>
    <r>
      <t>n</t>
    </r>
    <r>
      <rPr>
        <sz val="12"/>
        <color rgb="FF000000"/>
        <rFont val="Calibri"/>
      </rPr>
      <t>ow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</si>
</sst>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9"/>
      <name val="細明體"/>
      <family val="3"/>
      <charset val="136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254000</xdr:colOff>
      <xdr:row>0</xdr:row>
      <xdr:rowOff>12700</xdr:rowOff>
    </xdr:from>
    <xdr:to>
      <xdr:col>9</xdr:col>
      <xdr:colOff>349100</xdr:colOff>
      <xdr:row>14</xdr:row>
      <xdr:rowOff>73396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9800" y="12700"/>
          <a:ext cx="4127350" cy="28165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196850</xdr:colOff>
      <xdr:row>0</xdr:row>
      <xdr:rowOff>38100</xdr:rowOff>
    </xdr:from>
    <xdr:to>
      <xdr:col>13</xdr:col>
      <xdr:colOff>296334</xdr:colOff>
      <xdr:row>14</xdr:row>
      <xdr:rowOff>96256</xdr:rowOff>
    </xdr:to>
    <xdr:pic>
      <xdr:nvPicPr>
        <xdr:cNvPr id="3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14" t="31104" r="16597" b="27863"/>
        <a:stretch/>
      </xdr:blipFill>
      <xdr:spPr bwMode="auto">
        <a:xfrm>
          <a:off x="6648450" y="38100"/>
          <a:ext cx="4131734" cy="28140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165100</xdr:colOff>
      <xdr:row>0</xdr:row>
      <xdr:rowOff>0</xdr:rowOff>
    </xdr:from>
    <xdr:to>
      <xdr:col>12</xdr:col>
      <xdr:colOff>230717</xdr:colOff>
      <xdr:row>14</xdr:row>
      <xdr:rowOff>38894</xdr:rowOff>
    </xdr:to>
    <xdr:pic>
      <xdr:nvPicPr>
        <xdr:cNvPr id="3" name="Picture 1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84" t="31377" r="16805" b="27778"/>
        <a:stretch/>
      </xdr:blipFill>
      <xdr:spPr bwMode="auto">
        <a:xfrm>
          <a:off x="5765800" y="0"/>
          <a:ext cx="4066117" cy="270589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0</xdr:row>
      <xdr:rowOff>0</xdr:rowOff>
    </xdr:from>
    <xdr:to>
      <xdr:col>16</xdr:col>
      <xdr:colOff>368300</xdr:colOff>
      <xdr:row>26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3700" y="0"/>
          <a:ext cx="8102600" cy="534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412750</xdr:colOff>
      <xdr:row>0</xdr:row>
      <xdr:rowOff>0</xdr:rowOff>
    </xdr:from>
    <xdr:to>
      <xdr:col>10</xdr:col>
      <xdr:colOff>583981</xdr:colOff>
      <xdr:row>19</xdr:row>
      <xdr:rowOff>56286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0"/>
          <a:ext cx="5009931" cy="37964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654050</xdr:colOff>
      <xdr:row>0</xdr:row>
      <xdr:rowOff>0</xdr:rowOff>
    </xdr:from>
    <xdr:to>
      <xdr:col>11</xdr:col>
      <xdr:colOff>341551</xdr:colOff>
      <xdr:row>15</xdr:row>
      <xdr:rowOff>165100</xdr:rowOff>
    </xdr:to>
    <xdr:pic>
      <xdr:nvPicPr>
        <xdr:cNvPr id="3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207" t="26172" r="22553" b="31896"/>
        <a:stretch/>
      </xdr:blipFill>
      <xdr:spPr bwMode="auto">
        <a:xfrm>
          <a:off x="4654550" y="0"/>
          <a:ext cx="4488101" cy="3022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285235</xdr:colOff>
      <xdr:row>0</xdr:row>
      <xdr:rowOff>0</xdr:rowOff>
    </xdr:from>
    <xdr:to>
      <xdr:col>11</xdr:col>
      <xdr:colOff>260485</xdr:colOff>
      <xdr:row>17</xdr:row>
      <xdr:rowOff>128716</xdr:rowOff>
    </xdr:to>
    <xdr:pic>
      <xdr:nvPicPr>
        <xdr:cNvPr id="4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59" t="25489" r="22705" b="31414"/>
        <a:stretch/>
      </xdr:blipFill>
      <xdr:spPr bwMode="auto">
        <a:xfrm>
          <a:off x="4301181" y="0"/>
          <a:ext cx="4794385" cy="33963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272888</xdr:colOff>
      <xdr:row>0</xdr:row>
      <xdr:rowOff>0</xdr:rowOff>
    </xdr:from>
    <xdr:to>
      <xdr:col>16</xdr:col>
      <xdr:colOff>279895</xdr:colOff>
      <xdr:row>14</xdr:row>
      <xdr:rowOff>121532</xdr:rowOff>
    </xdr:to>
    <xdr:pic>
      <xdr:nvPicPr>
        <xdr:cNvPr id="3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822" t="26802" r="23048" b="31100"/>
        <a:stretch/>
      </xdr:blipFill>
      <xdr:spPr bwMode="auto">
        <a:xfrm>
          <a:off x="7917311" y="0"/>
          <a:ext cx="3996110" cy="274294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152898</xdr:colOff>
      <xdr:row>0</xdr:row>
      <xdr:rowOff>0</xdr:rowOff>
    </xdr:from>
    <xdr:to>
      <xdr:col>16</xdr:col>
      <xdr:colOff>260191</xdr:colOff>
      <xdr:row>13</xdr:row>
      <xdr:rowOff>44168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349" y="0"/>
          <a:ext cx="4122734" cy="25530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494152</xdr:colOff>
      <xdr:row>0</xdr:row>
      <xdr:rowOff>0</xdr:rowOff>
    </xdr:from>
    <xdr:to>
      <xdr:col>9</xdr:col>
      <xdr:colOff>617666</xdr:colOff>
      <xdr:row>14</xdr:row>
      <xdr:rowOff>58803</xdr:rowOff>
    </xdr:to>
    <xdr:pic>
      <xdr:nvPicPr>
        <xdr:cNvPr id="3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193" t="31068" r="16701" b="27797"/>
        <a:stretch/>
      </xdr:blipFill>
      <xdr:spPr bwMode="auto">
        <a:xfrm>
          <a:off x="3685107" y="0"/>
          <a:ext cx="4112207" cy="273920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565150</xdr:colOff>
      <xdr:row>0</xdr:row>
      <xdr:rowOff>63500</xdr:rowOff>
    </xdr:from>
    <xdr:to>
      <xdr:col>12</xdr:col>
      <xdr:colOff>678450</xdr:colOff>
      <xdr:row>14</xdr:row>
      <xdr:rowOff>158080</xdr:rowOff>
    </xdr:to>
    <xdr:pic>
      <xdr:nvPicPr>
        <xdr:cNvPr id="3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365" t="30892" r="16633" b="27544"/>
        <a:stretch/>
      </xdr:blipFill>
      <xdr:spPr bwMode="auto">
        <a:xfrm>
          <a:off x="6210300" y="63500"/>
          <a:ext cx="4145550" cy="28504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482600</xdr:colOff>
      <xdr:row>0</xdr:row>
      <xdr:rowOff>0</xdr:rowOff>
    </xdr:from>
    <xdr:to>
      <xdr:col>12</xdr:col>
      <xdr:colOff>561206</xdr:colOff>
      <xdr:row>14</xdr:row>
      <xdr:rowOff>60619</xdr:rowOff>
    </xdr:to>
    <xdr:pic>
      <xdr:nvPicPr>
        <xdr:cNvPr id="3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78" t="31195" r="16704" b="27736"/>
        <a:stretch/>
      </xdr:blipFill>
      <xdr:spPr bwMode="auto">
        <a:xfrm>
          <a:off x="6083300" y="0"/>
          <a:ext cx="4079106" cy="27276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74" zoomScaleNormal="174" workbookViewId="0">
      <selection activeCell="D20" sqref="D20"/>
    </sheetView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B1" t="s">
        <v>0</v>
      </c>
      <c r="C1" t="s">
        <v>1</v>
      </c>
      <c r="D1" t="s">
        <v>2</v>
      </c>
    </row>
    <row r="2" spans="1:4" ht="15.75" customHeight="1" x14ac:dyDescent="0.2">
      <c r="A2" t="s">
        <v>3</v>
      </c>
      <c r="B2">
        <v>0</v>
      </c>
      <c r="C2">
        <v>0</v>
      </c>
      <c r="D2">
        <v>0</v>
      </c>
    </row>
    <row r="3" spans="1:4" ht="15.75" customHeight="1" x14ac:dyDescent="0.2">
      <c r="A3" t="s">
        <v>4</v>
      </c>
      <c r="B3">
        <v>250</v>
      </c>
      <c r="C3">
        <v>70</v>
      </c>
      <c r="D3">
        <v>30</v>
      </c>
    </row>
    <row r="4" spans="1:4" ht="15.75" customHeight="1" x14ac:dyDescent="0.2">
      <c r="A4" t="s">
        <v>5</v>
      </c>
      <c r="B4">
        <v>95</v>
      </c>
      <c r="C4">
        <v>129</v>
      </c>
      <c r="D4">
        <v>188</v>
      </c>
    </row>
    <row r="5" spans="1:4" ht="15.75" customHeight="1" x14ac:dyDescent="0.2">
      <c r="A5" t="s">
        <v>6</v>
      </c>
      <c r="B5">
        <v>540</v>
      </c>
      <c r="C5">
        <v>552</v>
      </c>
      <c r="D5">
        <v>700</v>
      </c>
    </row>
    <row r="6" spans="1:4" ht="15.75" customHeight="1" x14ac:dyDescent="0.2">
      <c r="A6" t="s">
        <v>7</v>
      </c>
      <c r="B6">
        <v>220</v>
      </c>
      <c r="C6">
        <v>260</v>
      </c>
      <c r="D6">
        <v>330</v>
      </c>
    </row>
    <row r="7" spans="1:4" ht="15.75" customHeight="1" x14ac:dyDescent="0.2">
      <c r="A7" t="s">
        <v>8</v>
      </c>
      <c r="B7">
        <v>90</v>
      </c>
      <c r="C7">
        <v>190</v>
      </c>
      <c r="D7">
        <v>330</v>
      </c>
    </row>
    <row r="8" spans="1:4" ht="15.75" customHeight="1" x14ac:dyDescent="0.2">
      <c r="A8" t="s">
        <v>9</v>
      </c>
      <c r="B8">
        <v>90</v>
      </c>
      <c r="C8">
        <v>90</v>
      </c>
      <c r="D8">
        <v>90</v>
      </c>
    </row>
    <row r="9" spans="1:4" ht="15.75" customHeight="1" x14ac:dyDescent="0.2">
      <c r="A9" t="s">
        <v>10</v>
      </c>
      <c r="B9">
        <v>0</v>
      </c>
      <c r="C9">
        <v>0</v>
      </c>
      <c r="D9">
        <v>0</v>
      </c>
    </row>
    <row r="10" spans="1:4" ht="15.75" customHeight="1" x14ac:dyDescent="0.2">
      <c r="A10" t="s">
        <v>11</v>
      </c>
      <c r="B10">
        <v>83</v>
      </c>
      <c r="C10">
        <v>0</v>
      </c>
      <c r="D10">
        <v>0</v>
      </c>
    </row>
    <row r="11" spans="1:4" ht="15.75" customHeight="1" x14ac:dyDescent="0.2">
      <c r="A11" t="s">
        <v>12</v>
      </c>
      <c r="B11">
        <v>180</v>
      </c>
      <c r="C11">
        <v>0</v>
      </c>
      <c r="D11">
        <v>0</v>
      </c>
    </row>
    <row r="12" spans="1:4" ht="15.75" customHeight="1" x14ac:dyDescent="0.2">
      <c r="A12" t="s">
        <v>13</v>
      </c>
      <c r="B12">
        <v>80</v>
      </c>
      <c r="C12">
        <v>0</v>
      </c>
      <c r="D12">
        <v>0</v>
      </c>
    </row>
    <row r="13" spans="1:4" ht="15.75" customHeight="1" x14ac:dyDescent="0.2">
      <c r="A13" t="s">
        <v>14</v>
      </c>
      <c r="B13">
        <v>100</v>
      </c>
      <c r="C13">
        <v>0</v>
      </c>
      <c r="D13">
        <v>0</v>
      </c>
    </row>
    <row r="14" spans="1:4" ht="15.75" customHeight="1" x14ac:dyDescent="0.2">
      <c r="A14" t="s">
        <v>15</v>
      </c>
      <c r="B14">
        <v>90</v>
      </c>
      <c r="C14">
        <v>0</v>
      </c>
      <c r="D14">
        <v>0</v>
      </c>
    </row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53" zoomScaleNormal="153" workbookViewId="0">
      <selection activeCell="B9" sqref="B9"/>
    </sheetView>
  </sheetViews>
  <sheetFormatPr baseColWidth="10" defaultColWidth="11.1640625" defaultRowHeight="15" customHeight="1" x14ac:dyDescent="0.2"/>
  <cols>
    <col min="1" max="26" width="10.5" customWidth="1"/>
  </cols>
  <sheetData>
    <row r="1" spans="1:7" ht="15.75" customHeight="1" x14ac:dyDescent="0.2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ht="15.75" customHeight="1" x14ac:dyDescent="0.2">
      <c r="A2" t="s">
        <v>61</v>
      </c>
      <c r="B2">
        <v>221</v>
      </c>
      <c r="C2">
        <v>2.1</v>
      </c>
      <c r="D2">
        <v>40876</v>
      </c>
      <c r="E2">
        <v>-1.7</v>
      </c>
      <c r="F2">
        <v>225</v>
      </c>
      <c r="G2">
        <v>1.4</v>
      </c>
    </row>
    <row r="3" spans="1:7" ht="15.75" customHeight="1" x14ac:dyDescent="0.2">
      <c r="A3" t="s">
        <v>60</v>
      </c>
      <c r="B3">
        <v>319</v>
      </c>
      <c r="C3">
        <v>5.2</v>
      </c>
      <c r="D3">
        <v>45091</v>
      </c>
      <c r="E3">
        <v>4.3</v>
      </c>
      <c r="F3">
        <v>330</v>
      </c>
      <c r="G3">
        <v>3.5</v>
      </c>
    </row>
    <row r="4" spans="1:7" ht="15.75" customHeight="1" x14ac:dyDescent="0.2">
      <c r="A4" t="s">
        <v>59</v>
      </c>
      <c r="B4">
        <v>454</v>
      </c>
      <c r="C4">
        <v>17.3</v>
      </c>
      <c r="D4">
        <v>43488</v>
      </c>
      <c r="E4">
        <v>16.7</v>
      </c>
      <c r="F4">
        <v>506</v>
      </c>
      <c r="G4">
        <v>11.5</v>
      </c>
    </row>
    <row r="5" spans="1:7" ht="15.75" customHeight="1" x14ac:dyDescent="0.2">
      <c r="A5" t="s">
        <v>63</v>
      </c>
      <c r="B5">
        <v>1033</v>
      </c>
      <c r="C5">
        <v>10.6</v>
      </c>
      <c r="D5">
        <v>39752</v>
      </c>
      <c r="E5">
        <v>6.7</v>
      </c>
      <c r="F5">
        <v>1152</v>
      </c>
      <c r="G5">
        <v>11.6</v>
      </c>
    </row>
    <row r="6" spans="1:7" ht="15.75" customHeight="1" x14ac:dyDescent="0.2">
      <c r="A6" t="s">
        <v>16</v>
      </c>
      <c r="B6">
        <v>2027</v>
      </c>
      <c r="C6">
        <v>10.1</v>
      </c>
      <c r="D6">
        <v>169206</v>
      </c>
      <c r="E6">
        <v>6.2</v>
      </c>
      <c r="F6">
        <v>2313</v>
      </c>
      <c r="G6">
        <v>9.1999999999999993</v>
      </c>
    </row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="164" zoomScaleNormal="164" workbookViewId="0">
      <selection activeCell="G12" sqref="G12"/>
    </sheetView>
  </sheetViews>
  <sheetFormatPr baseColWidth="10" defaultColWidth="11.1640625" defaultRowHeight="15" customHeight="1" x14ac:dyDescent="0.2"/>
  <cols>
    <col min="1" max="1" width="10.5" customWidth="1"/>
    <col min="2" max="6" width="10.5" style="2" customWidth="1"/>
    <col min="7" max="26" width="10.5" customWidth="1"/>
  </cols>
  <sheetData>
    <row r="1" spans="1:6" ht="15.75" customHeight="1" x14ac:dyDescent="0.2">
      <c r="B1" s="2" t="s">
        <v>85</v>
      </c>
      <c r="C1" s="2" t="s">
        <v>86</v>
      </c>
      <c r="D1" s="2" t="s">
        <v>87</v>
      </c>
      <c r="E1" s="2" t="s">
        <v>65</v>
      </c>
      <c r="F1" s="2" t="s">
        <v>88</v>
      </c>
    </row>
    <row r="2" spans="1:6" ht="15.75" customHeight="1" x14ac:dyDescent="0.2">
      <c r="A2" t="s">
        <v>33</v>
      </c>
      <c r="B2" s="2">
        <v>23</v>
      </c>
      <c r="C2" s="2">
        <v>27</v>
      </c>
      <c r="D2" s="2">
        <v>50</v>
      </c>
      <c r="E2" s="2">
        <v>73</v>
      </c>
      <c r="F2" s="2">
        <v>100</v>
      </c>
    </row>
    <row r="3" spans="1:6" ht="15.75" customHeight="1" x14ac:dyDescent="0.2">
      <c r="A3" t="s">
        <v>89</v>
      </c>
      <c r="B3" s="2">
        <v>291</v>
      </c>
      <c r="C3" s="2">
        <v>337</v>
      </c>
      <c r="D3" s="2">
        <v>628</v>
      </c>
      <c r="E3" s="2">
        <v>919</v>
      </c>
      <c r="F3" s="2">
        <v>1256</v>
      </c>
    </row>
    <row r="4" spans="1:6" ht="15.75" customHeight="1" x14ac:dyDescent="0.2">
      <c r="A4" t="s">
        <v>90</v>
      </c>
      <c r="B4" s="2">
        <v>5</v>
      </c>
      <c r="C4" s="3" t="s">
        <v>91</v>
      </c>
      <c r="D4" s="2">
        <v>5</v>
      </c>
      <c r="E4" s="2">
        <v>7</v>
      </c>
      <c r="F4" s="3" t="s">
        <v>91</v>
      </c>
    </row>
    <row r="5" spans="1:6" ht="15.75" customHeight="1" x14ac:dyDescent="0.2"/>
    <row r="6" spans="1:6" ht="15.75" customHeight="1" x14ac:dyDescent="0.2"/>
    <row r="7" spans="1:6" ht="15.75" customHeight="1" x14ac:dyDescent="0.2"/>
    <row r="8" spans="1:6" ht="15.75" customHeight="1" x14ac:dyDescent="0.2"/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7" sqref="E17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16</v>
      </c>
    </row>
    <row r="2" spans="1:5" x14ac:dyDescent="0.2">
      <c r="A2" t="s">
        <v>17</v>
      </c>
      <c r="B2">
        <v>22250</v>
      </c>
      <c r="C2">
        <v>10250</v>
      </c>
      <c r="D2">
        <v>7708</v>
      </c>
      <c r="E2">
        <v>40208</v>
      </c>
    </row>
    <row r="3" spans="1:5" x14ac:dyDescent="0.2">
      <c r="A3" t="s">
        <v>18</v>
      </c>
      <c r="B3">
        <v>9537</v>
      </c>
      <c r="C3">
        <v>5148</v>
      </c>
      <c r="D3">
        <v>3699</v>
      </c>
      <c r="E3">
        <v>18384</v>
      </c>
    </row>
    <row r="4" spans="1:5" x14ac:dyDescent="0.2">
      <c r="A4" t="s">
        <v>19</v>
      </c>
      <c r="B4">
        <v>12713</v>
      </c>
      <c r="C4">
        <v>5102</v>
      </c>
      <c r="D4">
        <v>4009</v>
      </c>
      <c r="E4">
        <v>21824</v>
      </c>
    </row>
    <row r="5" spans="1:5" x14ac:dyDescent="0.2">
      <c r="A5" t="s">
        <v>20</v>
      </c>
      <c r="B5">
        <v>800</v>
      </c>
      <c r="C5">
        <v>802</v>
      </c>
      <c r="D5">
        <v>660</v>
      </c>
      <c r="E5">
        <v>2262</v>
      </c>
    </row>
    <row r="6" spans="1:5" x14ac:dyDescent="0.2">
      <c r="A6" t="s">
        <v>23</v>
      </c>
      <c r="B6">
        <v>340</v>
      </c>
      <c r="C6">
        <v>350</v>
      </c>
      <c r="D6">
        <v>330</v>
      </c>
      <c r="E6">
        <v>1020</v>
      </c>
    </row>
    <row r="7" spans="1:5" x14ac:dyDescent="0.2">
      <c r="A7" t="s">
        <v>25</v>
      </c>
      <c r="B7">
        <v>230</v>
      </c>
      <c r="C7">
        <v>270</v>
      </c>
      <c r="D7">
        <v>300</v>
      </c>
      <c r="E7">
        <v>800</v>
      </c>
    </row>
    <row r="8" spans="1:5" x14ac:dyDescent="0.2">
      <c r="A8" t="s">
        <v>26</v>
      </c>
      <c r="B8">
        <v>603</v>
      </c>
      <c r="C8">
        <v>232</v>
      </c>
      <c r="D8">
        <v>209</v>
      </c>
      <c r="E8">
        <v>1044</v>
      </c>
    </row>
    <row r="9" spans="1:5" x14ac:dyDescent="0.2">
      <c r="A9" t="s">
        <v>30</v>
      </c>
      <c r="B9">
        <v>0</v>
      </c>
      <c r="C9">
        <v>28</v>
      </c>
      <c r="D9">
        <v>54</v>
      </c>
      <c r="E9">
        <v>82</v>
      </c>
    </row>
    <row r="10" spans="1:5" x14ac:dyDescent="0.2">
      <c r="A10" t="s">
        <v>31</v>
      </c>
      <c r="B10">
        <v>1045</v>
      </c>
      <c r="C10">
        <v>805</v>
      </c>
      <c r="D10">
        <v>754</v>
      </c>
      <c r="E10">
        <v>2604</v>
      </c>
    </row>
    <row r="11" spans="1:5" x14ac:dyDescent="0.2">
      <c r="A11" t="s">
        <v>32</v>
      </c>
      <c r="B11">
        <v>3018</v>
      </c>
      <c r="C11">
        <v>2487</v>
      </c>
      <c r="D11">
        <v>2307</v>
      </c>
      <c r="E11">
        <v>7813</v>
      </c>
    </row>
    <row r="12" spans="1:5" x14ac:dyDescent="0.2">
      <c r="A12" t="s">
        <v>36</v>
      </c>
      <c r="B12">
        <v>9695</v>
      </c>
      <c r="C12">
        <v>2615</v>
      </c>
      <c r="D12">
        <v>1702</v>
      </c>
      <c r="E12">
        <v>14011</v>
      </c>
    </row>
    <row r="13" spans="1:5" x14ac:dyDescent="0.2">
      <c r="A13" t="s">
        <v>38</v>
      </c>
      <c r="B13">
        <v>2384</v>
      </c>
      <c r="C13">
        <v>1568</v>
      </c>
      <c r="D13">
        <v>1124</v>
      </c>
      <c r="E13">
        <v>5076</v>
      </c>
    </row>
    <row r="14" spans="1:5" x14ac:dyDescent="0.2">
      <c r="A14" t="s">
        <v>3</v>
      </c>
      <c r="B14">
        <v>7310</v>
      </c>
      <c r="C14">
        <v>1047</v>
      </c>
      <c r="D14">
        <v>577</v>
      </c>
      <c r="E14">
        <v>8935</v>
      </c>
    </row>
    <row r="15" spans="1:5" x14ac:dyDescent="0.2">
      <c r="A15" t="s">
        <v>39</v>
      </c>
      <c r="E15">
        <v>0</v>
      </c>
    </row>
    <row r="16" spans="1:5" x14ac:dyDescent="0.2">
      <c r="A16" t="s">
        <v>40</v>
      </c>
      <c r="E16">
        <v>8935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55" zoomScaleNormal="155" workbookViewId="0">
      <selection activeCell="E6" sqref="E6"/>
    </sheetView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B1" t="s">
        <v>0</v>
      </c>
      <c r="C1" t="s">
        <v>1</v>
      </c>
      <c r="D1" t="s">
        <v>2</v>
      </c>
    </row>
    <row r="2" spans="1:4" ht="15.75" customHeight="1" x14ac:dyDescent="0.2">
      <c r="A2" t="s">
        <v>21</v>
      </c>
      <c r="B2" s="1">
        <v>123</v>
      </c>
      <c r="C2" s="1">
        <v>59</v>
      </c>
      <c r="D2" s="1">
        <v>38</v>
      </c>
    </row>
    <row r="3" spans="1:4" ht="15.75" customHeight="1" x14ac:dyDescent="0.2">
      <c r="A3" t="s">
        <v>22</v>
      </c>
      <c r="B3" s="1">
        <v>127</v>
      </c>
      <c r="C3" s="1">
        <v>0</v>
      </c>
      <c r="D3" s="1">
        <v>0</v>
      </c>
    </row>
    <row r="4" spans="1:4" ht="15.75" customHeight="1" x14ac:dyDescent="0.2">
      <c r="A4" t="s">
        <v>24</v>
      </c>
      <c r="B4" s="1">
        <f>B2+B3</f>
        <v>250</v>
      </c>
      <c r="C4" s="1">
        <f t="shared" ref="C4:D4" si="0">C2+C3</f>
        <v>59</v>
      </c>
      <c r="D4" s="1">
        <f t="shared" si="0"/>
        <v>38</v>
      </c>
    </row>
    <row r="5" spans="1:4" ht="15.75" customHeight="1" x14ac:dyDescent="0.2">
      <c r="A5" t="s">
        <v>5</v>
      </c>
      <c r="B5" s="1">
        <v>95</v>
      </c>
      <c r="C5" s="1">
        <v>129</v>
      </c>
      <c r="D5" s="1">
        <v>188</v>
      </c>
    </row>
    <row r="6" spans="1:4" ht="15.75" customHeight="1" x14ac:dyDescent="0.2">
      <c r="A6" t="s">
        <v>11</v>
      </c>
      <c r="B6" s="1">
        <v>83</v>
      </c>
      <c r="C6" s="1">
        <v>0</v>
      </c>
      <c r="D6" s="1">
        <v>0</v>
      </c>
    </row>
    <row r="7" spans="1:4" ht="15.75" customHeight="1" x14ac:dyDescent="0.2">
      <c r="A7" t="s">
        <v>27</v>
      </c>
      <c r="B7" s="1">
        <f>AVERAGE(B5:B6)</f>
        <v>89</v>
      </c>
      <c r="C7" s="1">
        <f>129</f>
        <v>129</v>
      </c>
      <c r="D7" s="1">
        <v>188</v>
      </c>
    </row>
    <row r="8" spans="1:4" ht="15.75" customHeight="1" x14ac:dyDescent="0.2">
      <c r="A8" t="s">
        <v>28</v>
      </c>
      <c r="B8" s="1">
        <v>11659</v>
      </c>
      <c r="C8" s="1">
        <v>7167</v>
      </c>
      <c r="D8" s="1">
        <v>7154</v>
      </c>
    </row>
    <row r="9" spans="1:4" ht="15.75" customHeight="1" x14ac:dyDescent="0.2">
      <c r="A9" t="s">
        <v>29</v>
      </c>
      <c r="B9" s="1">
        <v>10564</v>
      </c>
      <c r="C9" s="1">
        <v>0</v>
      </c>
      <c r="D9" s="1">
        <v>0</v>
      </c>
    </row>
    <row r="10" spans="1:4" ht="15.75" customHeight="1" x14ac:dyDescent="0.2">
      <c r="A10" t="s">
        <v>25</v>
      </c>
      <c r="B10" s="1">
        <f>B8+B9</f>
        <v>22223</v>
      </c>
      <c r="C10" s="1">
        <f t="shared" ref="C10:D10" si="1">C8+C9</f>
        <v>7167</v>
      </c>
      <c r="D10" s="1">
        <f t="shared" si="1"/>
        <v>7154</v>
      </c>
    </row>
    <row r="11" spans="1:4" ht="15.75" customHeight="1" x14ac:dyDescent="0.2">
      <c r="A11" t="s">
        <v>3</v>
      </c>
      <c r="B11" s="1">
        <v>250</v>
      </c>
      <c r="C11" s="1">
        <v>100</v>
      </c>
      <c r="D11" s="1">
        <v>50</v>
      </c>
    </row>
    <row r="12" spans="1:4" ht="15.75" customHeight="1" x14ac:dyDescent="0.2">
      <c r="A12" t="s">
        <v>4</v>
      </c>
      <c r="B12" s="1">
        <v>250</v>
      </c>
      <c r="C12" s="1">
        <v>70</v>
      </c>
      <c r="D12" s="1">
        <v>30</v>
      </c>
    </row>
    <row r="13" spans="1:4" ht="15.75" customHeight="1" x14ac:dyDescent="0.2">
      <c r="A13" t="s">
        <v>33</v>
      </c>
      <c r="B13" s="1">
        <v>38</v>
      </c>
      <c r="C13" s="1">
        <v>63</v>
      </c>
      <c r="D13" s="1">
        <v>91</v>
      </c>
    </row>
    <row r="14" spans="1:4" ht="15.75" customHeight="1" x14ac:dyDescent="0.2">
      <c r="A14" t="s">
        <v>34</v>
      </c>
      <c r="B14" s="1">
        <v>50</v>
      </c>
      <c r="C14" s="1">
        <v>66</v>
      </c>
      <c r="D14" s="1">
        <v>97</v>
      </c>
    </row>
    <row r="15" spans="1:4" ht="15.75" customHeight="1" x14ac:dyDescent="0.2">
      <c r="A15" t="s">
        <v>35</v>
      </c>
      <c r="B15" s="1">
        <v>59</v>
      </c>
      <c r="C15" s="1">
        <v>0</v>
      </c>
      <c r="D15" s="1">
        <v>0</v>
      </c>
    </row>
    <row r="16" spans="1:4" ht="15.75" customHeight="1" x14ac:dyDescent="0.2">
      <c r="A16" t="s">
        <v>37</v>
      </c>
      <c r="B16" s="1">
        <v>0</v>
      </c>
      <c r="C16" s="1">
        <v>12</v>
      </c>
      <c r="D16" s="1">
        <v>16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ignoredErrors>
    <ignoredError sqref="C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="189" zoomScaleNormal="189" workbookViewId="0">
      <selection sqref="A1:E16"/>
    </sheetView>
  </sheetViews>
  <sheetFormatPr baseColWidth="10" defaultColWidth="11.1640625" defaultRowHeight="15" customHeight="1" x14ac:dyDescent="0.2"/>
  <cols>
    <col min="1" max="26" width="10.5" customWidth="1"/>
  </cols>
  <sheetData>
    <row r="1" spans="1:5" ht="15.75" customHeight="1" x14ac:dyDescent="0.2">
      <c r="B1" t="s">
        <v>0</v>
      </c>
      <c r="C1" t="s">
        <v>1</v>
      </c>
      <c r="D1" t="s">
        <v>2</v>
      </c>
      <c r="E1" t="s">
        <v>16</v>
      </c>
    </row>
    <row r="2" spans="1:5" ht="15.75" customHeight="1" x14ac:dyDescent="0.2">
      <c r="A2" t="s">
        <v>17</v>
      </c>
      <c r="B2">
        <v>22223</v>
      </c>
      <c r="C2">
        <v>7617</v>
      </c>
      <c r="D2">
        <v>7154</v>
      </c>
      <c r="E2">
        <f>B2+C2+D2</f>
        <v>36994</v>
      </c>
    </row>
    <row r="3" spans="1:5" ht="15.75" customHeight="1" x14ac:dyDescent="0.2">
      <c r="A3" t="s">
        <v>18</v>
      </c>
      <c r="B3">
        <v>9619</v>
      </c>
      <c r="C3">
        <v>3731</v>
      </c>
      <c r="D3">
        <v>3450</v>
      </c>
      <c r="E3">
        <v>16799</v>
      </c>
    </row>
    <row r="4" spans="1:5" ht="15.75" customHeight="1" x14ac:dyDescent="0.2">
      <c r="A4" t="s">
        <v>19</v>
      </c>
      <c r="B4">
        <v>12604</v>
      </c>
      <c r="C4">
        <v>3887</v>
      </c>
      <c r="D4">
        <v>3704</v>
      </c>
      <c r="E4">
        <f t="shared" ref="E4:E13" si="0">B4+C4+D4</f>
        <v>20195</v>
      </c>
    </row>
    <row r="5" spans="1:5" ht="15.75" customHeight="1" x14ac:dyDescent="0.2">
      <c r="A5" t="s">
        <v>20</v>
      </c>
      <c r="B5">
        <v>720</v>
      </c>
      <c r="C5">
        <v>552</v>
      </c>
      <c r="D5">
        <v>700</v>
      </c>
      <c r="E5">
        <f t="shared" si="0"/>
        <v>1972</v>
      </c>
    </row>
    <row r="6" spans="1:5" ht="15.75" customHeight="1" x14ac:dyDescent="0.2">
      <c r="A6" t="s">
        <v>23</v>
      </c>
      <c r="B6">
        <v>300</v>
      </c>
      <c r="C6">
        <v>260</v>
      </c>
      <c r="D6">
        <v>330</v>
      </c>
      <c r="E6">
        <f t="shared" si="0"/>
        <v>890</v>
      </c>
    </row>
    <row r="7" spans="1:5" ht="15.75" customHeight="1" x14ac:dyDescent="0.2">
      <c r="A7" t="s">
        <v>25</v>
      </c>
      <c r="B7">
        <v>190</v>
      </c>
      <c r="C7">
        <v>190</v>
      </c>
      <c r="D7">
        <v>330</v>
      </c>
      <c r="E7">
        <f t="shared" si="0"/>
        <v>710</v>
      </c>
    </row>
    <row r="8" spans="1:5" ht="15.75" customHeight="1" x14ac:dyDescent="0.2">
      <c r="A8" t="s">
        <v>26</v>
      </c>
      <c r="B8">
        <v>603</v>
      </c>
      <c r="C8">
        <v>207</v>
      </c>
      <c r="D8">
        <v>194</v>
      </c>
      <c r="E8">
        <v>1003</v>
      </c>
    </row>
    <row r="9" spans="1:5" ht="15.75" customHeight="1" x14ac:dyDescent="0.2">
      <c r="A9" t="s">
        <v>30</v>
      </c>
      <c r="B9">
        <v>0</v>
      </c>
      <c r="C9">
        <v>30</v>
      </c>
      <c r="D9">
        <v>139</v>
      </c>
      <c r="E9">
        <v>169</v>
      </c>
    </row>
    <row r="10" spans="1:5" ht="15.75" customHeight="1" x14ac:dyDescent="0.2">
      <c r="A10" t="s">
        <v>31</v>
      </c>
      <c r="B10">
        <v>1044</v>
      </c>
      <c r="C10">
        <v>752</v>
      </c>
      <c r="D10">
        <v>743</v>
      </c>
      <c r="E10">
        <v>2540</v>
      </c>
    </row>
    <row r="11" spans="1:5" ht="15.75" customHeight="1" x14ac:dyDescent="0.2">
      <c r="A11" t="s">
        <v>32</v>
      </c>
      <c r="B11">
        <v>2857</v>
      </c>
      <c r="C11">
        <v>1991</v>
      </c>
      <c r="D11">
        <v>2436</v>
      </c>
      <c r="E11">
        <f t="shared" si="0"/>
        <v>7284</v>
      </c>
    </row>
    <row r="12" spans="1:5" ht="15.75" customHeight="1" x14ac:dyDescent="0.2">
      <c r="A12" t="s">
        <v>36</v>
      </c>
      <c r="B12">
        <v>9747</v>
      </c>
      <c r="C12">
        <v>1896</v>
      </c>
      <c r="D12">
        <v>1268</v>
      </c>
      <c r="E12">
        <f t="shared" si="0"/>
        <v>12911</v>
      </c>
    </row>
    <row r="13" spans="1:5" ht="15.75" customHeight="1" x14ac:dyDescent="0.2">
      <c r="A13" t="s">
        <v>38</v>
      </c>
      <c r="B13">
        <v>2405</v>
      </c>
      <c r="C13">
        <v>1579</v>
      </c>
      <c r="D13">
        <v>1129</v>
      </c>
      <c r="E13">
        <f t="shared" si="0"/>
        <v>5113</v>
      </c>
    </row>
    <row r="14" spans="1:5" ht="15.75" customHeight="1" x14ac:dyDescent="0.2">
      <c r="A14" t="s">
        <v>3</v>
      </c>
      <c r="B14">
        <v>7342</v>
      </c>
      <c r="C14">
        <v>316</v>
      </c>
      <c r="D14">
        <v>139</v>
      </c>
      <c r="E14">
        <v>7798</v>
      </c>
    </row>
    <row r="15" spans="1:5" ht="15.75" customHeight="1" x14ac:dyDescent="0.2">
      <c r="A15" t="s">
        <v>39</v>
      </c>
      <c r="E15">
        <v>0</v>
      </c>
    </row>
    <row r="16" spans="1:5" ht="15.75" customHeight="1" x14ac:dyDescent="0.2">
      <c r="A16" t="s">
        <v>40</v>
      </c>
      <c r="E16">
        <v>7798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="185" zoomScaleNormal="185" workbookViewId="0">
      <selection activeCell="E20" sqref="E20"/>
    </sheetView>
  </sheetViews>
  <sheetFormatPr baseColWidth="10" defaultColWidth="11.1640625" defaultRowHeight="15" customHeight="1" x14ac:dyDescent="0.2"/>
  <cols>
    <col min="1" max="26" width="10.5" customWidth="1"/>
  </cols>
  <sheetData>
    <row r="1" spans="1:5" ht="15.75" customHeight="1" x14ac:dyDescent="0.2">
      <c r="B1" t="s">
        <v>0</v>
      </c>
      <c r="C1" t="s">
        <v>1</v>
      </c>
      <c r="D1" t="s">
        <v>2</v>
      </c>
      <c r="E1" t="s">
        <v>16</v>
      </c>
    </row>
    <row r="2" spans="1:5" ht="15.75" customHeight="1" x14ac:dyDescent="0.2">
      <c r="A2" t="s">
        <v>17</v>
      </c>
      <c r="B2">
        <v>57850</v>
      </c>
      <c r="C2">
        <v>25562</v>
      </c>
      <c r="D2">
        <v>22060</v>
      </c>
      <c r="E2">
        <v>105473</v>
      </c>
    </row>
    <row r="3" spans="1:5" ht="15.75" customHeight="1" x14ac:dyDescent="0.2">
      <c r="A3" t="s">
        <v>18</v>
      </c>
      <c r="B3">
        <v>25513</v>
      </c>
      <c r="C3">
        <v>12649</v>
      </c>
      <c r="D3">
        <v>10569</v>
      </c>
      <c r="E3">
        <f>SUM(B3:D3)</f>
        <v>48731</v>
      </c>
    </row>
    <row r="4" spans="1:5" ht="15.75" customHeight="1" x14ac:dyDescent="0.2">
      <c r="A4" t="s">
        <v>19</v>
      </c>
      <c r="B4">
        <v>32337</v>
      </c>
      <c r="C4">
        <v>12914</v>
      </c>
      <c r="D4">
        <v>11491</v>
      </c>
      <c r="E4">
        <f t="shared" ref="E4:E15" si="0">SUM(B4:D4)</f>
        <v>56742</v>
      </c>
    </row>
    <row r="5" spans="1:5" ht="15.75" customHeight="1" x14ac:dyDescent="0.2">
      <c r="A5" t="s">
        <v>20</v>
      </c>
      <c r="B5">
        <v>2000</v>
      </c>
      <c r="C5">
        <v>1656</v>
      </c>
      <c r="D5">
        <v>1820</v>
      </c>
      <c r="E5">
        <f t="shared" si="0"/>
        <v>5476</v>
      </c>
    </row>
    <row r="6" spans="1:5" ht="15.75" customHeight="1" x14ac:dyDescent="0.2">
      <c r="A6" t="s">
        <v>23</v>
      </c>
      <c r="B6">
        <v>820</v>
      </c>
      <c r="C6">
        <v>780</v>
      </c>
      <c r="D6">
        <v>890</v>
      </c>
      <c r="E6">
        <f t="shared" si="0"/>
        <v>2490</v>
      </c>
    </row>
    <row r="7" spans="1:5" ht="15.75" customHeight="1" x14ac:dyDescent="0.2">
      <c r="A7" t="s">
        <v>25</v>
      </c>
      <c r="B7">
        <v>530</v>
      </c>
      <c r="C7">
        <v>570</v>
      </c>
      <c r="D7">
        <v>830</v>
      </c>
      <c r="E7">
        <f t="shared" si="0"/>
        <v>1930</v>
      </c>
    </row>
    <row r="8" spans="1:5" ht="15.75" customHeight="1" x14ac:dyDescent="0.2">
      <c r="A8" t="s">
        <v>26</v>
      </c>
      <c r="B8">
        <v>1569</v>
      </c>
      <c r="C8">
        <v>693</v>
      </c>
      <c r="D8">
        <v>598</v>
      </c>
      <c r="E8">
        <f t="shared" si="0"/>
        <v>2860</v>
      </c>
    </row>
    <row r="9" spans="1:5" ht="15.75" customHeight="1" x14ac:dyDescent="0.2">
      <c r="A9" t="s">
        <v>30</v>
      </c>
      <c r="B9">
        <v>0</v>
      </c>
      <c r="C9">
        <v>32</v>
      </c>
      <c r="D9">
        <v>327</v>
      </c>
      <c r="E9">
        <f t="shared" si="0"/>
        <v>359</v>
      </c>
    </row>
    <row r="10" spans="1:5" ht="15.75" customHeight="1" x14ac:dyDescent="0.2">
      <c r="A10" t="s">
        <v>31</v>
      </c>
      <c r="B10">
        <v>2957</v>
      </c>
      <c r="C10">
        <v>2311</v>
      </c>
      <c r="D10">
        <v>2241</v>
      </c>
      <c r="E10">
        <f t="shared" si="0"/>
        <v>7509</v>
      </c>
    </row>
    <row r="11" spans="1:5" ht="15.75" customHeight="1" x14ac:dyDescent="0.2">
      <c r="A11" t="s">
        <v>32</v>
      </c>
      <c r="B11">
        <v>7876</v>
      </c>
      <c r="C11">
        <v>6043</v>
      </c>
      <c r="D11">
        <v>6706</v>
      </c>
      <c r="E11">
        <f t="shared" si="0"/>
        <v>20625</v>
      </c>
    </row>
    <row r="12" spans="1:5" ht="15.75" customHeight="1" x14ac:dyDescent="0.2">
      <c r="A12" t="s">
        <v>36</v>
      </c>
      <c r="B12">
        <v>24461</v>
      </c>
      <c r="C12">
        <v>6871</v>
      </c>
      <c r="D12">
        <v>4785</v>
      </c>
      <c r="E12">
        <f t="shared" si="0"/>
        <v>36117</v>
      </c>
    </row>
    <row r="13" spans="1:5" ht="15.75" customHeight="1" x14ac:dyDescent="0.2">
      <c r="A13" t="s">
        <v>38</v>
      </c>
      <c r="B13">
        <v>6378</v>
      </c>
      <c r="C13">
        <v>4785</v>
      </c>
      <c r="D13">
        <v>3413</v>
      </c>
      <c r="E13">
        <f t="shared" si="0"/>
        <v>14576</v>
      </c>
    </row>
    <row r="14" spans="1:5" ht="15.75" customHeight="1" x14ac:dyDescent="0.2">
      <c r="A14" t="s">
        <v>3</v>
      </c>
      <c r="B14">
        <v>18082</v>
      </c>
      <c r="C14">
        <v>2086</v>
      </c>
      <c r="D14">
        <v>1372</v>
      </c>
      <c r="E14">
        <f t="shared" si="0"/>
        <v>21540</v>
      </c>
    </row>
    <row r="15" spans="1:5" ht="15.75" customHeight="1" x14ac:dyDescent="0.2">
      <c r="A15" t="s">
        <v>39</v>
      </c>
      <c r="E15">
        <f t="shared" si="0"/>
        <v>0</v>
      </c>
    </row>
    <row r="16" spans="1:5" ht="15.75" customHeight="1" x14ac:dyDescent="0.2">
      <c r="A16" t="s">
        <v>40</v>
      </c>
      <c r="E16">
        <f>E14</f>
        <v>21540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B1" zoomScale="156" zoomScaleNormal="156" workbookViewId="0">
      <selection activeCell="K9" sqref="K9"/>
    </sheetView>
  </sheetViews>
  <sheetFormatPr baseColWidth="10" defaultColWidth="11.1640625" defaultRowHeight="15" customHeight="1" x14ac:dyDescent="0.2"/>
  <cols>
    <col min="1" max="2" width="10.5" customWidth="1"/>
    <col min="3" max="3" width="5.83203125" customWidth="1"/>
    <col min="4" max="4" width="6.5" customWidth="1"/>
    <col min="5" max="5" width="10.5" customWidth="1"/>
    <col min="6" max="6" width="6.5" customWidth="1"/>
    <col min="7" max="7" width="8.1640625" customWidth="1"/>
    <col min="8" max="26" width="10.5" customWidth="1"/>
  </cols>
  <sheetData>
    <row r="1" spans="1:11" ht="15.75" customHeight="1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48</v>
      </c>
      <c r="H1" t="s">
        <v>50</v>
      </c>
      <c r="I1" t="s">
        <v>52</v>
      </c>
      <c r="J1" t="s">
        <v>3</v>
      </c>
      <c r="K1" t="s">
        <v>4</v>
      </c>
    </row>
    <row r="2" spans="1:11" ht="15.75" customHeight="1" x14ac:dyDescent="0.2">
      <c r="A2" t="s">
        <v>57</v>
      </c>
      <c r="B2" t="s">
        <v>0</v>
      </c>
      <c r="C2" t="s">
        <v>59</v>
      </c>
      <c r="D2">
        <v>123</v>
      </c>
      <c r="E2">
        <v>11659</v>
      </c>
      <c r="F2">
        <v>127</v>
      </c>
      <c r="G2">
        <v>10564</v>
      </c>
      <c r="H2">
        <v>250</v>
      </c>
      <c r="I2">
        <v>2223</v>
      </c>
      <c r="J2">
        <v>250</v>
      </c>
      <c r="K2">
        <v>250</v>
      </c>
    </row>
    <row r="3" spans="1:11" ht="15.75" customHeight="1" x14ac:dyDescent="0.2">
      <c r="A3" t="s">
        <v>57</v>
      </c>
      <c r="B3" t="s">
        <v>1</v>
      </c>
      <c r="C3" t="s">
        <v>60</v>
      </c>
      <c r="D3">
        <v>59</v>
      </c>
      <c r="E3">
        <v>7617</v>
      </c>
      <c r="F3">
        <v>0</v>
      </c>
      <c r="G3">
        <v>0</v>
      </c>
      <c r="H3">
        <v>59</v>
      </c>
      <c r="I3">
        <v>7617</v>
      </c>
      <c r="J3">
        <v>100</v>
      </c>
      <c r="K3">
        <v>70</v>
      </c>
    </row>
    <row r="4" spans="1:11" ht="15.75" customHeight="1" x14ac:dyDescent="0.2">
      <c r="A4" t="s">
        <v>57</v>
      </c>
      <c r="B4" t="s">
        <v>2</v>
      </c>
      <c r="C4" t="s">
        <v>61</v>
      </c>
      <c r="D4">
        <v>38</v>
      </c>
      <c r="E4">
        <v>7154</v>
      </c>
      <c r="F4">
        <v>0</v>
      </c>
      <c r="G4">
        <v>0</v>
      </c>
      <c r="H4">
        <v>38</v>
      </c>
      <c r="I4">
        <v>7154</v>
      </c>
      <c r="J4">
        <v>50</v>
      </c>
      <c r="K4">
        <v>30</v>
      </c>
    </row>
    <row r="5" spans="1:11" ht="15.75" customHeight="1" x14ac:dyDescent="0.2">
      <c r="A5" t="s">
        <v>61</v>
      </c>
      <c r="B5" t="s">
        <v>62</v>
      </c>
      <c r="C5" t="s">
        <v>63</v>
      </c>
      <c r="D5">
        <v>700</v>
      </c>
      <c r="E5">
        <v>26600</v>
      </c>
      <c r="F5">
        <v>0</v>
      </c>
      <c r="G5">
        <v>0</v>
      </c>
      <c r="H5">
        <v>700</v>
      </c>
      <c r="I5">
        <v>26600</v>
      </c>
      <c r="J5">
        <v>700</v>
      </c>
      <c r="K5">
        <v>700</v>
      </c>
    </row>
    <row r="6" spans="1:11" ht="15.75" customHeight="1" x14ac:dyDescent="0.2">
      <c r="A6" t="s">
        <v>61</v>
      </c>
      <c r="B6" t="s">
        <v>64</v>
      </c>
      <c r="C6" t="s">
        <v>59</v>
      </c>
      <c r="D6">
        <v>20</v>
      </c>
      <c r="E6">
        <v>1564</v>
      </c>
      <c r="F6">
        <v>0</v>
      </c>
      <c r="G6">
        <v>0</v>
      </c>
      <c r="H6">
        <v>20</v>
      </c>
      <c r="I6">
        <v>1564</v>
      </c>
      <c r="J6">
        <v>50</v>
      </c>
      <c r="K6">
        <v>20</v>
      </c>
    </row>
    <row r="7" spans="1:11" ht="15.75" customHeight="1" x14ac:dyDescent="0.2">
      <c r="A7" t="s">
        <v>61</v>
      </c>
      <c r="B7" t="s">
        <v>65</v>
      </c>
      <c r="C7" t="s">
        <v>60</v>
      </c>
      <c r="D7">
        <v>229</v>
      </c>
      <c r="E7">
        <v>32477</v>
      </c>
      <c r="F7">
        <v>0</v>
      </c>
      <c r="G7">
        <v>0</v>
      </c>
      <c r="H7">
        <v>229</v>
      </c>
      <c r="I7">
        <v>32477</v>
      </c>
      <c r="J7">
        <v>250</v>
      </c>
      <c r="K7">
        <v>240</v>
      </c>
    </row>
    <row r="8" spans="1:11" ht="15.75" customHeight="1" x14ac:dyDescent="0.2">
      <c r="A8" t="s">
        <v>66</v>
      </c>
      <c r="B8" t="s">
        <v>67</v>
      </c>
      <c r="C8" t="s">
        <v>63</v>
      </c>
      <c r="D8">
        <v>0</v>
      </c>
      <c r="E8">
        <v>0</v>
      </c>
      <c r="F8">
        <v>202</v>
      </c>
      <c r="G8">
        <v>8703</v>
      </c>
      <c r="H8">
        <v>202</v>
      </c>
      <c r="I8">
        <v>8703</v>
      </c>
      <c r="J8">
        <v>200</v>
      </c>
      <c r="K8">
        <v>200</v>
      </c>
    </row>
    <row r="9" spans="1:11" ht="15.75" customHeight="1" x14ac:dyDescent="0.2">
      <c r="A9" t="s">
        <v>66</v>
      </c>
      <c r="B9" t="s">
        <v>68</v>
      </c>
      <c r="C9" t="s">
        <v>60</v>
      </c>
      <c r="D9">
        <v>31</v>
      </c>
      <c r="E9">
        <v>4997</v>
      </c>
      <c r="F9">
        <v>0</v>
      </c>
      <c r="G9">
        <v>0</v>
      </c>
      <c r="H9">
        <v>31</v>
      </c>
      <c r="I9">
        <v>4997</v>
      </c>
      <c r="J9">
        <v>50</v>
      </c>
      <c r="K9">
        <v>30</v>
      </c>
    </row>
    <row r="10" spans="1:11" ht="15.75" customHeight="1" x14ac:dyDescent="0.2">
      <c r="A10" t="s">
        <v>66</v>
      </c>
      <c r="B10" t="s">
        <v>69</v>
      </c>
      <c r="C10" t="s">
        <v>61</v>
      </c>
      <c r="D10">
        <v>183</v>
      </c>
      <c r="E10">
        <v>33722</v>
      </c>
      <c r="F10">
        <v>0</v>
      </c>
      <c r="G10">
        <v>0</v>
      </c>
      <c r="H10">
        <v>183</v>
      </c>
      <c r="I10">
        <v>33722</v>
      </c>
      <c r="J10">
        <v>200</v>
      </c>
      <c r="K10">
        <v>180</v>
      </c>
    </row>
    <row r="11" spans="1:11" ht="15.75" customHeight="1" x14ac:dyDescent="0.2">
      <c r="A11" t="s">
        <v>70</v>
      </c>
      <c r="B11" t="s">
        <v>71</v>
      </c>
      <c r="C11" t="s">
        <v>63</v>
      </c>
      <c r="D11">
        <v>44</v>
      </c>
      <c r="E11">
        <v>1414</v>
      </c>
      <c r="F11">
        <v>59</v>
      </c>
      <c r="G11">
        <v>1418</v>
      </c>
      <c r="H11">
        <v>103</v>
      </c>
      <c r="I11">
        <v>2832</v>
      </c>
      <c r="J11">
        <v>250</v>
      </c>
      <c r="K11">
        <v>110</v>
      </c>
    </row>
    <row r="12" spans="1:11" ht="15.75" customHeight="1" x14ac:dyDescent="0.2">
      <c r="A12" t="s">
        <v>70</v>
      </c>
      <c r="B12" t="s">
        <v>72</v>
      </c>
      <c r="C12" t="s">
        <v>63</v>
      </c>
      <c r="D12">
        <v>27</v>
      </c>
      <c r="E12">
        <v>1617</v>
      </c>
      <c r="F12">
        <v>0</v>
      </c>
      <c r="G12">
        <v>0</v>
      </c>
      <c r="H12">
        <v>27</v>
      </c>
      <c r="I12">
        <v>1617</v>
      </c>
      <c r="J12">
        <v>50</v>
      </c>
      <c r="K12">
        <v>30</v>
      </c>
    </row>
    <row r="13" spans="1:11" ht="15.75" customHeight="1" x14ac:dyDescent="0.2">
      <c r="A13" t="s">
        <v>70</v>
      </c>
      <c r="B13" t="s">
        <v>73</v>
      </c>
      <c r="C13" t="s">
        <v>59</v>
      </c>
      <c r="D13">
        <v>184</v>
      </c>
      <c r="E13">
        <v>19700</v>
      </c>
      <c r="F13">
        <v>0</v>
      </c>
      <c r="G13">
        <v>0</v>
      </c>
      <c r="H13">
        <v>184</v>
      </c>
      <c r="I13">
        <v>19700</v>
      </c>
      <c r="J13">
        <v>200</v>
      </c>
      <c r="K13">
        <v>200</v>
      </c>
    </row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C1" zoomScale="195" zoomScaleNormal="195" workbookViewId="0">
      <selection activeCell="K11" sqref="K11"/>
    </sheetView>
  </sheetViews>
  <sheetFormatPr baseColWidth="10" defaultColWidth="11.1640625" defaultRowHeight="15" customHeight="1" x14ac:dyDescent="0.2"/>
  <cols>
    <col min="1" max="2" width="10.5" customWidth="1"/>
    <col min="3" max="3" width="4" bestFit="1" customWidth="1"/>
    <col min="4" max="4" width="6.5" bestFit="1" customWidth="1"/>
    <col min="5" max="5" width="7" bestFit="1" customWidth="1"/>
    <col min="6" max="6" width="5.83203125" bestFit="1" customWidth="1"/>
    <col min="7" max="7" width="6.33203125" bestFit="1" customWidth="1"/>
    <col min="8" max="8" width="5.33203125" bestFit="1" customWidth="1"/>
    <col min="9" max="9" width="5.83203125" bestFit="1" customWidth="1"/>
    <col min="10" max="10" width="6.33203125" bestFit="1" customWidth="1"/>
    <col min="11" max="11" width="6.83203125" bestFit="1" customWidth="1"/>
    <col min="12" max="26" width="10.5" customWidth="1"/>
  </cols>
  <sheetData>
    <row r="1" spans="1:11" ht="15.75" customHeight="1" x14ac:dyDescent="0.2">
      <c r="A1" t="s">
        <v>41</v>
      </c>
      <c r="B1" t="s">
        <v>42</v>
      </c>
      <c r="C1" t="s">
        <v>43</v>
      </c>
      <c r="D1" t="s">
        <v>47</v>
      </c>
      <c r="E1" t="s">
        <v>49</v>
      </c>
      <c r="F1" t="s">
        <v>51</v>
      </c>
      <c r="G1" t="s">
        <v>53</v>
      </c>
      <c r="H1" t="s">
        <v>54</v>
      </c>
      <c r="I1" t="s">
        <v>55</v>
      </c>
      <c r="J1" t="s">
        <v>56</v>
      </c>
      <c r="K1" t="s">
        <v>58</v>
      </c>
    </row>
    <row r="2" spans="1:11" ht="15.75" customHeight="1" x14ac:dyDescent="0.2">
      <c r="A2" t="s">
        <v>57</v>
      </c>
      <c r="B2" t="s">
        <v>0</v>
      </c>
      <c r="C2" t="s">
        <v>59</v>
      </c>
      <c r="D2">
        <v>37.6</v>
      </c>
      <c r="E2">
        <v>35.4</v>
      </c>
      <c r="F2">
        <v>100</v>
      </c>
      <c r="G2">
        <v>100</v>
      </c>
      <c r="H2">
        <v>55.1</v>
      </c>
      <c r="I2">
        <v>51.1</v>
      </c>
      <c r="J2">
        <v>12.3</v>
      </c>
      <c r="K2">
        <v>13.1</v>
      </c>
    </row>
    <row r="3" spans="1:11" ht="15.75" customHeight="1" x14ac:dyDescent="0.2">
      <c r="A3" t="s">
        <v>57</v>
      </c>
      <c r="B3" t="s">
        <v>1</v>
      </c>
      <c r="C3" t="s">
        <v>60</v>
      </c>
      <c r="D3">
        <v>18.5</v>
      </c>
      <c r="E3">
        <v>16.899999999999999</v>
      </c>
      <c r="F3">
        <v>0</v>
      </c>
      <c r="G3">
        <v>0</v>
      </c>
      <c r="H3">
        <v>18.5</v>
      </c>
      <c r="I3">
        <v>16.899999999999999</v>
      </c>
      <c r="J3">
        <v>2.9</v>
      </c>
      <c r="K3">
        <v>4.5</v>
      </c>
    </row>
    <row r="4" spans="1:11" ht="15.75" customHeight="1" x14ac:dyDescent="0.2">
      <c r="A4" t="s">
        <v>57</v>
      </c>
      <c r="B4" t="s">
        <v>2</v>
      </c>
      <c r="C4" t="s">
        <v>61</v>
      </c>
      <c r="D4">
        <v>17.2</v>
      </c>
      <c r="E4">
        <v>17.5</v>
      </c>
      <c r="F4">
        <v>0</v>
      </c>
      <c r="G4">
        <v>0</v>
      </c>
      <c r="H4">
        <v>17.2</v>
      </c>
      <c r="I4">
        <v>17.5</v>
      </c>
      <c r="J4">
        <v>1.9</v>
      </c>
      <c r="K4">
        <v>4.2</v>
      </c>
    </row>
    <row r="5" spans="1:11" ht="15.75" customHeight="1" x14ac:dyDescent="0.2">
      <c r="A5" t="s">
        <v>61</v>
      </c>
      <c r="B5" t="s">
        <v>62</v>
      </c>
      <c r="C5" t="s">
        <v>63</v>
      </c>
      <c r="D5">
        <v>90.8</v>
      </c>
      <c r="E5">
        <v>89.8</v>
      </c>
      <c r="F5">
        <v>0</v>
      </c>
      <c r="G5">
        <v>0</v>
      </c>
      <c r="H5">
        <v>67.8</v>
      </c>
      <c r="I5">
        <v>66.900000000000006</v>
      </c>
      <c r="J5">
        <v>34.5</v>
      </c>
      <c r="K5">
        <v>15.7</v>
      </c>
    </row>
    <row r="6" spans="1:11" ht="15.75" customHeight="1" x14ac:dyDescent="0.2">
      <c r="A6" t="s">
        <v>61</v>
      </c>
      <c r="B6" t="s">
        <v>64</v>
      </c>
      <c r="C6" t="s">
        <v>59</v>
      </c>
      <c r="D6">
        <v>6.1</v>
      </c>
      <c r="E6">
        <v>4.8</v>
      </c>
      <c r="F6">
        <v>0</v>
      </c>
      <c r="G6">
        <v>0</v>
      </c>
      <c r="H6">
        <v>4.4000000000000004</v>
      </c>
      <c r="I6">
        <v>3.6</v>
      </c>
      <c r="J6">
        <v>1</v>
      </c>
      <c r="K6">
        <v>0.9</v>
      </c>
    </row>
    <row r="7" spans="1:11" ht="15.75" customHeight="1" x14ac:dyDescent="0.2">
      <c r="A7" t="s">
        <v>61</v>
      </c>
      <c r="B7" t="s">
        <v>65</v>
      </c>
      <c r="C7" t="s">
        <v>60</v>
      </c>
      <c r="D7">
        <v>71.7</v>
      </c>
      <c r="E7">
        <v>72</v>
      </c>
      <c r="F7">
        <v>0</v>
      </c>
      <c r="G7">
        <v>0</v>
      </c>
      <c r="H7">
        <v>71.7</v>
      </c>
      <c r="I7">
        <v>72</v>
      </c>
      <c r="J7">
        <v>11.3</v>
      </c>
      <c r="K7">
        <v>19.2</v>
      </c>
    </row>
    <row r="8" spans="1:11" ht="15.75" customHeight="1" x14ac:dyDescent="0.2">
      <c r="A8" t="s">
        <v>66</v>
      </c>
      <c r="B8" t="s">
        <v>67</v>
      </c>
      <c r="C8" t="s">
        <v>63</v>
      </c>
      <c r="D8">
        <v>0</v>
      </c>
      <c r="E8">
        <v>0</v>
      </c>
      <c r="F8">
        <v>77.400000000000006</v>
      </c>
      <c r="G8">
        <v>86</v>
      </c>
      <c r="H8">
        <v>19.600000000000001</v>
      </c>
      <c r="I8">
        <v>21.9</v>
      </c>
      <c r="J8">
        <v>10</v>
      </c>
      <c r="K8">
        <v>5.0999999999999996</v>
      </c>
    </row>
    <row r="9" spans="1:11" ht="15.75" customHeight="1" x14ac:dyDescent="0.2">
      <c r="A9" t="s">
        <v>66</v>
      </c>
      <c r="B9" t="s">
        <v>68</v>
      </c>
      <c r="C9" t="s">
        <v>60</v>
      </c>
      <c r="D9">
        <v>9.8000000000000007</v>
      </c>
      <c r="E9">
        <v>11.1</v>
      </c>
      <c r="F9">
        <v>0</v>
      </c>
      <c r="G9">
        <v>0</v>
      </c>
      <c r="H9">
        <v>9.8000000000000007</v>
      </c>
      <c r="I9">
        <v>11.1</v>
      </c>
      <c r="J9">
        <v>1.5</v>
      </c>
      <c r="K9">
        <v>3</v>
      </c>
    </row>
    <row r="10" spans="1:11" ht="15.75" customHeight="1" x14ac:dyDescent="0.2">
      <c r="A10" t="s">
        <v>66</v>
      </c>
      <c r="B10" t="s">
        <v>69</v>
      </c>
      <c r="C10" t="s">
        <v>61</v>
      </c>
      <c r="D10">
        <v>82.8</v>
      </c>
      <c r="E10">
        <v>82.5</v>
      </c>
      <c r="F10">
        <v>0</v>
      </c>
      <c r="G10">
        <v>0</v>
      </c>
      <c r="H10">
        <v>82.8</v>
      </c>
      <c r="I10">
        <v>82.5</v>
      </c>
      <c r="J10">
        <v>9</v>
      </c>
      <c r="K10">
        <v>19.899999999999999</v>
      </c>
    </row>
    <row r="11" spans="1:11" ht="15.75" customHeight="1" x14ac:dyDescent="0.2">
      <c r="A11" t="s">
        <v>70</v>
      </c>
      <c r="B11" t="s">
        <v>71</v>
      </c>
      <c r="C11" t="s">
        <v>63</v>
      </c>
      <c r="D11">
        <v>5.7</v>
      </c>
      <c r="E11">
        <v>4.8</v>
      </c>
      <c r="F11">
        <v>22.6</v>
      </c>
      <c r="G11">
        <v>14</v>
      </c>
      <c r="H11">
        <v>10</v>
      </c>
      <c r="I11">
        <v>7.1</v>
      </c>
      <c r="J11">
        <v>5.0999999999999996</v>
      </c>
      <c r="K11">
        <v>1.7</v>
      </c>
    </row>
    <row r="12" spans="1:11" ht="15.75" customHeight="1" x14ac:dyDescent="0.2">
      <c r="A12" t="s">
        <v>70</v>
      </c>
      <c r="B12" t="s">
        <v>72</v>
      </c>
      <c r="C12" t="s">
        <v>63</v>
      </c>
      <c r="D12">
        <v>3.5</v>
      </c>
      <c r="E12">
        <v>5.5</v>
      </c>
      <c r="F12">
        <v>0</v>
      </c>
      <c r="G12">
        <v>0</v>
      </c>
      <c r="H12">
        <v>2.6</v>
      </c>
      <c r="I12">
        <v>4.0999999999999996</v>
      </c>
      <c r="J12">
        <v>1.3</v>
      </c>
      <c r="K12">
        <v>1</v>
      </c>
    </row>
    <row r="13" spans="1:11" ht="15.75" customHeight="1" x14ac:dyDescent="0.2">
      <c r="A13" t="s">
        <v>70</v>
      </c>
      <c r="B13" t="s">
        <v>73</v>
      </c>
      <c r="C13" t="s">
        <v>59</v>
      </c>
      <c r="D13">
        <v>56.4</v>
      </c>
      <c r="E13">
        <v>59.8</v>
      </c>
      <c r="F13">
        <v>0</v>
      </c>
      <c r="G13">
        <v>0</v>
      </c>
      <c r="H13">
        <v>40.6</v>
      </c>
      <c r="I13">
        <v>45.3</v>
      </c>
      <c r="J13">
        <v>9.1</v>
      </c>
      <c r="K13">
        <v>11.6</v>
      </c>
    </row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99" zoomScaleNormal="199" workbookViewId="0">
      <selection activeCell="C9" sqref="C9"/>
    </sheetView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t="s">
        <v>41</v>
      </c>
      <c r="B1" t="s">
        <v>42</v>
      </c>
      <c r="C1" t="s">
        <v>74</v>
      </c>
      <c r="D1" t="s">
        <v>75</v>
      </c>
    </row>
    <row r="2" spans="1:4" ht="15.75" customHeight="1" x14ac:dyDescent="0.2">
      <c r="A2" t="s">
        <v>70</v>
      </c>
      <c r="B2" t="s">
        <v>71</v>
      </c>
      <c r="C2" t="s">
        <v>63</v>
      </c>
      <c r="D2">
        <v>2.13</v>
      </c>
    </row>
    <row r="3" spans="1:4" ht="15.75" customHeight="1" x14ac:dyDescent="0.2">
      <c r="A3" t="s">
        <v>70</v>
      </c>
      <c r="B3" t="s">
        <v>71</v>
      </c>
      <c r="C3" t="s">
        <v>76</v>
      </c>
      <c r="D3">
        <v>2.13</v>
      </c>
    </row>
    <row r="4" spans="1:4" ht="15.75" customHeight="1" x14ac:dyDescent="0.2">
      <c r="A4" t="s">
        <v>61</v>
      </c>
      <c r="B4" t="s">
        <v>62</v>
      </c>
      <c r="C4" t="s">
        <v>63</v>
      </c>
      <c r="D4">
        <v>2.11</v>
      </c>
    </row>
    <row r="5" spans="1:4" ht="15.75" customHeight="1" x14ac:dyDescent="0.2">
      <c r="A5" t="s">
        <v>66</v>
      </c>
      <c r="B5" t="s">
        <v>67</v>
      </c>
      <c r="C5" t="s">
        <v>76</v>
      </c>
      <c r="D5">
        <v>2.12</v>
      </c>
    </row>
    <row r="6" spans="1:4" ht="15.75" customHeight="1" x14ac:dyDescent="0.2">
      <c r="A6" t="s">
        <v>70</v>
      </c>
      <c r="B6" t="s">
        <v>72</v>
      </c>
      <c r="C6" t="s">
        <v>63</v>
      </c>
      <c r="D6">
        <v>2.14</v>
      </c>
    </row>
    <row r="7" spans="1:4" ht="15.75" customHeight="1" x14ac:dyDescent="0.2">
      <c r="A7" t="s">
        <v>61</v>
      </c>
      <c r="B7" t="s">
        <v>64</v>
      </c>
      <c r="C7" t="s">
        <v>63</v>
      </c>
      <c r="D7">
        <v>2.4700000000000002</v>
      </c>
    </row>
    <row r="8" spans="1:4" ht="15.75" customHeight="1" x14ac:dyDescent="0.2">
      <c r="A8" t="s">
        <v>57</v>
      </c>
      <c r="B8" t="s">
        <v>0</v>
      </c>
      <c r="C8" t="s">
        <v>63</v>
      </c>
      <c r="D8">
        <v>2.5</v>
      </c>
    </row>
    <row r="9" spans="1:4" ht="15.75" customHeight="1" x14ac:dyDescent="0.2">
      <c r="A9" t="s">
        <v>57</v>
      </c>
      <c r="B9" t="s">
        <v>0</v>
      </c>
      <c r="C9" t="s">
        <v>76</v>
      </c>
      <c r="D9">
        <v>2.63</v>
      </c>
    </row>
    <row r="10" spans="1:4" ht="15.75" customHeight="1" x14ac:dyDescent="0.2">
      <c r="A10" t="s">
        <v>70</v>
      </c>
      <c r="B10" t="s">
        <v>73</v>
      </c>
      <c r="C10" t="s">
        <v>63</v>
      </c>
      <c r="D10">
        <v>2.38</v>
      </c>
    </row>
    <row r="11" spans="1:4" ht="15.75" customHeight="1" x14ac:dyDescent="0.2">
      <c r="A11" t="s">
        <v>57</v>
      </c>
      <c r="B11" t="s">
        <v>1</v>
      </c>
      <c r="C11" t="s">
        <v>63</v>
      </c>
      <c r="D11">
        <v>2.2999999999999998</v>
      </c>
    </row>
    <row r="12" spans="1:4" ht="15.75" customHeight="1" x14ac:dyDescent="0.2">
      <c r="A12" t="s">
        <v>61</v>
      </c>
      <c r="B12" t="s">
        <v>65</v>
      </c>
      <c r="C12" t="s">
        <v>63</v>
      </c>
      <c r="D12">
        <v>2.37</v>
      </c>
    </row>
    <row r="13" spans="1:4" ht="15.75" customHeight="1" x14ac:dyDescent="0.2">
      <c r="A13" t="s">
        <v>66</v>
      </c>
      <c r="B13" t="s">
        <v>68</v>
      </c>
      <c r="C13" t="s">
        <v>63</v>
      </c>
      <c r="D13">
        <v>2.46</v>
      </c>
    </row>
    <row r="14" spans="1:4" ht="15.75" customHeight="1" x14ac:dyDescent="0.2">
      <c r="A14" t="s">
        <v>57</v>
      </c>
      <c r="B14" t="s">
        <v>2</v>
      </c>
      <c r="C14" t="s">
        <v>63</v>
      </c>
      <c r="D14">
        <v>2.5099999999999998</v>
      </c>
    </row>
    <row r="15" spans="1:4" ht="15.75" customHeight="1" x14ac:dyDescent="0.2">
      <c r="A15" t="s">
        <v>66</v>
      </c>
      <c r="B15" t="s">
        <v>69</v>
      </c>
      <c r="C15" t="s">
        <v>63</v>
      </c>
      <c r="D15">
        <v>2.36</v>
      </c>
    </row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49" zoomScaleNormal="149" workbookViewId="0">
      <selection activeCell="E17" sqref="E17"/>
    </sheetView>
  </sheetViews>
  <sheetFormatPr baseColWidth="10" defaultColWidth="11.1640625" defaultRowHeight="15" customHeight="1" x14ac:dyDescent="0.2"/>
  <cols>
    <col min="1" max="26" width="10.5" customWidth="1"/>
  </cols>
  <sheetData>
    <row r="1" spans="1:7" ht="15.75" customHeight="1" x14ac:dyDescent="0.2">
      <c r="A1" t="s">
        <v>41</v>
      </c>
      <c r="B1" t="s">
        <v>42</v>
      </c>
      <c r="C1" t="s">
        <v>77</v>
      </c>
      <c r="D1" t="s">
        <v>20</v>
      </c>
      <c r="E1" t="s">
        <v>23</v>
      </c>
      <c r="F1" t="s">
        <v>25</v>
      </c>
      <c r="G1" t="s">
        <v>78</v>
      </c>
    </row>
    <row r="2" spans="1:7" ht="15.75" customHeight="1" x14ac:dyDescent="0.2">
      <c r="A2" t="s">
        <v>57</v>
      </c>
      <c r="B2" t="s">
        <v>0</v>
      </c>
      <c r="C2">
        <v>95</v>
      </c>
      <c r="D2">
        <v>540</v>
      </c>
      <c r="E2">
        <v>220</v>
      </c>
      <c r="F2">
        <v>90</v>
      </c>
      <c r="G2">
        <v>90</v>
      </c>
    </row>
    <row r="3" spans="1:7" ht="15.75" customHeight="1" x14ac:dyDescent="0.2">
      <c r="A3" t="s">
        <v>57</v>
      </c>
      <c r="B3" t="s">
        <v>1</v>
      </c>
      <c r="C3">
        <v>129</v>
      </c>
      <c r="D3">
        <v>552</v>
      </c>
      <c r="E3">
        <v>260</v>
      </c>
      <c r="F3">
        <v>190</v>
      </c>
      <c r="G3">
        <v>90</v>
      </c>
    </row>
    <row r="4" spans="1:7" ht="15.75" customHeight="1" x14ac:dyDescent="0.2">
      <c r="A4" t="s">
        <v>57</v>
      </c>
      <c r="B4" t="s">
        <v>2</v>
      </c>
      <c r="C4">
        <v>188</v>
      </c>
      <c r="D4">
        <v>700</v>
      </c>
      <c r="E4">
        <v>330</v>
      </c>
      <c r="F4">
        <v>330</v>
      </c>
      <c r="G4">
        <v>90</v>
      </c>
    </row>
    <row r="5" spans="1:7" ht="15.75" customHeight="1" x14ac:dyDescent="0.2">
      <c r="A5" t="s">
        <v>61</v>
      </c>
      <c r="B5" t="s">
        <v>62</v>
      </c>
      <c r="C5">
        <v>38</v>
      </c>
      <c r="D5">
        <v>1293</v>
      </c>
      <c r="E5">
        <v>751</v>
      </c>
      <c r="F5">
        <v>959</v>
      </c>
      <c r="G5">
        <v>90</v>
      </c>
    </row>
    <row r="6" spans="1:7" ht="15.75" customHeight="1" x14ac:dyDescent="0.2">
      <c r="A6" t="s">
        <v>61</v>
      </c>
      <c r="B6" t="s">
        <v>64</v>
      </c>
      <c r="C6">
        <v>79</v>
      </c>
      <c r="D6">
        <v>110</v>
      </c>
      <c r="E6">
        <v>56</v>
      </c>
      <c r="F6">
        <v>58</v>
      </c>
      <c r="G6">
        <v>90</v>
      </c>
    </row>
    <row r="7" spans="1:7" ht="15.75" customHeight="1" x14ac:dyDescent="0.2">
      <c r="A7" t="s">
        <v>61</v>
      </c>
      <c r="B7" t="s">
        <v>65</v>
      </c>
      <c r="C7">
        <v>142</v>
      </c>
      <c r="D7">
        <v>1639</v>
      </c>
      <c r="E7">
        <v>957</v>
      </c>
      <c r="F7">
        <v>1148</v>
      </c>
      <c r="G7">
        <v>90</v>
      </c>
    </row>
    <row r="8" spans="1:7" ht="15.75" customHeight="1" x14ac:dyDescent="0.2">
      <c r="A8" t="s">
        <v>66</v>
      </c>
      <c r="B8" t="s">
        <v>68</v>
      </c>
      <c r="C8">
        <v>160</v>
      </c>
      <c r="D8">
        <v>389</v>
      </c>
      <c r="E8">
        <v>224</v>
      </c>
      <c r="F8">
        <v>185</v>
      </c>
      <c r="G8">
        <v>90</v>
      </c>
    </row>
    <row r="9" spans="1:7" ht="15.75" customHeight="1" x14ac:dyDescent="0.2">
      <c r="A9" t="s">
        <v>66</v>
      </c>
      <c r="B9" t="s">
        <v>69</v>
      </c>
      <c r="C9">
        <v>184</v>
      </c>
      <c r="D9">
        <v>2025</v>
      </c>
      <c r="E9">
        <v>1161</v>
      </c>
      <c r="F9">
        <v>841</v>
      </c>
      <c r="G9">
        <v>90</v>
      </c>
    </row>
    <row r="10" spans="1:7" ht="15.75" customHeight="1" x14ac:dyDescent="0.2">
      <c r="A10" t="s">
        <v>70</v>
      </c>
      <c r="B10" t="s">
        <v>71</v>
      </c>
      <c r="C10">
        <v>32</v>
      </c>
      <c r="D10">
        <v>134</v>
      </c>
      <c r="E10">
        <v>66</v>
      </c>
      <c r="F10">
        <v>65</v>
      </c>
      <c r="G10">
        <v>90</v>
      </c>
    </row>
    <row r="11" spans="1:7" ht="15.75" customHeight="1" x14ac:dyDescent="0.2">
      <c r="A11" t="s">
        <v>70</v>
      </c>
      <c r="B11" t="s">
        <v>72</v>
      </c>
      <c r="C11">
        <v>60</v>
      </c>
      <c r="D11">
        <v>129</v>
      </c>
      <c r="E11">
        <v>64</v>
      </c>
      <c r="F11">
        <v>63</v>
      </c>
      <c r="G11">
        <v>90</v>
      </c>
    </row>
    <row r="12" spans="1:7" ht="15.75" customHeight="1" x14ac:dyDescent="0.2">
      <c r="A12" t="s">
        <v>70</v>
      </c>
      <c r="B12" t="s">
        <v>73</v>
      </c>
      <c r="C12">
        <v>107</v>
      </c>
      <c r="D12">
        <v>1299</v>
      </c>
      <c r="E12">
        <v>578</v>
      </c>
      <c r="F12">
        <v>428</v>
      </c>
      <c r="G12">
        <v>90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38" zoomScaleNormal="138" workbookViewId="0">
      <selection activeCell="H13" sqref="H13"/>
    </sheetView>
  </sheetViews>
  <sheetFormatPr baseColWidth="10" defaultColWidth="11.1640625" defaultRowHeight="15" customHeight="1" x14ac:dyDescent="0.2"/>
  <cols>
    <col min="1" max="26" width="10.5" customWidth="1"/>
  </cols>
  <sheetData>
    <row r="1" spans="1:7" ht="15.75" customHeight="1" x14ac:dyDescent="0.2">
      <c r="A1" t="s">
        <v>41</v>
      </c>
      <c r="B1" t="s">
        <v>42</v>
      </c>
      <c r="C1" t="s">
        <v>77</v>
      </c>
      <c r="D1" t="s">
        <v>20</v>
      </c>
      <c r="E1" t="s">
        <v>23</v>
      </c>
      <c r="F1" t="s">
        <v>25</v>
      </c>
      <c r="G1" t="s">
        <v>78</v>
      </c>
    </row>
    <row r="2" spans="1:7" ht="15.75" customHeight="1" x14ac:dyDescent="0.2">
      <c r="A2" t="s">
        <v>57</v>
      </c>
      <c r="B2" t="s">
        <v>0</v>
      </c>
      <c r="C2">
        <v>100</v>
      </c>
      <c r="D2">
        <v>180</v>
      </c>
      <c r="E2">
        <v>80</v>
      </c>
      <c r="F2">
        <v>100</v>
      </c>
      <c r="G2">
        <v>90</v>
      </c>
    </row>
    <row r="3" spans="1:7" ht="15.75" customHeight="1" x14ac:dyDescent="0.2">
      <c r="A3" t="s">
        <v>66</v>
      </c>
      <c r="B3" t="s">
        <v>67</v>
      </c>
      <c r="C3">
        <v>53</v>
      </c>
      <c r="D3">
        <v>379</v>
      </c>
      <c r="E3">
        <v>179</v>
      </c>
      <c r="F3">
        <v>159</v>
      </c>
      <c r="G3">
        <v>60</v>
      </c>
    </row>
    <row r="4" spans="1:7" ht="15.75" customHeight="1" x14ac:dyDescent="0.2">
      <c r="A4" t="s">
        <v>70</v>
      </c>
      <c r="B4" t="s">
        <v>71</v>
      </c>
      <c r="C4">
        <v>32</v>
      </c>
      <c r="D4">
        <v>79</v>
      </c>
      <c r="E4">
        <v>44</v>
      </c>
      <c r="F4">
        <v>52</v>
      </c>
      <c r="G4">
        <v>60</v>
      </c>
    </row>
    <row r="5" spans="1:7" ht="15.75" customHeight="1" x14ac:dyDescent="0.2"/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A_Decision</vt:lpstr>
      <vt:lpstr>B_SalesProduction</vt:lpstr>
      <vt:lpstr>C_ProductContribution</vt:lpstr>
      <vt:lpstr>D_Cumulative</vt:lpstr>
      <vt:lpstr>E_ProductSales</vt:lpstr>
      <vt:lpstr>F_MS</vt:lpstr>
      <vt:lpstr>G_ProductPosi</vt:lpstr>
      <vt:lpstr>H_CompetitiveDirect</vt:lpstr>
      <vt:lpstr>I_CompetitiveIndirect</vt:lpstr>
      <vt:lpstr>J_Forecast</vt:lpstr>
      <vt:lpstr>K_RD</vt:lpstr>
      <vt:lpstr>Z_Projection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s2697.蔣曉嵐</dc:creator>
  <cp:lastModifiedBy>Microsoft Office User</cp:lastModifiedBy>
  <dcterms:created xsi:type="dcterms:W3CDTF">2018-11-04T01:19:13Z</dcterms:created>
  <dcterms:modified xsi:type="dcterms:W3CDTF">2018-11-09T11:57:25Z</dcterms:modified>
</cp:coreProperties>
</file>