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esktop\Skripsie\Feedback-Control-of-Robotic-Gymnast-MCU\data used in report &amp; matlab\"/>
    </mc:Choice>
  </mc:AlternateContent>
  <xr:revisionPtr revIDLastSave="0" documentId="13_ncr:1_{B4DA890F-5506-4F31-A6ED-0EA451465F10}" xr6:coauthVersionLast="37" xr6:coauthVersionMax="37" xr10:uidLastSave="{00000000-0000-0000-0000-000000000000}"/>
  <bookViews>
    <workbookView xWindow="0" yWindow="0" windowWidth="20490" windowHeight="6885" xr2:uid="{FD655516-32A1-4206-B4A4-9A940EBC3EBC}"/>
  </bookViews>
  <sheets>
    <sheet name="Sheet1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1" l="1"/>
  <c r="F9" i="1"/>
  <c r="C3" i="1" l="1"/>
  <c r="C11" i="1"/>
  <c r="C12" i="1"/>
  <c r="C15" i="1" s="1"/>
  <c r="C13" i="1"/>
  <c r="C14" i="1"/>
  <c r="C10" i="1"/>
  <c r="E10" i="1" s="1"/>
  <c r="C4" i="1"/>
  <c r="C5" i="1"/>
  <c r="E5" i="1" s="1"/>
  <c r="C6" i="1"/>
  <c r="C7" i="1"/>
  <c r="E7" i="1" s="1"/>
  <c r="D8" i="1"/>
  <c r="B8" i="1"/>
  <c r="D15" i="1"/>
  <c r="B15" i="1"/>
  <c r="E4" i="1"/>
  <c r="E11" i="1"/>
  <c r="E12" i="1"/>
  <c r="E13" i="1"/>
  <c r="E14" i="1"/>
  <c r="E3" i="1"/>
  <c r="C16" i="1"/>
  <c r="D9" i="1"/>
  <c r="C9" i="1"/>
  <c r="E16" i="1"/>
  <c r="B9" i="1"/>
  <c r="B16" i="1"/>
  <c r="D16" i="1"/>
  <c r="C8" i="1" l="1"/>
  <c r="E6" i="1"/>
  <c r="E8" i="1"/>
  <c r="E15" i="1"/>
  <c r="E9" i="1"/>
</calcChain>
</file>

<file path=xl/sharedStrings.xml><?xml version="1.0" encoding="utf-8"?>
<sst xmlns="http://schemas.openxmlformats.org/spreadsheetml/2006/main" count="22" uniqueCount="20">
  <si>
    <t>Response Characteristics</t>
  </si>
  <si>
    <t>q1_response1</t>
  </si>
  <si>
    <t>q1_response2</t>
  </si>
  <si>
    <t>q1_response3</t>
  </si>
  <si>
    <t>q1_response4</t>
  </si>
  <si>
    <t>q1_response5</t>
  </si>
  <si>
    <t>Dampned natural frequency</t>
  </si>
  <si>
    <t>Natural Frequency</t>
  </si>
  <si>
    <t>Zeta</t>
  </si>
  <si>
    <t>Damping</t>
  </si>
  <si>
    <t>Mean</t>
  </si>
  <si>
    <t>Std Dev</t>
  </si>
  <si>
    <t>q2_response1</t>
  </si>
  <si>
    <t>q2_response2</t>
  </si>
  <si>
    <t>q2_response3</t>
  </si>
  <si>
    <t>q2_response4</t>
  </si>
  <si>
    <t>q2_response5</t>
  </si>
  <si>
    <t>Coulomb friction</t>
  </si>
  <si>
    <t>m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</si>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</sst>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6" xfId="0" applyFill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3" xfId="0" applyNumberFormat="1" applyBorder="1"/>
    <xf numFmtId="0" fontId="0" fillId="0" borderId="8" xfId="0" applyNumberFormat="1" applyBorder="1"/>
    <xf numFmtId="0" fontId="0" fillId="0" borderId="7" xfId="0" applyNumberFormat="1" applyBorder="1"/>
    <xf numFmtId="0" fontId="0" fillId="0" borderId="2" xfId="0" applyNumberFormat="1" applyBorder="1"/>
    <xf numFmtId="0" fontId="0" fillId="0" borderId="0" xfId="0" applyNumberFormat="1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1" fontId="0" fillId="0" borderId="0" xfId="0" applyNumberFormat="1"/>
    <xf numFmtId="0" fontId="1" fillId="0" borderId="0" xfId="0" applyFont="1" applyFill="1" applyBorder="1"/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nry/AppData/Roaming/Microsoft/AddIns/RealStat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Wilcoxon Table"/>
      <sheetName val="Mann Table"/>
      <sheetName val="RSign Table"/>
      <sheetName val="Runs Table"/>
      <sheetName val="KS Table"/>
      <sheetName val="Lil Table"/>
      <sheetName val="AD Table"/>
      <sheetName val="SW Table"/>
      <sheetName val="Stud. Q Table"/>
      <sheetName val="Stud. Q Table 2"/>
      <sheetName val="Sp Rho Table"/>
      <sheetName val="Ken Tau Table"/>
      <sheetName val="Durbin Table"/>
      <sheetName val="Dunnett Table"/>
    </sheetNames>
    <definedNames>
      <definedName name="MEAN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7DE4A-426B-4F61-A844-C8497B3493D0}">
  <dimension ref="A1:G18"/>
  <sheetViews>
    <sheetView tabSelected="1" workbookViewId="0">
      <selection activeCell="F10" sqref="F10"/>
    </sheetView>
  </sheetViews>
  <sheetFormatPr defaultRowHeight="15" x14ac:dyDescent="0.25"/>
  <cols>
    <col min="1" max="1" width="26.5703125" customWidth="1"/>
    <col min="2" max="2" width="26.140625" customWidth="1"/>
    <col min="3" max="3" width="25.5703125" customWidth="1"/>
    <col min="4" max="4" width="32.28515625" customWidth="1"/>
    <col min="5" max="5" width="20.28515625" customWidth="1"/>
    <col min="6" max="6" width="19.85546875" customWidth="1"/>
  </cols>
  <sheetData>
    <row r="1" spans="1:7" ht="15.75" thickBot="1" x14ac:dyDescent="0.3">
      <c r="F1" s="20" t="s">
        <v>17</v>
      </c>
      <c r="G1" s="21"/>
    </row>
    <row r="2" spans="1:7" ht="15.75" thickBot="1" x14ac:dyDescent="0.3">
      <c r="A2" s="15" t="s">
        <v>0</v>
      </c>
      <c r="B2" s="16" t="s">
        <v>6</v>
      </c>
      <c r="C2" s="16" t="s">
        <v>7</v>
      </c>
      <c r="D2" s="16" t="s">
        <v>8</v>
      </c>
      <c r="E2" s="17" t="s">
        <v>9</v>
      </c>
      <c r="F2" s="19" t="s">
        <v>18</v>
      </c>
      <c r="G2" s="19" t="s">
        <v>19</v>
      </c>
    </row>
    <row r="3" spans="1:7" x14ac:dyDescent="0.25">
      <c r="A3" s="3" t="s">
        <v>1</v>
      </c>
      <c r="B3" s="8">
        <v>0.91529000000000005</v>
      </c>
      <c r="C3" s="8">
        <f>B3/(SQRT(1-D3^2))</f>
        <v>0.91529000009164385</v>
      </c>
      <c r="D3" s="8">
        <v>1.4151000000000001E-5</v>
      </c>
      <c r="E3" s="9">
        <f>2*D3*C3</f>
        <v>2.5904537582593707E-5</v>
      </c>
      <c r="F3">
        <v>2.46E-2</v>
      </c>
      <c r="G3">
        <v>0.56950000000000001</v>
      </c>
    </row>
    <row r="4" spans="1:7" x14ac:dyDescent="0.25">
      <c r="A4" s="3" t="s">
        <v>2</v>
      </c>
      <c r="B4" s="8">
        <v>0.88156000000000001</v>
      </c>
      <c r="C4" s="8">
        <f t="shared" ref="C4:C7" si="0">B4/(SQRT(1-D4^2))</f>
        <v>0.88156000026555104</v>
      </c>
      <c r="D4" s="8">
        <v>2.4545E-5</v>
      </c>
      <c r="E4" s="9">
        <f t="shared" ref="E4:E7" si="1">2*D4*C4</f>
        <v>4.32757804130359E-5</v>
      </c>
      <c r="F4">
        <v>2.18E-2</v>
      </c>
      <c r="G4">
        <v>-0.40989999999999999</v>
      </c>
    </row>
    <row r="5" spans="1:7" x14ac:dyDescent="0.25">
      <c r="A5" s="3" t="s">
        <v>3</v>
      </c>
      <c r="B5" s="8">
        <v>0.9113</v>
      </c>
      <c r="C5" s="8">
        <f t="shared" si="0"/>
        <v>0.91130000042924975</v>
      </c>
      <c r="D5" s="8">
        <v>3.0692999999999999E-5</v>
      </c>
      <c r="E5" s="9">
        <f t="shared" si="1"/>
        <v>5.5941061826349926E-5</v>
      </c>
      <c r="F5">
        <v>2.4299999999999999E-2</v>
      </c>
    </row>
    <row r="6" spans="1:7" x14ac:dyDescent="0.25">
      <c r="A6" s="3" t="s">
        <v>4</v>
      </c>
      <c r="B6" s="14">
        <v>0.91320999999999997</v>
      </c>
      <c r="C6" s="8">
        <f t="shared" si="0"/>
        <v>0.91321000006907982</v>
      </c>
      <c r="D6" s="8">
        <v>1.2300000000000001E-5</v>
      </c>
      <c r="E6" s="9">
        <f t="shared" si="1"/>
        <v>2.2464966001699364E-5</v>
      </c>
      <c r="F6">
        <v>2.5700000000000001E-2</v>
      </c>
    </row>
    <row r="7" spans="1:7" ht="15.75" thickBot="1" x14ac:dyDescent="0.3">
      <c r="A7" s="5" t="s">
        <v>5</v>
      </c>
      <c r="B7" s="12">
        <v>0.91215000000000002</v>
      </c>
      <c r="C7" s="8">
        <f t="shared" si="0"/>
        <v>0.91215000104336685</v>
      </c>
      <c r="D7" s="12">
        <v>4.7830000000000001E-5</v>
      </c>
      <c r="E7" s="9">
        <f t="shared" si="1"/>
        <v>8.7256269099808469E-5</v>
      </c>
      <c r="F7">
        <v>2.4E-2</v>
      </c>
    </row>
    <row r="8" spans="1:7" x14ac:dyDescent="0.25">
      <c r="A8" s="1" t="s">
        <v>11</v>
      </c>
      <c r="B8" s="13">
        <f>_xlfn.STDEV.S(B3:B7)</f>
        <v>1.4133738712739811E-2</v>
      </c>
      <c r="C8" s="2">
        <f t="shared" ref="C8:E8" si="2">_xlfn.STDEV.S(C3:C7)</f>
        <v>1.4133738751973556E-2</v>
      </c>
      <c r="D8" s="13">
        <f t="shared" si="2"/>
        <v>1.4393858957902846E-5</v>
      </c>
      <c r="E8" s="10">
        <f t="shared" si="2"/>
        <v>2.6274327174260052E-5</v>
      </c>
      <c r="F8" s="14">
        <f>_xlfn.STDEV.S(F3:F7)</f>
        <v>1.4272350892547453E-3</v>
      </c>
    </row>
    <row r="9" spans="1:7" ht="15.75" thickBot="1" x14ac:dyDescent="0.3">
      <c r="A9" s="3" t="s">
        <v>10</v>
      </c>
      <c r="B9" s="8">
        <f>[1]!MEAN(B3:B7)</f>
        <v>0.9067019999999999</v>
      </c>
      <c r="C9" s="4">
        <f>[1]!MEAN(C3:C7)</f>
        <v>0.90670200037977833</v>
      </c>
      <c r="D9" s="8">
        <f>[1]!MEAN(D3:D7)</f>
        <v>2.5903800000000001E-5</v>
      </c>
      <c r="E9" s="9">
        <f>[1]!MEAN(E3:E7)</f>
        <v>4.6968522984697475E-5</v>
      </c>
      <c r="F9">
        <f>[1]!MEAN(F3:F7)</f>
        <v>2.4080000000000001E-2</v>
      </c>
    </row>
    <row r="10" spans="1:7" x14ac:dyDescent="0.25">
      <c r="A10" s="1" t="s">
        <v>12</v>
      </c>
      <c r="B10" s="13">
        <v>1.0723</v>
      </c>
      <c r="C10" s="13">
        <f>B10/(SQRT(1-D10))</f>
        <v>1.0723285425486806</v>
      </c>
      <c r="D10" s="13">
        <v>5.3233999999999999E-5</v>
      </c>
      <c r="E10" s="10">
        <f>2*D10*C10</f>
        <v>1.1416867526807293E-4</v>
      </c>
    </row>
    <row r="11" spans="1:7" x14ac:dyDescent="0.25">
      <c r="A11" s="3" t="s">
        <v>13</v>
      </c>
      <c r="B11" s="8">
        <v>1.1044</v>
      </c>
      <c r="C11" s="8">
        <f t="shared" ref="C11:C14" si="3">B11/(SQRT(1-D11))</f>
        <v>1.1044259725387784</v>
      </c>
      <c r="D11" s="8">
        <v>4.7033000000000002E-5</v>
      </c>
      <c r="E11" s="9">
        <f t="shared" ref="E11:E14" si="4">2*D11*C11</f>
        <v>1.0388893353283273E-4</v>
      </c>
    </row>
    <row r="12" spans="1:7" x14ac:dyDescent="0.25">
      <c r="A12" s="3" t="s">
        <v>14</v>
      </c>
      <c r="B12" s="8">
        <v>1.1019000000000001</v>
      </c>
      <c r="C12" s="8">
        <f t="shared" si="3"/>
        <v>1.1019235825189371</v>
      </c>
      <c r="D12" s="8">
        <v>4.2802000000000001E-5</v>
      </c>
      <c r="E12" s="9">
        <f t="shared" si="4"/>
        <v>9.4329066357951087E-5</v>
      </c>
    </row>
    <row r="13" spans="1:7" x14ac:dyDescent="0.25">
      <c r="A13" s="3" t="s">
        <v>15</v>
      </c>
      <c r="B13" s="14">
        <v>1.1192</v>
      </c>
      <c r="C13" s="8">
        <f t="shared" si="3"/>
        <v>1.1192281528594188</v>
      </c>
      <c r="D13" s="8">
        <v>5.0306999999999998E-5</v>
      </c>
      <c r="E13" s="9">
        <f t="shared" si="4"/>
        <v>1.1261002137179756E-4</v>
      </c>
    </row>
    <row r="14" spans="1:7" ht="15.75" thickBot="1" x14ac:dyDescent="0.3">
      <c r="A14" s="5" t="s">
        <v>16</v>
      </c>
      <c r="B14" s="12">
        <v>1.0085999999999999</v>
      </c>
      <c r="C14" s="12">
        <f t="shared" si="3"/>
        <v>1.0086252608316713</v>
      </c>
      <c r="D14" s="12">
        <v>5.0089000000000001E-5</v>
      </c>
      <c r="E14" s="11">
        <f t="shared" si="4"/>
        <v>1.0104206137959516E-4</v>
      </c>
    </row>
    <row r="15" spans="1:7" x14ac:dyDescent="0.25">
      <c r="A15" s="3" t="s">
        <v>11</v>
      </c>
      <c r="B15" s="8">
        <f>_xlfn.STDEV.S(B10:B14)</f>
        <v>4.4047326820137483E-2</v>
      </c>
      <c r="C15" s="4">
        <f t="shared" ref="C15:E15" si="5">_xlfn.STDEV.S(C10:C14)</f>
        <v>4.4047679009512675E-2</v>
      </c>
      <c r="D15" s="8">
        <f t="shared" si="5"/>
        <v>3.9570814371200391E-6</v>
      </c>
      <c r="E15" s="9">
        <f t="shared" si="5"/>
        <v>8.2542382971073335E-6</v>
      </c>
    </row>
    <row r="16" spans="1:7" ht="15.75" thickBot="1" x14ac:dyDescent="0.3">
      <c r="A16" s="7" t="s">
        <v>10</v>
      </c>
      <c r="B16" s="12">
        <f>[1]!MEAN(B10:B14)</f>
        <v>1.08128</v>
      </c>
      <c r="C16" s="6">
        <f>[1]!MEAN(C10:C14)</f>
        <v>1.0813063022594973</v>
      </c>
      <c r="D16" s="12">
        <f>[1]!MEAN(D10:D14)</f>
        <v>4.8693000000000003E-5</v>
      </c>
      <c r="E16" s="11">
        <f>[1]!MEAN(E10:E14)</f>
        <v>1.0520775158204989E-4</v>
      </c>
    </row>
    <row r="18" spans="4:4" x14ac:dyDescent="0.25">
      <c r="D18" s="18"/>
    </row>
  </sheetData>
  <mergeCells count="1">
    <mergeCell ref="F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</cp:lastModifiedBy>
  <dcterms:created xsi:type="dcterms:W3CDTF">2018-10-08T08:29:39Z</dcterms:created>
  <dcterms:modified xsi:type="dcterms:W3CDTF">2018-10-08T15:37:13Z</dcterms:modified>
</cp:coreProperties>
</file>