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GANDIA" sheetId="2" r:id="rId4"/>
    <sheet state="visible" name="GANACU" sheetId="3" r:id="rId5"/>
  </sheets>
  <definedNames/>
  <calcPr/>
</workbook>
</file>

<file path=xl/sharedStrings.xml><?xml version="1.0" encoding="utf-8"?>
<sst xmlns="http://schemas.openxmlformats.org/spreadsheetml/2006/main" count="12" uniqueCount="12">
  <si>
    <t>FECHA</t>
  </si>
  <si>
    <t>FIJA-PLAZO</t>
  </si>
  <si>
    <t>RENTA</t>
  </si>
  <si>
    <t>SEMILLA</t>
  </si>
  <si>
    <t>VARIABLES</t>
  </si>
  <si>
    <t>TOTAL</t>
  </si>
  <si>
    <t>VARIACIONES</t>
  </si>
  <si>
    <t>ADICIONES</t>
  </si>
  <si>
    <t>ACUMULADOS</t>
  </si>
  <si>
    <t>PORCENTAJES</t>
  </si>
  <si>
    <t xml:space="preserve">
https://1fichier.com/?m6lailc2vz4yjw1jvkfe
https://1fichier.com/?v1y0uu26idlodhef8y8w
https://1fichier.com/?3luqplm0kt75zjf0802e
https://1fichier.com/?ssvjkb7m85dht2fxb785
https://1fichier.com/?qghkw20mj72m9o1ukjbd
https://1fichier.com/?hi763lwu7uc3ujnpqx9s
https://1fichier.com/?063idwe5z5j61bnym03r
https://1fichier.com/?erefkqyuswebdnagkfyg
https://1fichier.com/?wh0zp8bbdfzsqbjsctfk
https://1fichier.com/?31avp6keexwt946x5ol2
https://1fichier.com/?76avdku5rqbcpl47pyfh
https://1fichier.com/?zcthqo06ye09bafkuptk
https://1fichier.com/?pif4qdzoarzr33bkah5w
https://1fichier.com/?bkld4o6t50gbr64p03rx
https://1fichier.com/?rey8c7rou9y8t431im7a
https://1fichier.com/?s7wr74vzmnopgn1ishhd
https://1fichier.com/?fxzl8sm205v3eufp32jw
https://1fichier.com/?vrvdkch6w97nthld85rm
https://1fichier.com/?l1qox3mydatimbx53rj5
https://1fichier.com/?0myp8p3nxg1a6kmyzx31
https://1fichier.com/?vqb0xrnk6pxcm11ag585
https://1fichier.com/?6b7dvnthz8qws2jrsyvm
https://1fichier.com/?nmu4yh9tu2m6pfsmkdvk
https://1fichier.com/?cst22fl2fckja4kt0fec
Uptobox:
https://uptobox.com/jd0flvle65uz
https://uptobox.com/9wzprp1nayc8
https://uptobox.com/pc049d05j76j
https://uptobox.com/edaahbcauejg
https://uptobox.com/whlyjjv7hz4o
https://uptobox.com/ib6bb33jtt0p
https://uptobox.com/00p1uxtcnuet
https://uptobox.com/23vf4jml1kue
https://uptobox.com/o5szzwybwsz2
https://uptobox.com/joriupx1855s
https://uptobox.com/899j2tyr4z9y
https://uptobox.com/8xe399tcjco3
https://uptobox.com/19k6klf7ycwt
https://uptobox.com/3re28bdll1rj
https://uptobox.com/vzij4obus5c2
https://uptobox.com/sd09esy8c6cn
https://uptobox.com/lnpxvtppzork
https://uptobox.com/rqwcutjiejox
https://uptobox.com/awoy27lcffw0
https://uptobox.com/86a8890b8x5x
https://uptobox.com/awoh06lker9u
https://uptobox.com/82stp2s0o8tk
https://uptobox.com/qmaqp6pkzivd
https://uptobox.com/29bq8w5kgkxg
Uploaded:
http://ul.to/u5weqy0z
http://ul.to/xox45pwq
http://ul.to/wt47xv0h
http://ul.to/ezza199j
http://ul.to/l4fqhppf
http://ul.to/qhbxvwxd
http://ul.to/as4ukye4
http://ul.to/t1rz87pk
http://ul.to/zjxfs55r
http://ul.to/cvj8orea
http://ul.to/10g1xt2b
http://ul.to/bxbt4vlx
http://ul.to/4hnnl1l1
http://ul.to/0dk1ldh0
http://ul.to/k1bcvfma
http://ul.to/3yzuwzc6
http://ul.to/kyt33k06
http://ul.to/gmcpcjoc
http://ul.to/8sila537
http://ul.to/c8pyz26x
http://ul.to/al0235yt
http://ul.to/lysmu87z
http://ul.to/zxmb6h84
http://ul.to/iyw6jv25
Zippyshare:
https://www53.zippyshare.com/v/DmCs8irG/file.html
https://www39.zippyshare.com/v/McZn3dre/file.html
https://www69.zippyshare.com/v/6iaRIXAt/file.html
https://www69.zippyshare.com/v/0bc2mrm2/file.html
https://www2.zippyshare.com/v/q30MBVxU/file.html
https://www88.zippyshare.com/v/q1ctAzfs/file.html
https://www46.zippyshare.com/v/4WwTpPUa/file.html
https://www96.zippyshare.com/v/N5kBUoZX/file.html
https://www94.zippyshare.com/v/ka5QKWJU/file.html
https://www112.zippyshare.com/v/71ZWSzod/file.html
https://www94.zippyshare.com/v/MDrOlH8y/file.html
https://www78.zippyshare.com/v/oZoAWHJV/file.html
https://www91.zippyshare.com/v/HQlnZjLW/file.html
https://www116.zippyshare.com/v/UFaIM6El/file.html
https://www10.zippyshare.com/v/4cbrEBGG/file.html
https://www49.zippyshare.com/v/f4W0KmBo/file.html
https://www78.zippyshare.com/v/WooMK7Rx/file.html
https://www36.zippyshare.com/v/cDUHbfXL/file.html
https://www25.zippyshare.com/v/vA6I5LZl/file.html
https://www101.zippyshare.com/v/9J9Wx7sB/file.html
https://www35.zippyshare.com/v/czVpUBxI/file.html
https://www119.zippyshare.com/v/8HE832sC/file.html
https://www4.zippyshare.com/v/01LMHnZV/file.html
https://www78.zippyshare.com/v/uJLqwxRl/file.html
</t>
  </si>
  <si>
    <t>http://127.0.0.1:9666/flash/addcrypted2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</si>
</sst>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/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0" numFmtId="14" xfId="0" applyFill="1" applyFont="1" applyNumberFormat="1"/>
    <xf borderId="0" fillId="2" fontId="2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3" numFmtId="0" xfId="0" applyFont="1"/>
    <xf borderId="0" fillId="0" fontId="0" numFmtId="14" xfId="0" applyFont="1" applyNumberFormat="1"/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axId val="819975366"/>
        <c:axId val="2004105188"/>
      </c:areaChart>
      <c:catAx>
        <c:axId val="81997536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04105188"/>
      </c:catAx>
      <c:valAx>
        <c:axId val="20041051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1997536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877550" cy="5210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27.0.0.1:9666/flash/addcrypted2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3.71"/>
    <col customWidth="1" min="3" max="3" width="13.86"/>
    <col customWidth="1" min="4" max="4" width="13.29"/>
    <col customWidth="1" min="5" max="5" width="10.71"/>
    <col customWidth="1" min="6" max="6" width="12.71"/>
    <col customWidth="1" min="7" max="7" width="8.57"/>
    <col customWidth="1" min="8" max="8" width="8.29"/>
    <col customWidth="1" min="9" max="13" width="10.71"/>
    <col customWidth="1" min="14" max="14" width="2.29"/>
    <col customWidth="1" min="15" max="15" width="2.0"/>
    <col customWidth="1" min="16" max="16" width="8.29"/>
    <col customWidth="1" min="17" max="17" width="5.57"/>
    <col customWidth="1" min="18" max="18" width="2.14"/>
    <col customWidth="1" min="19" max="19" width="10.71"/>
    <col customWidth="1" min="20" max="20" width="14.43"/>
    <col customWidth="1" min="21" max="21" width="15.29"/>
    <col customWidth="1" min="22" max="22" width="14.86"/>
    <col customWidth="1" min="23" max="23" width="12.57"/>
    <col customWidth="1" min="24" max="24" width="13.0"/>
    <col customWidth="1" min="25" max="30" width="10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N1" t="s">
        <v>7</v>
      </c>
      <c r="T1" t="s">
        <v>8</v>
      </c>
      <c r="Z1" s="1" t="s">
        <v>9</v>
      </c>
      <c r="AA1" s="1"/>
      <c r="AB1" s="1"/>
      <c r="AC1" s="1"/>
      <c r="AD1" s="1"/>
    </row>
    <row r="2" ht="15.75" customHeight="1">
      <c r="A2" s="2">
        <v>43674.0</v>
      </c>
      <c r="B2" s="3">
        <v>1.7833494E7</v>
      </c>
      <c r="C2" s="3">
        <v>117535.0</v>
      </c>
      <c r="D2" s="3">
        <v>3.1639528E7</v>
      </c>
      <c r="E2" s="3">
        <v>9023483.0</v>
      </c>
      <c r="F2" s="4">
        <f t="shared" ref="F2:F113" si="2">+SUM(B2:E2)</f>
        <v>58614040</v>
      </c>
      <c r="G2" s="4"/>
      <c r="H2" s="5">
        <v>2283.0</v>
      </c>
      <c r="I2" s="5">
        <v>13.0</v>
      </c>
      <c r="J2" s="5">
        <v>3741.0</v>
      </c>
      <c r="K2" s="5">
        <v>0.0</v>
      </c>
      <c r="L2" s="4">
        <f t="shared" ref="L2:L113" si="4">+SUM(H2:K2)</f>
        <v>6037</v>
      </c>
      <c r="M2" s="4"/>
      <c r="N2" s="4">
        <v>0.0</v>
      </c>
      <c r="O2" s="4">
        <v>0.0</v>
      </c>
      <c r="P2" s="4">
        <v>0.0</v>
      </c>
      <c r="Q2" s="4">
        <v>0.0</v>
      </c>
      <c r="R2" s="4">
        <f t="shared" ref="R2:R113" si="5">+SUM(N2:Q2)</f>
        <v>0</v>
      </c>
      <c r="S2" s="4"/>
      <c r="T2" s="5">
        <v>0.0</v>
      </c>
      <c r="U2" s="5">
        <v>0.0</v>
      </c>
      <c r="V2" s="5">
        <v>0.0</v>
      </c>
      <c r="W2" s="5">
        <v>0.0</v>
      </c>
      <c r="X2" s="4">
        <f t="shared" ref="X2:X113" si="7">+SUM(T2:W2)</f>
        <v>0</v>
      </c>
      <c r="Y2" s="4"/>
      <c r="Z2" s="4">
        <f t="shared" ref="Z2:AD2" si="1">100*H2*30*12/B2</f>
        <v>4.608631376</v>
      </c>
      <c r="AA2" s="4">
        <f t="shared" si="1"/>
        <v>3.981792658</v>
      </c>
      <c r="AB2" s="4">
        <f t="shared" si="1"/>
        <v>4.256574245</v>
      </c>
      <c r="AC2" s="4">
        <f t="shared" si="1"/>
        <v>0</v>
      </c>
      <c r="AD2" s="4">
        <f t="shared" si="1"/>
        <v>3.707848836</v>
      </c>
    </row>
    <row r="3" ht="15.75" customHeight="1">
      <c r="A3" s="2">
        <v>43675.0</v>
      </c>
      <c r="B3" s="3">
        <v>1.7835796E7</v>
      </c>
      <c r="C3" s="3">
        <v>117548.0</v>
      </c>
      <c r="D3" s="3">
        <v>3.1643349E7</v>
      </c>
      <c r="E3" s="6">
        <f>+E2</f>
        <v>9023483</v>
      </c>
      <c r="F3" s="4">
        <f t="shared" si="2"/>
        <v>58620176</v>
      </c>
      <c r="G3" s="4"/>
      <c r="H3" s="4">
        <f t="shared" ref="H3:K3" si="3">+B3-B2-N3</f>
        <v>2302</v>
      </c>
      <c r="I3" s="4">
        <f t="shared" si="3"/>
        <v>13</v>
      </c>
      <c r="J3" s="4">
        <f t="shared" si="3"/>
        <v>3821</v>
      </c>
      <c r="K3" s="4">
        <f t="shared" si="3"/>
        <v>0</v>
      </c>
      <c r="L3" s="4">
        <f t="shared" si="4"/>
        <v>6136</v>
      </c>
      <c r="M3" s="4"/>
      <c r="N3" s="4">
        <v>0.0</v>
      </c>
      <c r="O3" s="4">
        <v>0.0</v>
      </c>
      <c r="P3" s="4">
        <v>0.0</v>
      </c>
      <c r="Q3" s="4">
        <v>0.0</v>
      </c>
      <c r="R3" s="4">
        <f t="shared" si="5"/>
        <v>0</v>
      </c>
      <c r="S3" s="4"/>
      <c r="T3" s="4">
        <f t="shared" ref="T3:W3" si="6">+T2+H2</f>
        <v>2283</v>
      </c>
      <c r="U3" s="4">
        <f t="shared" si="6"/>
        <v>13</v>
      </c>
      <c r="V3" s="4">
        <f t="shared" si="6"/>
        <v>3741</v>
      </c>
      <c r="W3" s="4">
        <f t="shared" si="6"/>
        <v>0</v>
      </c>
      <c r="X3" s="4">
        <f t="shared" si="7"/>
        <v>6037</v>
      </c>
      <c r="Y3" s="4"/>
      <c r="Z3" s="4">
        <f t="shared" ref="Z3:AD3" si="8">100*H3*30*12/B3</f>
        <v>4.646386402</v>
      </c>
      <c r="AA3" s="4">
        <f t="shared" si="8"/>
        <v>3.981352299</v>
      </c>
      <c r="AB3" s="4">
        <f t="shared" si="8"/>
        <v>4.347074641</v>
      </c>
      <c r="AC3" s="4">
        <f t="shared" si="8"/>
        <v>0</v>
      </c>
      <c r="AD3" s="4">
        <f t="shared" si="8"/>
        <v>3.768258901</v>
      </c>
    </row>
    <row r="4" ht="15.75" customHeight="1">
      <c r="A4" s="2">
        <v>43676.0</v>
      </c>
      <c r="B4" s="3">
        <v>1.7806261E7</v>
      </c>
      <c r="C4" s="3">
        <v>117530.0</v>
      </c>
      <c r="D4" s="3">
        <v>3.1628963E7</v>
      </c>
      <c r="E4" s="3">
        <v>9040755.0</v>
      </c>
      <c r="F4" s="4">
        <f t="shared" si="2"/>
        <v>58593509</v>
      </c>
      <c r="G4" s="4"/>
      <c r="H4" s="4">
        <f t="shared" ref="H4:H113" si="11">+B4-B3-N4</f>
        <v>-29535</v>
      </c>
      <c r="I4" s="4">
        <f t="shared" ref="I4:I10" si="12">+C4-C3-P4</f>
        <v>-18</v>
      </c>
      <c r="J4" s="4">
        <f t="shared" ref="J4:J10" si="13">+D4-D3-O4</f>
        <v>-14386</v>
      </c>
      <c r="K4" s="4">
        <f t="shared" ref="K4:K10" si="14">+E4-E3-Q4</f>
        <v>17272</v>
      </c>
      <c r="L4" s="4">
        <f t="shared" si="4"/>
        <v>-26667</v>
      </c>
      <c r="M4" s="4"/>
      <c r="N4" s="4">
        <v>0.0</v>
      </c>
      <c r="O4" s="4">
        <v>0.0</v>
      </c>
      <c r="P4" s="4">
        <v>0.0</v>
      </c>
      <c r="Q4" s="4">
        <v>0.0</v>
      </c>
      <c r="R4" s="4">
        <f t="shared" si="5"/>
        <v>0</v>
      </c>
      <c r="S4" s="4"/>
      <c r="T4" s="4">
        <f t="shared" ref="T4:W4" si="9">+T3+H3</f>
        <v>4585</v>
      </c>
      <c r="U4" s="4">
        <f t="shared" si="9"/>
        <v>26</v>
      </c>
      <c r="V4" s="4">
        <f t="shared" si="9"/>
        <v>7562</v>
      </c>
      <c r="W4" s="4">
        <f t="shared" si="9"/>
        <v>0</v>
      </c>
      <c r="X4" s="4">
        <f t="shared" si="7"/>
        <v>12173</v>
      </c>
      <c r="Y4" s="4"/>
      <c r="Z4" s="4">
        <f t="shared" ref="Z4:AD4" si="10">100*H4*30*12/B4</f>
        <v>-59.71270442</v>
      </c>
      <c r="AA4" s="4">
        <f t="shared" si="10"/>
        <v>-5.513485918</v>
      </c>
      <c r="AB4" s="4">
        <f t="shared" si="10"/>
        <v>-16.37410623</v>
      </c>
      <c r="AC4" s="4">
        <f t="shared" si="10"/>
        <v>68.77655683</v>
      </c>
      <c r="AD4" s="4">
        <f t="shared" si="10"/>
        <v>-16.38427219</v>
      </c>
    </row>
    <row r="5" ht="15.75" customHeight="1">
      <c r="A5" s="2">
        <v>43677.0</v>
      </c>
      <c r="B5" s="3">
        <v>1.7777494E7</v>
      </c>
      <c r="C5" s="3">
        <v>117534.0</v>
      </c>
      <c r="D5" s="3">
        <v>3.1628422E7</v>
      </c>
      <c r="E5" s="3">
        <v>9007092.0</v>
      </c>
      <c r="F5" s="4">
        <f t="shared" si="2"/>
        <v>58530542</v>
      </c>
      <c r="G5" s="4"/>
      <c r="H5" s="4">
        <f t="shared" si="11"/>
        <v>-28767</v>
      </c>
      <c r="I5" s="4">
        <f t="shared" si="12"/>
        <v>4</v>
      </c>
      <c r="J5" s="4">
        <f t="shared" si="13"/>
        <v>-541</v>
      </c>
      <c r="K5" s="4">
        <f t="shared" si="14"/>
        <v>-33663</v>
      </c>
      <c r="L5" s="4">
        <f t="shared" si="4"/>
        <v>-62967</v>
      </c>
      <c r="M5" s="4"/>
      <c r="N5" s="4">
        <v>0.0</v>
      </c>
      <c r="O5" s="4">
        <v>0.0</v>
      </c>
      <c r="P5" s="4">
        <v>0.0</v>
      </c>
      <c r="Q5" s="4">
        <v>0.0</v>
      </c>
      <c r="R5" s="4">
        <f t="shared" si="5"/>
        <v>0</v>
      </c>
      <c r="S5" s="4"/>
      <c r="T5" s="4">
        <f t="shared" ref="T5:W5" si="15">+T4+H4</f>
        <v>-24950</v>
      </c>
      <c r="U5" s="4">
        <f t="shared" si="15"/>
        <v>8</v>
      </c>
      <c r="V5" s="4">
        <f t="shared" si="15"/>
        <v>-6824</v>
      </c>
      <c r="W5" s="4">
        <f t="shared" si="15"/>
        <v>17272</v>
      </c>
      <c r="X5" s="4">
        <f t="shared" si="7"/>
        <v>-14494</v>
      </c>
      <c r="Y5" s="4"/>
      <c r="Z5" s="4">
        <f t="shared" ref="Z5:AD5" si="16">100*H5*30*12/B5</f>
        <v>-58.25410488</v>
      </c>
      <c r="AA5" s="4">
        <f t="shared" si="16"/>
        <v>1.225177395</v>
      </c>
      <c r="AB5" s="4">
        <f t="shared" si="16"/>
        <v>-0.6157752669</v>
      </c>
      <c r="AC5" s="4">
        <f t="shared" si="16"/>
        <v>-134.5459778</v>
      </c>
      <c r="AD5" s="4">
        <f t="shared" si="16"/>
        <v>-38.72870338</v>
      </c>
    </row>
    <row r="6" ht="15.75" customHeight="1">
      <c r="A6" s="2">
        <v>43678.0</v>
      </c>
      <c r="B6" s="3">
        <v>1.7789129E7</v>
      </c>
      <c r="C6" s="3">
        <v>117564.0</v>
      </c>
      <c r="D6" s="3">
        <v>3.1637607E7</v>
      </c>
      <c r="E6" s="3">
        <v>8968010.0</v>
      </c>
      <c r="F6" s="4">
        <f t="shared" si="2"/>
        <v>58512310</v>
      </c>
      <c r="G6" s="4"/>
      <c r="H6" s="4">
        <f t="shared" si="11"/>
        <v>11635</v>
      </c>
      <c r="I6" s="4">
        <f t="shared" si="12"/>
        <v>30</v>
      </c>
      <c r="J6" s="4">
        <f t="shared" si="13"/>
        <v>9185</v>
      </c>
      <c r="K6" s="4">
        <f t="shared" si="14"/>
        <v>-39082</v>
      </c>
      <c r="L6" s="4">
        <f t="shared" si="4"/>
        <v>-18232</v>
      </c>
      <c r="M6" s="4"/>
      <c r="N6" s="4">
        <v>0.0</v>
      </c>
      <c r="O6" s="4">
        <v>0.0</v>
      </c>
      <c r="P6" s="4">
        <v>0.0</v>
      </c>
      <c r="Q6" s="4">
        <v>0.0</v>
      </c>
      <c r="R6" s="4">
        <f t="shared" si="5"/>
        <v>0</v>
      </c>
      <c r="S6" s="4"/>
      <c r="T6" s="4">
        <f t="shared" ref="T6:W6" si="17">+T5+H5</f>
        <v>-53717</v>
      </c>
      <c r="U6" s="4">
        <f t="shared" si="17"/>
        <v>12</v>
      </c>
      <c r="V6" s="4">
        <f t="shared" si="17"/>
        <v>-7365</v>
      </c>
      <c r="W6" s="4">
        <f t="shared" si="17"/>
        <v>-16391</v>
      </c>
      <c r="X6" s="4">
        <f t="shared" si="7"/>
        <v>-77461</v>
      </c>
      <c r="Y6" s="4"/>
      <c r="Z6" s="4">
        <f t="shared" ref="Z6:AD6" si="18">100*H6*30*12/B6</f>
        <v>23.54584083</v>
      </c>
      <c r="AA6" s="4">
        <f t="shared" si="18"/>
        <v>9.186485659</v>
      </c>
      <c r="AB6" s="4">
        <f t="shared" si="18"/>
        <v>10.45148579</v>
      </c>
      <c r="AC6" s="4">
        <f t="shared" si="18"/>
        <v>-156.8856413</v>
      </c>
      <c r="AD6" s="4">
        <f t="shared" si="18"/>
        <v>-11.21733187</v>
      </c>
    </row>
    <row r="7" ht="15.75" customHeight="1">
      <c r="A7" s="2">
        <v>43679.0</v>
      </c>
      <c r="B7" s="3">
        <v>1.7787047E7</v>
      </c>
      <c r="C7" s="3">
        <v>117582.0</v>
      </c>
      <c r="D7" s="3">
        <v>3.1641068E7</v>
      </c>
      <c r="E7" s="3">
        <v>8909424.0</v>
      </c>
      <c r="F7" s="4">
        <f t="shared" si="2"/>
        <v>58455121</v>
      </c>
      <c r="G7" s="4"/>
      <c r="H7" s="4">
        <f t="shared" si="11"/>
        <v>-2082</v>
      </c>
      <c r="I7" s="4">
        <f t="shared" si="12"/>
        <v>18</v>
      </c>
      <c r="J7" s="4">
        <f t="shared" si="13"/>
        <v>3461</v>
      </c>
      <c r="K7" s="4">
        <f t="shared" si="14"/>
        <v>-58586</v>
      </c>
      <c r="L7" s="4">
        <f t="shared" si="4"/>
        <v>-57189</v>
      </c>
      <c r="M7" s="4"/>
      <c r="N7" s="4">
        <v>0.0</v>
      </c>
      <c r="O7" s="4">
        <v>0.0</v>
      </c>
      <c r="P7" s="4">
        <v>0.0</v>
      </c>
      <c r="Q7" s="4">
        <v>0.0</v>
      </c>
      <c r="R7" s="4">
        <f t="shared" si="5"/>
        <v>0</v>
      </c>
      <c r="S7" s="4"/>
      <c r="T7" s="4">
        <f t="shared" ref="T7:W7" si="19">+T6+H6</f>
        <v>-42082</v>
      </c>
      <c r="U7" s="4">
        <f t="shared" si="19"/>
        <v>42</v>
      </c>
      <c r="V7" s="4">
        <f t="shared" si="19"/>
        <v>1820</v>
      </c>
      <c r="W7" s="4">
        <f t="shared" si="19"/>
        <v>-55473</v>
      </c>
      <c r="X7" s="4">
        <f t="shared" si="7"/>
        <v>-95693</v>
      </c>
      <c r="Y7" s="4"/>
      <c r="Z7" s="4">
        <f t="shared" ref="Z7:AD7" si="20">100*H7*30*12/B7</f>
        <v>-4.213852923</v>
      </c>
      <c r="AA7" s="4">
        <f t="shared" si="20"/>
        <v>5.511047609</v>
      </c>
      <c r="AB7" s="4">
        <f t="shared" si="20"/>
        <v>3.937793756</v>
      </c>
      <c r="AC7" s="4">
        <f t="shared" si="20"/>
        <v>-236.7264146</v>
      </c>
      <c r="AD7" s="4">
        <f t="shared" si="20"/>
        <v>-35.22025042</v>
      </c>
    </row>
    <row r="8" ht="15.75" customHeight="1">
      <c r="A8" s="2">
        <v>43680.0</v>
      </c>
      <c r="B8" s="3">
        <v>1.7811204E7</v>
      </c>
      <c r="C8" s="3">
        <v>117617.0</v>
      </c>
      <c r="D8" s="3">
        <v>3.1648961E7</v>
      </c>
      <c r="E8" s="3">
        <v>8916932.0</v>
      </c>
      <c r="F8" s="4">
        <f t="shared" si="2"/>
        <v>58494714</v>
      </c>
      <c r="G8" s="4"/>
      <c r="H8" s="4">
        <f t="shared" si="11"/>
        <v>24157</v>
      </c>
      <c r="I8" s="4">
        <f t="shared" si="12"/>
        <v>35</v>
      </c>
      <c r="J8" s="4">
        <f t="shared" si="13"/>
        <v>7893</v>
      </c>
      <c r="K8" s="4">
        <f t="shared" si="14"/>
        <v>7508</v>
      </c>
      <c r="L8" s="4">
        <f t="shared" si="4"/>
        <v>39593</v>
      </c>
      <c r="M8" s="4"/>
      <c r="N8" s="4">
        <v>0.0</v>
      </c>
      <c r="O8" s="4">
        <v>0.0</v>
      </c>
      <c r="P8" s="4">
        <v>0.0</v>
      </c>
      <c r="Q8" s="4">
        <v>0.0</v>
      </c>
      <c r="R8" s="4">
        <f t="shared" si="5"/>
        <v>0</v>
      </c>
      <c r="S8" s="4"/>
      <c r="T8" s="4">
        <f t="shared" ref="T8:W8" si="21">+T7+H7</f>
        <v>-44164</v>
      </c>
      <c r="U8" s="4">
        <f t="shared" si="21"/>
        <v>60</v>
      </c>
      <c r="V8" s="4">
        <f t="shared" si="21"/>
        <v>5281</v>
      </c>
      <c r="W8" s="4">
        <f t="shared" si="21"/>
        <v>-114059</v>
      </c>
      <c r="X8" s="4">
        <f t="shared" si="7"/>
        <v>-152882</v>
      </c>
      <c r="Y8" s="4"/>
      <c r="Z8" s="4">
        <f t="shared" ref="Z8:AD8" si="22">100*H8*30*12/B8</f>
        <v>48.82612091</v>
      </c>
      <c r="AA8" s="4">
        <f t="shared" si="22"/>
        <v>10.7127371</v>
      </c>
      <c r="AB8" s="4">
        <f t="shared" si="22"/>
        <v>8.978114637</v>
      </c>
      <c r="AC8" s="4">
        <f t="shared" si="22"/>
        <v>30.31177091</v>
      </c>
      <c r="AD8" s="4">
        <f t="shared" si="22"/>
        <v>24.36712487</v>
      </c>
    </row>
    <row r="9" ht="15.75" customHeight="1">
      <c r="A9" s="2">
        <v>43681.0</v>
      </c>
      <c r="B9" s="3">
        <v>1.7815915E7</v>
      </c>
      <c r="C9" s="3">
        <v>117643.0</v>
      </c>
      <c r="D9" s="3">
        <v>3.1656546E7</v>
      </c>
      <c r="E9" s="6">
        <f>+E8</f>
        <v>8916932</v>
      </c>
      <c r="F9" s="4">
        <f t="shared" si="2"/>
        <v>58507036</v>
      </c>
      <c r="G9" s="4"/>
      <c r="H9" s="4">
        <f t="shared" si="11"/>
        <v>4711</v>
      </c>
      <c r="I9" s="4">
        <f t="shared" si="12"/>
        <v>26</v>
      </c>
      <c r="J9" s="4">
        <f t="shared" si="13"/>
        <v>7585</v>
      </c>
      <c r="K9" s="4">
        <f t="shared" si="14"/>
        <v>0</v>
      </c>
      <c r="L9" s="4">
        <f t="shared" si="4"/>
        <v>12322</v>
      </c>
      <c r="M9" s="4"/>
      <c r="N9" s="4">
        <v>0.0</v>
      </c>
      <c r="O9" s="4">
        <v>0.0</v>
      </c>
      <c r="P9" s="4">
        <v>0.0</v>
      </c>
      <c r="Q9" s="4">
        <v>0.0</v>
      </c>
      <c r="R9" s="4">
        <f t="shared" si="5"/>
        <v>0</v>
      </c>
      <c r="S9" s="4"/>
      <c r="T9" s="4">
        <f t="shared" ref="T9:W9" si="23">+T8+H8</f>
        <v>-20007</v>
      </c>
      <c r="U9" s="4">
        <f t="shared" si="23"/>
        <v>95</v>
      </c>
      <c r="V9" s="4">
        <f t="shared" si="23"/>
        <v>13174</v>
      </c>
      <c r="W9" s="4">
        <f t="shared" si="23"/>
        <v>-106551</v>
      </c>
      <c r="X9" s="4">
        <f t="shared" si="7"/>
        <v>-113289</v>
      </c>
      <c r="Y9" s="4"/>
      <c r="Z9" s="4">
        <f t="shared" ref="Z9:AD9" si="24">100*H9*30*12/B9</f>
        <v>9.519353904</v>
      </c>
      <c r="AA9" s="4">
        <f t="shared" si="24"/>
        <v>7.956274491</v>
      </c>
      <c r="AB9" s="4">
        <f t="shared" si="24"/>
        <v>8.625704143</v>
      </c>
      <c r="AC9" s="4">
        <f t="shared" si="24"/>
        <v>0</v>
      </c>
      <c r="AD9" s="4">
        <f t="shared" si="24"/>
        <v>7.581857334</v>
      </c>
    </row>
    <row r="10" ht="15.75" customHeight="1">
      <c r="A10" s="2">
        <v>43682.0</v>
      </c>
      <c r="B10" s="3">
        <v>1.7815915E7</v>
      </c>
      <c r="C10" s="3">
        <v>117643.0</v>
      </c>
      <c r="D10" s="3">
        <v>3.1656546E7</v>
      </c>
      <c r="E10" s="3">
        <v>8916932.0</v>
      </c>
      <c r="F10" s="4">
        <f t="shared" si="2"/>
        <v>58507036</v>
      </c>
      <c r="G10" s="4"/>
      <c r="H10" s="4">
        <f t="shared" si="11"/>
        <v>0</v>
      </c>
      <c r="I10" s="4">
        <f t="shared" si="12"/>
        <v>0</v>
      </c>
      <c r="J10" s="4">
        <f t="shared" si="13"/>
        <v>0</v>
      </c>
      <c r="K10" s="4">
        <f t="shared" si="14"/>
        <v>0</v>
      </c>
      <c r="L10" s="4">
        <f t="shared" si="4"/>
        <v>0</v>
      </c>
      <c r="M10" s="4"/>
      <c r="N10" s="4">
        <v>0.0</v>
      </c>
      <c r="O10" s="4">
        <v>0.0</v>
      </c>
      <c r="P10" s="4">
        <v>0.0</v>
      </c>
      <c r="Q10" s="4">
        <v>0.0</v>
      </c>
      <c r="R10" s="4">
        <f t="shared" si="5"/>
        <v>0</v>
      </c>
      <c r="S10" s="4"/>
      <c r="T10" s="4">
        <f t="shared" ref="T10:W10" si="25">+T9+H9</f>
        <v>-15296</v>
      </c>
      <c r="U10" s="4">
        <f t="shared" si="25"/>
        <v>121</v>
      </c>
      <c r="V10" s="4">
        <f t="shared" si="25"/>
        <v>20759</v>
      </c>
      <c r="W10" s="4">
        <f t="shared" si="25"/>
        <v>-106551</v>
      </c>
      <c r="X10" s="4">
        <f t="shared" si="7"/>
        <v>-100967</v>
      </c>
      <c r="Y10" s="4"/>
      <c r="Z10" s="4">
        <f t="shared" ref="Z10:AD10" si="26">100*H10*30*12/B10</f>
        <v>0</v>
      </c>
      <c r="AA10" s="4">
        <f t="shared" si="26"/>
        <v>0</v>
      </c>
      <c r="AB10" s="4">
        <f t="shared" si="26"/>
        <v>0</v>
      </c>
      <c r="AC10" s="4">
        <f t="shared" si="26"/>
        <v>0</v>
      </c>
      <c r="AD10" s="4">
        <f t="shared" si="26"/>
        <v>0</v>
      </c>
    </row>
    <row r="11" ht="15.75" customHeight="1">
      <c r="A11" s="2">
        <v>43683.0</v>
      </c>
      <c r="B11" s="3">
        <f>17771082+700000</f>
        <v>18471082</v>
      </c>
      <c r="C11" s="3">
        <v>117630.0</v>
      </c>
      <c r="D11" s="3">
        <f>31656546+700000+1400000+500000</f>
        <v>34256546</v>
      </c>
      <c r="E11" s="3">
        <v>9584869</v>
      </c>
      <c r="F11" s="4">
        <f t="shared" si="2"/>
        <v>62430127</v>
      </c>
      <c r="G11" s="4"/>
      <c r="H11" s="4">
        <f t="shared" si="11"/>
        <v>-44833</v>
      </c>
      <c r="I11" s="4">
        <f t="shared" ref="I11:K11" si="27">+C11-C10-O11</f>
        <v>-13</v>
      </c>
      <c r="J11" s="4">
        <f t="shared" si="27"/>
        <v>0</v>
      </c>
      <c r="K11" s="4">
        <f t="shared" si="27"/>
        <v>-132063</v>
      </c>
      <c r="L11" s="4">
        <f t="shared" si="4"/>
        <v>-176909</v>
      </c>
      <c r="M11" s="4"/>
      <c r="N11" s="4">
        <v>700000</v>
      </c>
      <c r="O11" s="4">
        <v>0.0</v>
      </c>
      <c r="P11" s="5">
        <f>700000+1400000+500000</f>
        <v>2600000</v>
      </c>
      <c r="Q11" s="5">
        <v>800000</v>
      </c>
      <c r="R11" s="4">
        <f t="shared" si="5"/>
        <v>4100000</v>
      </c>
      <c r="S11" s="4"/>
      <c r="T11" s="4">
        <f t="shared" ref="T11:W11" si="28">+T10+H10</f>
        <v>-15296</v>
      </c>
      <c r="U11" s="4">
        <f t="shared" si="28"/>
        <v>121</v>
      </c>
      <c r="V11" s="4">
        <f t="shared" si="28"/>
        <v>20759</v>
      </c>
      <c r="W11" s="4">
        <f t="shared" si="28"/>
        <v>-106551</v>
      </c>
      <c r="X11" s="4">
        <f t="shared" si="7"/>
        <v>-100967</v>
      </c>
      <c r="Y11" s="4"/>
      <c r="Z11" s="4">
        <f t="shared" ref="Z11:AD11" si="29">100*H11*30*12/B11</f>
        <v>-87.37918006</v>
      </c>
      <c r="AA11" s="4">
        <f t="shared" si="29"/>
        <v>-3.978576894</v>
      </c>
      <c r="AB11" s="4">
        <f t="shared" si="29"/>
        <v>0</v>
      </c>
      <c r="AC11" s="4">
        <f t="shared" si="29"/>
        <v>-496.0180468</v>
      </c>
      <c r="AD11" s="4">
        <f t="shared" si="29"/>
        <v>-102.013632</v>
      </c>
    </row>
    <row r="12" ht="15.75" customHeight="1">
      <c r="A12" s="2">
        <v>43684.0</v>
      </c>
      <c r="B12" s="3">
        <v>1.8481799E7</v>
      </c>
      <c r="C12" s="3">
        <v>117657.0</v>
      </c>
      <c r="D12" s="3">
        <v>3.4248406E7</v>
      </c>
      <c r="E12" s="6">
        <f>+8825816+800000</f>
        <v>9625816</v>
      </c>
      <c r="F12" s="4">
        <f t="shared" si="2"/>
        <v>62473678</v>
      </c>
      <c r="G12" s="4"/>
      <c r="H12" s="4">
        <f t="shared" si="11"/>
        <v>10717</v>
      </c>
      <c r="I12" s="4">
        <f t="shared" ref="I12:I113" si="32">+C12-C11-P12</f>
        <v>27</v>
      </c>
      <c r="J12" s="4">
        <f t="shared" ref="J12:J113" si="33">+D12-D11-O12</f>
        <v>-8140</v>
      </c>
      <c r="K12" s="4">
        <f t="shared" ref="K12:K113" si="34">+E12-E11-Q12</f>
        <v>40947</v>
      </c>
      <c r="L12" s="4">
        <f t="shared" si="4"/>
        <v>43551</v>
      </c>
      <c r="M12" s="4"/>
      <c r="N12" s="4">
        <v>0.0</v>
      </c>
      <c r="O12" s="4">
        <v>0.0</v>
      </c>
      <c r="P12" s="4">
        <v>0.0</v>
      </c>
      <c r="Q12" s="4">
        <v>0.0</v>
      </c>
      <c r="R12" s="4">
        <f t="shared" si="5"/>
        <v>0</v>
      </c>
      <c r="S12" s="4"/>
      <c r="T12" s="4">
        <f t="shared" ref="T12:W12" si="30">+T11+H11</f>
        <v>-60129</v>
      </c>
      <c r="U12" s="4">
        <f t="shared" si="30"/>
        <v>108</v>
      </c>
      <c r="V12" s="4">
        <f t="shared" si="30"/>
        <v>20759</v>
      </c>
      <c r="W12" s="4">
        <f t="shared" si="30"/>
        <v>-238614</v>
      </c>
      <c r="X12" s="4">
        <f t="shared" si="7"/>
        <v>-277876</v>
      </c>
      <c r="Y12" s="4"/>
      <c r="Z12" s="4">
        <f t="shared" ref="Z12:AD12" si="31">100*H12*30*12/B12</f>
        <v>20.87524055</v>
      </c>
      <c r="AA12" s="4">
        <f t="shared" si="31"/>
        <v>8.26130192</v>
      </c>
      <c r="AB12" s="4">
        <f t="shared" si="31"/>
        <v>-8.556310621</v>
      </c>
      <c r="AC12" s="4">
        <f t="shared" si="31"/>
        <v>153.1394325</v>
      </c>
      <c r="AD12" s="4">
        <f t="shared" si="31"/>
        <v>25.09594521</v>
      </c>
    </row>
    <row r="13" ht="15.75" customHeight="1">
      <c r="A13" s="2">
        <v>43685.0</v>
      </c>
      <c r="B13" s="3">
        <v>1.8484349E7</v>
      </c>
      <c r="C13" s="3">
        <v>117670.0</v>
      </c>
      <c r="D13" s="3">
        <v>3.425265E7</v>
      </c>
      <c r="E13" s="3">
        <v>9625816.0</v>
      </c>
      <c r="F13" s="4">
        <f t="shared" si="2"/>
        <v>62480485</v>
      </c>
      <c r="G13" s="4"/>
      <c r="H13" s="4">
        <f t="shared" si="11"/>
        <v>2550</v>
      </c>
      <c r="I13" s="4">
        <f t="shared" si="32"/>
        <v>13</v>
      </c>
      <c r="J13" s="4">
        <f t="shared" si="33"/>
        <v>4244</v>
      </c>
      <c r="K13" s="4">
        <f t="shared" si="34"/>
        <v>0</v>
      </c>
      <c r="L13" s="4">
        <f t="shared" si="4"/>
        <v>6807</v>
      </c>
      <c r="M13" s="4"/>
      <c r="N13" s="4">
        <v>0.0</v>
      </c>
      <c r="O13" s="4">
        <v>0.0</v>
      </c>
      <c r="P13" s="4">
        <v>0.0</v>
      </c>
      <c r="Q13" s="4">
        <v>0.0</v>
      </c>
      <c r="R13" s="4">
        <f t="shared" si="5"/>
        <v>0</v>
      </c>
      <c r="S13" s="4"/>
      <c r="T13" s="4">
        <f t="shared" ref="T13:W13" si="35">+T12+H12</f>
        <v>-49412</v>
      </c>
      <c r="U13" s="4">
        <f t="shared" si="35"/>
        <v>135</v>
      </c>
      <c r="V13" s="4">
        <f t="shared" si="35"/>
        <v>12619</v>
      </c>
      <c r="W13" s="4">
        <f t="shared" si="35"/>
        <v>-197667</v>
      </c>
      <c r="X13" s="4">
        <f t="shared" si="7"/>
        <v>-234325</v>
      </c>
      <c r="Y13" s="4"/>
      <c r="Z13" s="4">
        <f t="shared" ref="Z13:AD13" si="36">100*H13*30*12/B13</f>
        <v>4.966363706</v>
      </c>
      <c r="AA13" s="4">
        <f t="shared" si="36"/>
        <v>3.977224441</v>
      </c>
      <c r="AB13" s="4">
        <f t="shared" si="36"/>
        <v>4.460501596</v>
      </c>
      <c r="AC13" s="4">
        <f t="shared" si="36"/>
        <v>0</v>
      </c>
      <c r="AD13" s="4">
        <f t="shared" si="36"/>
        <v>3.922056623</v>
      </c>
    </row>
    <row r="14" ht="15.75" customHeight="1">
      <c r="A14" s="2">
        <v>43686.0</v>
      </c>
      <c r="B14" s="3">
        <v>1.85086E7</v>
      </c>
      <c r="C14" s="3">
        <v>117698.0</v>
      </c>
      <c r="D14" s="3">
        <v>3.4274227E7</v>
      </c>
      <c r="E14" s="6">
        <f>8929500+800000</f>
        <v>9729500</v>
      </c>
      <c r="F14" s="4">
        <f t="shared" si="2"/>
        <v>62630025</v>
      </c>
      <c r="G14" s="4"/>
      <c r="H14" s="4">
        <f t="shared" si="11"/>
        <v>24251</v>
      </c>
      <c r="I14" s="4">
        <f t="shared" si="32"/>
        <v>28</v>
      </c>
      <c r="J14" s="4">
        <f t="shared" si="33"/>
        <v>21577</v>
      </c>
      <c r="K14" s="4">
        <f t="shared" si="34"/>
        <v>103684</v>
      </c>
      <c r="L14" s="4">
        <f t="shared" si="4"/>
        <v>149540</v>
      </c>
      <c r="M14" s="4"/>
      <c r="N14" s="4">
        <v>0.0</v>
      </c>
      <c r="O14" s="4">
        <v>0.0</v>
      </c>
      <c r="P14" s="4">
        <v>0.0</v>
      </c>
      <c r="Q14" s="4">
        <v>0.0</v>
      </c>
      <c r="R14" s="4">
        <f t="shared" si="5"/>
        <v>0</v>
      </c>
      <c r="S14" s="4"/>
      <c r="T14" s="4">
        <f t="shared" ref="T14:W14" si="37">+T13+H13</f>
        <v>-46862</v>
      </c>
      <c r="U14" s="4">
        <f t="shared" si="37"/>
        <v>148</v>
      </c>
      <c r="V14" s="4">
        <f t="shared" si="37"/>
        <v>16863</v>
      </c>
      <c r="W14" s="4">
        <f t="shared" si="37"/>
        <v>-197667</v>
      </c>
      <c r="X14" s="4">
        <f t="shared" si="7"/>
        <v>-227518</v>
      </c>
      <c r="Y14" s="4"/>
      <c r="Z14" s="4"/>
      <c r="AA14" s="4"/>
      <c r="AB14" s="4"/>
      <c r="AC14" s="4"/>
      <c r="AD14" s="4"/>
    </row>
    <row r="15" ht="15.75" customHeight="1">
      <c r="A15" s="2">
        <v>43687.0</v>
      </c>
      <c r="B15" s="3">
        <v>1.8517382E7</v>
      </c>
      <c r="C15" s="3">
        <v>117722.0</v>
      </c>
      <c r="D15" s="3">
        <v>3.4278091E7</v>
      </c>
      <c r="E15" s="6">
        <f>+8888062+800000</f>
        <v>9688062</v>
      </c>
      <c r="F15" s="4">
        <f t="shared" si="2"/>
        <v>62601257</v>
      </c>
      <c r="G15" s="4"/>
      <c r="H15" s="4">
        <f t="shared" si="11"/>
        <v>8782</v>
      </c>
      <c r="I15" s="4">
        <f t="shared" si="32"/>
        <v>24</v>
      </c>
      <c r="J15" s="4">
        <f t="shared" si="33"/>
        <v>3864</v>
      </c>
      <c r="K15" s="4">
        <f t="shared" si="34"/>
        <v>-41438</v>
      </c>
      <c r="L15" s="4">
        <f t="shared" si="4"/>
        <v>-28768</v>
      </c>
      <c r="M15" s="4"/>
      <c r="N15" s="4">
        <v>0.0</v>
      </c>
      <c r="O15" s="4">
        <v>0.0</v>
      </c>
      <c r="P15" s="4">
        <v>0.0</v>
      </c>
      <c r="Q15" s="4">
        <v>0.0</v>
      </c>
      <c r="R15" s="4">
        <f t="shared" si="5"/>
        <v>0</v>
      </c>
      <c r="S15" s="4"/>
      <c r="T15" s="4">
        <f t="shared" ref="T15:W15" si="38">+T14+H14</f>
        <v>-22611</v>
      </c>
      <c r="U15" s="4">
        <f t="shared" si="38"/>
        <v>176</v>
      </c>
      <c r="V15" s="4">
        <f t="shared" si="38"/>
        <v>38440</v>
      </c>
      <c r="W15" s="4">
        <f t="shared" si="38"/>
        <v>-93983</v>
      </c>
      <c r="X15" s="4">
        <f t="shared" si="7"/>
        <v>-77978</v>
      </c>
      <c r="Y15" s="4"/>
      <c r="Z15" s="4"/>
      <c r="AA15" s="4"/>
      <c r="AB15" s="4"/>
      <c r="AC15" s="4"/>
      <c r="AD15" s="4"/>
    </row>
    <row r="16" ht="15.75" customHeight="1">
      <c r="A16" s="2">
        <v>43688.0</v>
      </c>
      <c r="B16" s="3">
        <v>1.8522424E7</v>
      </c>
      <c r="C16" s="3">
        <v>117748.0</v>
      </c>
      <c r="D16" s="3">
        <v>3.4286599E7</v>
      </c>
      <c r="E16" s="6">
        <f>800000+8887780</f>
        <v>9687780</v>
      </c>
      <c r="F16" s="4">
        <f t="shared" si="2"/>
        <v>62614551</v>
      </c>
      <c r="G16" s="4"/>
      <c r="H16" s="4">
        <f t="shared" si="11"/>
        <v>5042</v>
      </c>
      <c r="I16" s="4">
        <f t="shared" si="32"/>
        <v>26</v>
      </c>
      <c r="J16" s="4">
        <f t="shared" si="33"/>
        <v>8508</v>
      </c>
      <c r="K16" s="4">
        <f t="shared" si="34"/>
        <v>-282</v>
      </c>
      <c r="L16" s="4">
        <f t="shared" si="4"/>
        <v>13294</v>
      </c>
      <c r="M16" s="4"/>
      <c r="N16" s="4">
        <v>0.0</v>
      </c>
      <c r="O16" s="4">
        <v>0.0</v>
      </c>
      <c r="P16" s="4">
        <v>0.0</v>
      </c>
      <c r="Q16" s="4">
        <v>0.0</v>
      </c>
      <c r="R16" s="4">
        <f t="shared" si="5"/>
        <v>0</v>
      </c>
      <c r="S16" s="4"/>
      <c r="T16" s="4">
        <f t="shared" ref="T16:W16" si="39">+T15+H15</f>
        <v>-13829</v>
      </c>
      <c r="U16" s="4">
        <f t="shared" si="39"/>
        <v>200</v>
      </c>
      <c r="V16" s="4">
        <f t="shared" si="39"/>
        <v>42304</v>
      </c>
      <c r="W16" s="4">
        <f t="shared" si="39"/>
        <v>-135421</v>
      </c>
      <c r="X16" s="4">
        <f t="shared" si="7"/>
        <v>-106746</v>
      </c>
      <c r="Y16" s="4"/>
      <c r="Z16" s="4"/>
      <c r="AA16" s="4"/>
      <c r="AB16" s="4"/>
      <c r="AC16" s="4"/>
      <c r="AD16" s="4"/>
    </row>
    <row r="17" ht="15.75" customHeight="1">
      <c r="A17" s="2">
        <v>43689.0</v>
      </c>
      <c r="B17" s="3">
        <f>18522424-120000</f>
        <v>18402424</v>
      </c>
      <c r="C17" s="3">
        <v>117748.0</v>
      </c>
      <c r="D17" s="3">
        <v>3.4286599E7</v>
      </c>
      <c r="E17" s="3">
        <v>9687780.0</v>
      </c>
      <c r="F17" s="4">
        <f t="shared" si="2"/>
        <v>62494551</v>
      </c>
      <c r="G17" s="4"/>
      <c r="H17" s="4">
        <f t="shared" si="11"/>
        <v>0</v>
      </c>
      <c r="I17" s="4">
        <f t="shared" si="32"/>
        <v>0</v>
      </c>
      <c r="J17" s="4">
        <f t="shared" si="33"/>
        <v>0</v>
      </c>
      <c r="K17" s="4">
        <f t="shared" si="34"/>
        <v>0</v>
      </c>
      <c r="L17" s="4">
        <f t="shared" si="4"/>
        <v>0</v>
      </c>
      <c r="M17" s="4"/>
      <c r="N17" s="5">
        <v>-120000.0</v>
      </c>
      <c r="O17" s="4">
        <v>0.0</v>
      </c>
      <c r="P17" s="4">
        <v>0.0</v>
      </c>
      <c r="Q17" s="4">
        <v>0.0</v>
      </c>
      <c r="R17" s="4">
        <f t="shared" si="5"/>
        <v>-120000</v>
      </c>
      <c r="S17" s="4"/>
      <c r="T17" s="4">
        <f t="shared" ref="T17:W17" si="40">+T16+H16</f>
        <v>-8787</v>
      </c>
      <c r="U17" s="4">
        <f t="shared" si="40"/>
        <v>226</v>
      </c>
      <c r="V17" s="4">
        <f t="shared" si="40"/>
        <v>50812</v>
      </c>
      <c r="W17" s="4">
        <f t="shared" si="40"/>
        <v>-135703</v>
      </c>
      <c r="X17" s="4">
        <f t="shared" si="7"/>
        <v>-93452</v>
      </c>
      <c r="Y17" s="4"/>
      <c r="Z17" s="4"/>
      <c r="AA17" s="4"/>
      <c r="AB17" s="4"/>
      <c r="AC17" s="4"/>
      <c r="AD17" s="4"/>
    </row>
    <row r="18" ht="15.75" customHeight="1">
      <c r="A18" s="2">
        <v>43690.0</v>
      </c>
      <c r="B18" s="3">
        <v>1.8363684E7</v>
      </c>
      <c r="C18" s="3">
        <v>117718.0</v>
      </c>
      <c r="D18" s="3">
        <v>3.4263212E7</v>
      </c>
      <c r="E18" s="6">
        <f>8878103+800000</f>
        <v>9678103</v>
      </c>
      <c r="F18" s="4">
        <f t="shared" si="2"/>
        <v>62422717</v>
      </c>
      <c r="G18" s="4"/>
      <c r="H18" s="4">
        <f t="shared" si="11"/>
        <v>-38740</v>
      </c>
      <c r="I18" s="4">
        <f t="shared" si="32"/>
        <v>-30</v>
      </c>
      <c r="J18" s="4">
        <f t="shared" si="33"/>
        <v>-23387</v>
      </c>
      <c r="K18" s="4">
        <f t="shared" si="34"/>
        <v>-9677</v>
      </c>
      <c r="L18" s="4">
        <f t="shared" si="4"/>
        <v>-71834</v>
      </c>
      <c r="M18" s="4"/>
      <c r="N18" s="4">
        <v>0.0</v>
      </c>
      <c r="O18" s="4">
        <v>0.0</v>
      </c>
      <c r="P18" s="4">
        <v>0.0</v>
      </c>
      <c r="Q18" s="4">
        <v>0.0</v>
      </c>
      <c r="R18" s="4">
        <f t="shared" si="5"/>
        <v>0</v>
      </c>
      <c r="S18" s="4"/>
      <c r="T18" s="4">
        <f t="shared" ref="T18:W18" si="41">+T17+H17</f>
        <v>-8787</v>
      </c>
      <c r="U18" s="4">
        <f t="shared" si="41"/>
        <v>226</v>
      </c>
      <c r="V18" s="4">
        <f t="shared" si="41"/>
        <v>50812</v>
      </c>
      <c r="W18" s="4">
        <f t="shared" si="41"/>
        <v>-135703</v>
      </c>
      <c r="X18" s="4">
        <f t="shared" si="7"/>
        <v>-93452</v>
      </c>
      <c r="Y18" s="4"/>
      <c r="Z18" s="4"/>
      <c r="AA18" s="4"/>
      <c r="AB18" s="4"/>
      <c r="AC18" s="4"/>
      <c r="AD18" s="4"/>
    </row>
    <row r="19" ht="15.75" customHeight="1">
      <c r="A19" s="2">
        <v>43691.0</v>
      </c>
      <c r="B19" s="3">
        <v>1.8405631E7</v>
      </c>
      <c r="C19" s="3">
        <v>116760.0</v>
      </c>
      <c r="D19" s="3">
        <v>3.4291671E7</v>
      </c>
      <c r="E19" s="3">
        <v>9733345.0</v>
      </c>
      <c r="F19" s="4">
        <f t="shared" si="2"/>
        <v>62547407</v>
      </c>
      <c r="G19" s="4"/>
      <c r="H19" s="4">
        <f t="shared" si="11"/>
        <v>41947</v>
      </c>
      <c r="I19" s="4">
        <f t="shared" si="32"/>
        <v>-958</v>
      </c>
      <c r="J19" s="4">
        <f t="shared" si="33"/>
        <v>28459</v>
      </c>
      <c r="K19" s="4">
        <f t="shared" si="34"/>
        <v>55242</v>
      </c>
      <c r="L19" s="4">
        <f t="shared" si="4"/>
        <v>124690</v>
      </c>
      <c r="M19" s="4"/>
      <c r="N19" s="4">
        <v>0.0</v>
      </c>
      <c r="O19" s="4">
        <v>0.0</v>
      </c>
      <c r="P19" s="4">
        <v>0.0</v>
      </c>
      <c r="Q19" s="4">
        <v>0.0</v>
      </c>
      <c r="R19" s="4">
        <f t="shared" si="5"/>
        <v>0</v>
      </c>
      <c r="S19" s="4"/>
      <c r="T19" s="4">
        <f t="shared" ref="T19:W19" si="42">+T18+H18</f>
        <v>-47527</v>
      </c>
      <c r="U19" s="4">
        <f t="shared" si="42"/>
        <v>196</v>
      </c>
      <c r="V19" s="4">
        <f t="shared" si="42"/>
        <v>27425</v>
      </c>
      <c r="W19" s="4">
        <f t="shared" si="42"/>
        <v>-145380</v>
      </c>
      <c r="X19" s="4">
        <f t="shared" si="7"/>
        <v>-165286</v>
      </c>
      <c r="Y19" s="4"/>
      <c r="Z19" s="4"/>
      <c r="AA19" s="4"/>
      <c r="AB19" s="4"/>
      <c r="AC19" s="4"/>
      <c r="AD19" s="4"/>
    </row>
    <row r="20" ht="15.75" customHeight="1">
      <c r="A20" s="2">
        <v>43692.0</v>
      </c>
      <c r="B20" s="3">
        <v>1.8420325E7</v>
      </c>
      <c r="C20" s="3">
        <v>117793.0</v>
      </c>
      <c r="D20" s="3">
        <v>3.4298577E7</v>
      </c>
      <c r="E20" s="3">
        <v>9581313.0</v>
      </c>
      <c r="F20" s="4">
        <f t="shared" si="2"/>
        <v>62418008</v>
      </c>
      <c r="G20" s="4"/>
      <c r="H20" s="4">
        <f t="shared" si="11"/>
        <v>14694</v>
      </c>
      <c r="I20" s="4">
        <f t="shared" si="32"/>
        <v>1033</v>
      </c>
      <c r="J20" s="4">
        <f t="shared" si="33"/>
        <v>6906</v>
      </c>
      <c r="K20" s="4">
        <f t="shared" si="34"/>
        <v>-152032</v>
      </c>
      <c r="L20" s="4">
        <f t="shared" si="4"/>
        <v>-129399</v>
      </c>
      <c r="M20" s="4"/>
      <c r="N20" s="4">
        <v>0.0</v>
      </c>
      <c r="O20" s="4">
        <v>0.0</v>
      </c>
      <c r="P20" s="4">
        <v>0.0</v>
      </c>
      <c r="Q20" s="4">
        <v>0.0</v>
      </c>
      <c r="R20" s="4">
        <f t="shared" si="5"/>
        <v>0</v>
      </c>
      <c r="S20" s="4"/>
      <c r="T20" s="4">
        <f t="shared" ref="T20:W20" si="43">+T19+H19</f>
        <v>-5580</v>
      </c>
      <c r="U20" s="4">
        <f t="shared" si="43"/>
        <v>-762</v>
      </c>
      <c r="V20" s="4">
        <f t="shared" si="43"/>
        <v>55884</v>
      </c>
      <c r="W20" s="4">
        <f t="shared" si="43"/>
        <v>-90138</v>
      </c>
      <c r="X20" s="4">
        <f t="shared" si="7"/>
        <v>-40596</v>
      </c>
      <c r="Y20" s="4"/>
      <c r="Z20" s="4"/>
      <c r="AA20" s="4"/>
      <c r="AB20" s="4"/>
      <c r="AC20" s="4"/>
      <c r="AD20" s="4"/>
    </row>
    <row r="21" ht="15.75" customHeight="1">
      <c r="A21" s="2">
        <v>43693.0</v>
      </c>
      <c r="B21" s="3">
        <v>1.8449876E7</v>
      </c>
      <c r="C21" s="3">
        <v>117831.0</v>
      </c>
      <c r="D21" s="3">
        <v>3.4314777E7</v>
      </c>
      <c r="E21" s="3">
        <v>9600207.0</v>
      </c>
      <c r="F21" s="4">
        <f t="shared" si="2"/>
        <v>62482691</v>
      </c>
      <c r="G21" s="4"/>
      <c r="H21" s="4">
        <f t="shared" si="11"/>
        <v>29551</v>
      </c>
      <c r="I21" s="4">
        <f t="shared" si="32"/>
        <v>38</v>
      </c>
      <c r="J21" s="4">
        <f t="shared" si="33"/>
        <v>16200</v>
      </c>
      <c r="K21" s="4">
        <f t="shared" si="34"/>
        <v>18894</v>
      </c>
      <c r="L21" s="4">
        <f t="shared" si="4"/>
        <v>64683</v>
      </c>
      <c r="M21" s="4"/>
      <c r="N21" s="4">
        <v>0.0</v>
      </c>
      <c r="O21" s="4">
        <v>0.0</v>
      </c>
      <c r="P21" s="4">
        <v>0.0</v>
      </c>
      <c r="Q21" s="4">
        <v>0.0</v>
      </c>
      <c r="R21" s="4">
        <f t="shared" si="5"/>
        <v>0</v>
      </c>
      <c r="S21" s="4"/>
      <c r="T21" s="4">
        <f t="shared" ref="T21:W21" si="44">+T20+H20</f>
        <v>9114</v>
      </c>
      <c r="U21" s="4">
        <f t="shared" si="44"/>
        <v>271</v>
      </c>
      <c r="V21" s="4">
        <f t="shared" si="44"/>
        <v>62790</v>
      </c>
      <c r="W21" s="4">
        <f t="shared" si="44"/>
        <v>-242170</v>
      </c>
      <c r="X21" s="4">
        <f t="shared" si="7"/>
        <v>-169995</v>
      </c>
      <c r="Y21" s="4"/>
      <c r="Z21" s="4"/>
      <c r="AA21" s="4"/>
      <c r="AB21" s="4"/>
      <c r="AC21" s="4"/>
      <c r="AD21" s="4"/>
    </row>
    <row r="22" ht="15.75" customHeight="1">
      <c r="A22" s="2">
        <v>43694.0</v>
      </c>
      <c r="B22" s="3">
        <v>1.8470958E7</v>
      </c>
      <c r="C22" s="3">
        <v>117878.0</v>
      </c>
      <c r="D22" s="3">
        <v>3.4335355E7</v>
      </c>
      <c r="E22" s="3">
        <v>9688375.0</v>
      </c>
      <c r="F22" s="4">
        <f t="shared" si="2"/>
        <v>62612566</v>
      </c>
      <c r="G22" s="4"/>
      <c r="H22" s="4">
        <f t="shared" si="11"/>
        <v>21082</v>
      </c>
      <c r="I22" s="4">
        <f t="shared" si="32"/>
        <v>47</v>
      </c>
      <c r="J22" s="4">
        <f t="shared" si="33"/>
        <v>20578</v>
      </c>
      <c r="K22" s="4">
        <f t="shared" si="34"/>
        <v>88168</v>
      </c>
      <c r="L22" s="4">
        <f t="shared" si="4"/>
        <v>129875</v>
      </c>
      <c r="M22" s="4"/>
      <c r="N22" s="4">
        <v>0.0</v>
      </c>
      <c r="O22" s="4">
        <v>0.0</v>
      </c>
      <c r="P22" s="4">
        <v>0.0</v>
      </c>
      <c r="Q22" s="4">
        <v>0.0</v>
      </c>
      <c r="R22" s="4">
        <f t="shared" si="5"/>
        <v>0</v>
      </c>
      <c r="S22" s="4"/>
      <c r="T22" s="4">
        <f t="shared" ref="T22:W22" si="45">+T21+H21</f>
        <v>38665</v>
      </c>
      <c r="U22" s="4">
        <f t="shared" si="45"/>
        <v>309</v>
      </c>
      <c r="V22" s="4">
        <f t="shared" si="45"/>
        <v>78990</v>
      </c>
      <c r="W22" s="4">
        <f t="shared" si="45"/>
        <v>-223276</v>
      </c>
      <c r="X22" s="4">
        <f t="shared" si="7"/>
        <v>-105312</v>
      </c>
      <c r="Y22" s="4"/>
      <c r="Z22" s="4"/>
      <c r="AA22" s="4"/>
      <c r="AB22" s="4"/>
      <c r="AC22" s="4"/>
      <c r="AD22" s="4"/>
    </row>
    <row r="23" ht="15.75" customHeight="1">
      <c r="A23" s="2">
        <v>43695.0</v>
      </c>
      <c r="B23" s="6">
        <v>17435757</v>
      </c>
      <c r="C23" s="3">
        <v>117904.0</v>
      </c>
      <c r="D23" s="3">
        <v>3.4348659E7</v>
      </c>
      <c r="E23" s="3">
        <v>9687456.0</v>
      </c>
      <c r="F23" s="4">
        <f t="shared" si="2"/>
        <v>61589776</v>
      </c>
      <c r="G23" s="4"/>
      <c r="H23" s="4">
        <f t="shared" si="11"/>
        <v>4799</v>
      </c>
      <c r="I23" s="4">
        <f t="shared" si="32"/>
        <v>26</v>
      </c>
      <c r="J23" s="4">
        <f t="shared" si="33"/>
        <v>13304</v>
      </c>
      <c r="K23" s="4">
        <f t="shared" si="34"/>
        <v>-919</v>
      </c>
      <c r="L23" s="4">
        <f t="shared" si="4"/>
        <v>17210</v>
      </c>
      <c r="M23" s="4"/>
      <c r="N23" s="5">
        <v>-1040000.0</v>
      </c>
      <c r="O23" s="4">
        <v>0.0</v>
      </c>
      <c r="P23" s="4">
        <v>0.0</v>
      </c>
      <c r="Q23" s="4">
        <v>0.0</v>
      </c>
      <c r="R23" s="4">
        <f t="shared" si="5"/>
        <v>-1040000</v>
      </c>
      <c r="S23" s="4"/>
      <c r="T23" s="4">
        <f t="shared" ref="T23:W23" si="46">+T22+H22</f>
        <v>59747</v>
      </c>
      <c r="U23" s="4">
        <f t="shared" si="46"/>
        <v>356</v>
      </c>
      <c r="V23" s="4">
        <f t="shared" si="46"/>
        <v>99568</v>
      </c>
      <c r="W23" s="4">
        <f t="shared" si="46"/>
        <v>-135108</v>
      </c>
      <c r="X23" s="4">
        <f t="shared" si="7"/>
        <v>24563</v>
      </c>
      <c r="Y23" s="4"/>
      <c r="Z23" s="4"/>
      <c r="AA23" s="4"/>
      <c r="AB23" s="4"/>
      <c r="AC23" s="4"/>
      <c r="AD23" s="4"/>
    </row>
    <row r="24" ht="15.75" customHeight="1">
      <c r="A24" s="2">
        <v>43696.0</v>
      </c>
      <c r="B24" s="6">
        <f t="shared" ref="B24:E24" si="47">+B23</f>
        <v>17435757</v>
      </c>
      <c r="C24" s="6">
        <f t="shared" si="47"/>
        <v>117904</v>
      </c>
      <c r="D24" s="6">
        <f t="shared" si="47"/>
        <v>34348659</v>
      </c>
      <c r="E24" s="6">
        <f t="shared" si="47"/>
        <v>9687456</v>
      </c>
      <c r="F24" s="4">
        <f t="shared" si="2"/>
        <v>61589776</v>
      </c>
      <c r="G24" s="4"/>
      <c r="H24" s="4">
        <f t="shared" si="11"/>
        <v>0</v>
      </c>
      <c r="I24" s="4">
        <f t="shared" si="32"/>
        <v>0</v>
      </c>
      <c r="J24" s="4">
        <f t="shared" si="33"/>
        <v>0</v>
      </c>
      <c r="K24" s="4">
        <f t="shared" si="34"/>
        <v>0</v>
      </c>
      <c r="L24" s="4">
        <f t="shared" si="4"/>
        <v>0</v>
      </c>
      <c r="M24" s="4"/>
      <c r="N24" s="4">
        <v>0.0</v>
      </c>
      <c r="O24" s="4">
        <v>0.0</v>
      </c>
      <c r="P24" s="4">
        <v>0.0</v>
      </c>
      <c r="Q24" s="4">
        <v>0.0</v>
      </c>
      <c r="R24" s="4">
        <f t="shared" si="5"/>
        <v>0</v>
      </c>
      <c r="S24" s="4"/>
      <c r="T24" s="4">
        <f t="shared" ref="T24:W24" si="48">+T23+H23</f>
        <v>64546</v>
      </c>
      <c r="U24" s="4">
        <f t="shared" si="48"/>
        <v>382</v>
      </c>
      <c r="V24" s="4">
        <f t="shared" si="48"/>
        <v>112872</v>
      </c>
      <c r="W24" s="4">
        <f t="shared" si="48"/>
        <v>-136027</v>
      </c>
      <c r="X24" s="4">
        <f t="shared" si="7"/>
        <v>41773</v>
      </c>
      <c r="Y24" s="4"/>
      <c r="Z24" s="4"/>
      <c r="AA24" s="4"/>
      <c r="AB24" s="4"/>
      <c r="AC24" s="4"/>
      <c r="AD24" s="4"/>
    </row>
    <row r="25" ht="15.75" customHeight="1">
      <c r="A25" s="2">
        <v>43697.0</v>
      </c>
      <c r="B25" s="6">
        <f t="shared" ref="B25:E25" si="49">+B24</f>
        <v>17435757</v>
      </c>
      <c r="C25" s="6">
        <f t="shared" si="49"/>
        <v>117904</v>
      </c>
      <c r="D25" s="6">
        <f t="shared" si="49"/>
        <v>34348659</v>
      </c>
      <c r="E25" s="6">
        <f t="shared" si="49"/>
        <v>9687456</v>
      </c>
      <c r="F25" s="4">
        <f t="shared" si="2"/>
        <v>61589776</v>
      </c>
      <c r="G25" s="4"/>
      <c r="H25" s="4">
        <f t="shared" si="11"/>
        <v>0</v>
      </c>
      <c r="I25" s="4">
        <f t="shared" si="32"/>
        <v>0</v>
      </c>
      <c r="J25" s="4">
        <f t="shared" si="33"/>
        <v>0</v>
      </c>
      <c r="K25" s="4">
        <f t="shared" si="34"/>
        <v>0</v>
      </c>
      <c r="L25" s="4">
        <f t="shared" si="4"/>
        <v>0</v>
      </c>
      <c r="M25" s="4"/>
      <c r="N25" s="4">
        <v>0.0</v>
      </c>
      <c r="O25" s="4">
        <v>0.0</v>
      </c>
      <c r="P25" s="4">
        <v>0.0</v>
      </c>
      <c r="Q25" s="4">
        <v>0.0</v>
      </c>
      <c r="R25" s="4">
        <f t="shared" si="5"/>
        <v>0</v>
      </c>
      <c r="S25" s="4"/>
      <c r="T25" s="4">
        <f t="shared" ref="T25:W25" si="50">+T24+H24</f>
        <v>64546</v>
      </c>
      <c r="U25" s="4">
        <f t="shared" si="50"/>
        <v>382</v>
      </c>
      <c r="V25" s="4">
        <f t="shared" si="50"/>
        <v>112872</v>
      </c>
      <c r="W25" s="4">
        <f t="shared" si="50"/>
        <v>-136027</v>
      </c>
      <c r="X25" s="4">
        <f t="shared" si="7"/>
        <v>41773</v>
      </c>
      <c r="Y25" s="4"/>
      <c r="Z25" s="4"/>
      <c r="AA25" s="4"/>
      <c r="AB25" s="4"/>
      <c r="AC25" s="4"/>
      <c r="AD25" s="4"/>
    </row>
    <row r="26" ht="15.75" customHeight="1">
      <c r="A26" s="2">
        <v>43698.0</v>
      </c>
      <c r="B26" s="3">
        <v>1.7423156E7</v>
      </c>
      <c r="C26" s="3">
        <v>117917.0</v>
      </c>
      <c r="D26" s="3">
        <v>3.4353142E7</v>
      </c>
      <c r="E26" s="3">
        <v>9699234.0</v>
      </c>
      <c r="F26" s="4">
        <f t="shared" si="2"/>
        <v>61593449</v>
      </c>
      <c r="G26" s="4"/>
      <c r="H26" s="4">
        <f t="shared" si="11"/>
        <v>-12601</v>
      </c>
      <c r="I26" s="4">
        <f t="shared" si="32"/>
        <v>13</v>
      </c>
      <c r="J26" s="4">
        <f t="shared" si="33"/>
        <v>4483</v>
      </c>
      <c r="K26" s="4">
        <f t="shared" si="34"/>
        <v>11778</v>
      </c>
      <c r="L26" s="4">
        <f t="shared" si="4"/>
        <v>3673</v>
      </c>
      <c r="M26" s="4"/>
      <c r="N26" s="4">
        <v>0.0</v>
      </c>
      <c r="O26" s="4">
        <v>0.0</v>
      </c>
      <c r="P26" s="4">
        <v>0.0</v>
      </c>
      <c r="Q26" s="4">
        <v>0.0</v>
      </c>
      <c r="R26" s="4">
        <f t="shared" si="5"/>
        <v>0</v>
      </c>
      <c r="S26" s="4"/>
      <c r="T26" s="4">
        <f t="shared" ref="T26:W26" si="51">+T25+H25</f>
        <v>64546</v>
      </c>
      <c r="U26" s="4">
        <f t="shared" si="51"/>
        <v>382</v>
      </c>
      <c r="V26" s="4">
        <f t="shared" si="51"/>
        <v>112872</v>
      </c>
      <c r="W26" s="4">
        <f t="shared" si="51"/>
        <v>-136027</v>
      </c>
      <c r="X26" s="4">
        <f t="shared" si="7"/>
        <v>41773</v>
      </c>
      <c r="Y26" s="4"/>
      <c r="Z26" s="4"/>
      <c r="AA26" s="4"/>
      <c r="AB26" s="4"/>
      <c r="AC26" s="4"/>
      <c r="AD26" s="4"/>
    </row>
    <row r="27" ht="15.75" customHeight="1">
      <c r="A27" s="2">
        <v>43699.0</v>
      </c>
      <c r="B27" s="3">
        <v>1.7424945E7</v>
      </c>
      <c r="C27" s="3">
        <v>117906.0</v>
      </c>
      <c r="D27" s="3">
        <v>3.4353659E7</v>
      </c>
      <c r="E27" s="6">
        <f>+E26</f>
        <v>9699234</v>
      </c>
      <c r="F27" s="4">
        <f t="shared" si="2"/>
        <v>61595744</v>
      </c>
      <c r="G27" s="4"/>
      <c r="H27" s="4">
        <f t="shared" si="11"/>
        <v>1789</v>
      </c>
      <c r="I27" s="4">
        <f t="shared" si="32"/>
        <v>-11</v>
      </c>
      <c r="J27" s="4">
        <f t="shared" si="33"/>
        <v>517</v>
      </c>
      <c r="K27" s="4">
        <f t="shared" si="34"/>
        <v>0</v>
      </c>
      <c r="L27" s="4">
        <f t="shared" si="4"/>
        <v>2295</v>
      </c>
      <c r="M27" s="4"/>
      <c r="N27" s="4">
        <v>0.0</v>
      </c>
      <c r="O27" s="4">
        <v>0.0</v>
      </c>
      <c r="P27" s="4">
        <v>0.0</v>
      </c>
      <c r="Q27" s="4">
        <v>0.0</v>
      </c>
      <c r="R27" s="4">
        <f t="shared" si="5"/>
        <v>0</v>
      </c>
      <c r="S27" s="4"/>
      <c r="T27" s="4">
        <f t="shared" ref="T27:W27" si="52">+T26+H26</f>
        <v>51945</v>
      </c>
      <c r="U27" s="4">
        <f t="shared" si="52"/>
        <v>395</v>
      </c>
      <c r="V27" s="4">
        <f t="shared" si="52"/>
        <v>117355</v>
      </c>
      <c r="W27" s="4">
        <f t="shared" si="52"/>
        <v>-124249</v>
      </c>
      <c r="X27" s="4">
        <f t="shared" si="7"/>
        <v>45446</v>
      </c>
      <c r="Y27" s="4"/>
      <c r="Z27" s="4"/>
      <c r="AA27" s="4"/>
      <c r="AB27" s="4"/>
      <c r="AC27" s="4"/>
      <c r="AD27" s="4"/>
    </row>
    <row r="28" ht="15.75" customHeight="1">
      <c r="A28" s="2">
        <v>43700.0</v>
      </c>
      <c r="B28" s="3">
        <v>1.739521E7</v>
      </c>
      <c r="C28" s="3">
        <v>117897.0</v>
      </c>
      <c r="D28" s="3">
        <v>3.4344385E7</v>
      </c>
      <c r="E28" s="3">
        <v>9604009.0</v>
      </c>
      <c r="F28" s="4">
        <f t="shared" si="2"/>
        <v>61461501</v>
      </c>
      <c r="G28" s="4"/>
      <c r="H28" s="4">
        <f t="shared" si="11"/>
        <v>-29735</v>
      </c>
      <c r="I28" s="4">
        <f t="shared" si="32"/>
        <v>-9</v>
      </c>
      <c r="J28" s="4">
        <f t="shared" si="33"/>
        <v>-9274</v>
      </c>
      <c r="K28" s="4">
        <f t="shared" si="34"/>
        <v>-95225</v>
      </c>
      <c r="L28" s="4">
        <f t="shared" si="4"/>
        <v>-134243</v>
      </c>
      <c r="M28" s="4"/>
      <c r="N28" s="4">
        <v>0.0</v>
      </c>
      <c r="O28" s="4">
        <v>0.0</v>
      </c>
      <c r="P28" s="4">
        <v>0.0</v>
      </c>
      <c r="Q28" s="4">
        <v>0.0</v>
      </c>
      <c r="R28" s="4">
        <f t="shared" si="5"/>
        <v>0</v>
      </c>
      <c r="S28" s="4"/>
      <c r="T28" s="4">
        <f t="shared" ref="T28:W28" si="53">+T27+H27</f>
        <v>53734</v>
      </c>
      <c r="U28" s="4">
        <f t="shared" si="53"/>
        <v>384</v>
      </c>
      <c r="V28" s="4">
        <f t="shared" si="53"/>
        <v>117872</v>
      </c>
      <c r="W28" s="4">
        <f t="shared" si="53"/>
        <v>-124249</v>
      </c>
      <c r="X28" s="4">
        <f t="shared" si="7"/>
        <v>47741</v>
      </c>
      <c r="Y28" s="4"/>
      <c r="Z28" s="4"/>
      <c r="AA28" s="4"/>
      <c r="AB28" s="4"/>
      <c r="AC28" s="4"/>
      <c r="AD28" s="4"/>
    </row>
    <row r="29" ht="15.75" customHeight="1">
      <c r="A29" s="2">
        <v>43701.0</v>
      </c>
      <c r="B29" s="3">
        <v>1.7390479E7</v>
      </c>
      <c r="C29" s="3">
        <v>117926.0</v>
      </c>
      <c r="D29" s="3">
        <v>3.4350646E7</v>
      </c>
      <c r="E29" s="3">
        <v>9544069.0</v>
      </c>
      <c r="F29" s="4">
        <f t="shared" si="2"/>
        <v>61403120</v>
      </c>
      <c r="G29" s="4"/>
      <c r="H29" s="4">
        <f t="shared" si="11"/>
        <v>-4731</v>
      </c>
      <c r="I29" s="4">
        <f t="shared" si="32"/>
        <v>29</v>
      </c>
      <c r="J29" s="4">
        <f t="shared" si="33"/>
        <v>6261</v>
      </c>
      <c r="K29" s="4">
        <f t="shared" si="34"/>
        <v>-59940</v>
      </c>
      <c r="L29" s="4">
        <f t="shared" si="4"/>
        <v>-58381</v>
      </c>
      <c r="M29" s="4"/>
      <c r="N29" s="4">
        <v>0.0</v>
      </c>
      <c r="O29" s="4">
        <v>0.0</v>
      </c>
      <c r="P29" s="4">
        <v>0.0</v>
      </c>
      <c r="Q29" s="4">
        <v>0.0</v>
      </c>
      <c r="R29" s="4">
        <f t="shared" si="5"/>
        <v>0</v>
      </c>
      <c r="S29" s="4"/>
      <c r="T29" s="4">
        <f t="shared" ref="T29:W29" si="54">+T28+H28</f>
        <v>23999</v>
      </c>
      <c r="U29" s="4">
        <f t="shared" si="54"/>
        <v>375</v>
      </c>
      <c r="V29" s="4">
        <f t="shared" si="54"/>
        <v>108598</v>
      </c>
      <c r="W29" s="4">
        <f t="shared" si="54"/>
        <v>-219474</v>
      </c>
      <c r="X29" s="4">
        <f t="shared" si="7"/>
        <v>-86502</v>
      </c>
      <c r="Y29" s="4"/>
      <c r="Z29" s="4"/>
      <c r="AA29" s="4"/>
      <c r="AB29" s="4"/>
      <c r="AC29" s="4"/>
      <c r="AD29" s="4"/>
    </row>
    <row r="30" ht="15.75" customHeight="1">
      <c r="A30" s="2">
        <v>43702.0</v>
      </c>
      <c r="B30" s="3">
        <v>1.7392743E7</v>
      </c>
      <c r="C30" s="3">
        <v>117940.0</v>
      </c>
      <c r="D30" s="3">
        <v>3.4354831E7</v>
      </c>
      <c r="E30" s="3">
        <v>9542741.0</v>
      </c>
      <c r="F30" s="4">
        <f t="shared" si="2"/>
        <v>61408255</v>
      </c>
      <c r="G30" s="4"/>
      <c r="H30" s="4">
        <f t="shared" si="11"/>
        <v>2264</v>
      </c>
      <c r="I30" s="4">
        <f t="shared" si="32"/>
        <v>14</v>
      </c>
      <c r="J30" s="4">
        <f t="shared" si="33"/>
        <v>4185</v>
      </c>
      <c r="K30" s="4">
        <f t="shared" si="34"/>
        <v>-1328</v>
      </c>
      <c r="L30" s="4">
        <f t="shared" si="4"/>
        <v>5135</v>
      </c>
      <c r="M30" s="4"/>
      <c r="N30" s="4">
        <v>0.0</v>
      </c>
      <c r="O30" s="4">
        <v>0.0</v>
      </c>
      <c r="P30" s="4">
        <v>0.0</v>
      </c>
      <c r="Q30" s="4">
        <v>0.0</v>
      </c>
      <c r="R30" s="4">
        <f t="shared" si="5"/>
        <v>0</v>
      </c>
      <c r="S30" s="4"/>
      <c r="T30" s="4">
        <f t="shared" ref="T30:W30" si="55">+T29+H29</f>
        <v>19268</v>
      </c>
      <c r="U30" s="4">
        <f t="shared" si="55"/>
        <v>404</v>
      </c>
      <c r="V30" s="4">
        <f t="shared" si="55"/>
        <v>114859</v>
      </c>
      <c r="W30" s="4">
        <f t="shared" si="55"/>
        <v>-279414</v>
      </c>
      <c r="X30" s="4">
        <f t="shared" si="7"/>
        <v>-144883</v>
      </c>
      <c r="Y30" s="4"/>
      <c r="Z30" s="4"/>
      <c r="AA30" s="4"/>
      <c r="AB30" s="4"/>
      <c r="AC30" s="4"/>
      <c r="AD30" s="4"/>
    </row>
    <row r="31" ht="15.75" customHeight="1">
      <c r="A31" s="2">
        <v>43703.0</v>
      </c>
      <c r="B31" s="6">
        <f>+B30-200000</f>
        <v>17192743</v>
      </c>
      <c r="C31" s="6">
        <f t="shared" ref="C31:E31" si="56">+C30</f>
        <v>117940</v>
      </c>
      <c r="D31" s="6">
        <f t="shared" si="56"/>
        <v>34354831</v>
      </c>
      <c r="E31" s="6">
        <f t="shared" si="56"/>
        <v>9542741</v>
      </c>
      <c r="F31" s="4">
        <f t="shared" si="2"/>
        <v>61208255</v>
      </c>
      <c r="G31" s="4"/>
      <c r="H31" s="4">
        <f t="shared" si="11"/>
        <v>0</v>
      </c>
      <c r="I31" s="4">
        <f t="shared" si="32"/>
        <v>0</v>
      </c>
      <c r="J31" s="4">
        <f t="shared" si="33"/>
        <v>0</v>
      </c>
      <c r="K31" s="4">
        <f t="shared" si="34"/>
        <v>0</v>
      </c>
      <c r="L31" s="4">
        <f t="shared" si="4"/>
        <v>0</v>
      </c>
      <c r="M31" s="4"/>
      <c r="N31" s="5">
        <v>-200000.0</v>
      </c>
      <c r="O31" s="4">
        <v>0.0</v>
      </c>
      <c r="P31" s="4">
        <v>0.0</v>
      </c>
      <c r="Q31" s="4">
        <v>0.0</v>
      </c>
      <c r="R31" s="4">
        <f t="shared" si="5"/>
        <v>-200000</v>
      </c>
      <c r="S31" s="4"/>
      <c r="T31" s="4">
        <f t="shared" ref="T31:W31" si="57">+T30+H30</f>
        <v>21532</v>
      </c>
      <c r="U31" s="4">
        <f t="shared" si="57"/>
        <v>418</v>
      </c>
      <c r="V31" s="4">
        <f t="shared" si="57"/>
        <v>119044</v>
      </c>
      <c r="W31" s="4">
        <f t="shared" si="57"/>
        <v>-280742</v>
      </c>
      <c r="X31" s="4">
        <f t="shared" si="7"/>
        <v>-139748</v>
      </c>
      <c r="Y31" s="4"/>
      <c r="Z31" s="4"/>
      <c r="AA31" s="4"/>
      <c r="AB31" s="4"/>
      <c r="AC31" s="4"/>
      <c r="AD31" s="4"/>
    </row>
    <row r="32" ht="15.75" customHeight="1">
      <c r="A32" s="2">
        <v>43704.0</v>
      </c>
      <c r="B32" s="3">
        <v>1.720551E7</v>
      </c>
      <c r="C32" s="3">
        <v>117968.0</v>
      </c>
      <c r="D32" s="3">
        <v>3.4366392E7</v>
      </c>
      <c r="E32" s="3">
        <v>9542434.0</v>
      </c>
      <c r="F32" s="4">
        <f t="shared" si="2"/>
        <v>61232304</v>
      </c>
      <c r="G32" s="4"/>
      <c r="H32" s="4">
        <f t="shared" si="11"/>
        <v>12767</v>
      </c>
      <c r="I32" s="4">
        <f t="shared" si="32"/>
        <v>28</v>
      </c>
      <c r="J32" s="4">
        <f t="shared" si="33"/>
        <v>11561</v>
      </c>
      <c r="K32" s="4">
        <f t="shared" si="34"/>
        <v>-307</v>
      </c>
      <c r="L32" s="4">
        <f t="shared" si="4"/>
        <v>24049</v>
      </c>
      <c r="M32" s="4"/>
      <c r="N32" s="4">
        <v>0.0</v>
      </c>
      <c r="O32" s="4">
        <v>0.0</v>
      </c>
      <c r="P32" s="4">
        <v>0.0</v>
      </c>
      <c r="Q32" s="4">
        <v>0.0</v>
      </c>
      <c r="R32" s="4">
        <f t="shared" si="5"/>
        <v>0</v>
      </c>
      <c r="S32" s="4"/>
      <c r="T32" s="4">
        <f t="shared" ref="T32:W32" si="58">+T31+H31</f>
        <v>21532</v>
      </c>
      <c r="U32" s="4">
        <f t="shared" si="58"/>
        <v>418</v>
      </c>
      <c r="V32" s="4">
        <f t="shared" si="58"/>
        <v>119044</v>
      </c>
      <c r="W32" s="4">
        <f t="shared" si="58"/>
        <v>-280742</v>
      </c>
      <c r="X32" s="4">
        <f t="shared" si="7"/>
        <v>-139748</v>
      </c>
      <c r="Y32" s="4"/>
      <c r="Z32" s="4"/>
      <c r="AA32" s="4"/>
      <c r="AB32" s="4"/>
      <c r="AC32" s="4"/>
      <c r="AD32" s="4"/>
    </row>
    <row r="33" ht="15.75" customHeight="1">
      <c r="A33" s="7">
        <v>43705.0</v>
      </c>
      <c r="B33" s="8">
        <f t="shared" ref="B33:E33" si="59">+B32</f>
        <v>17205510</v>
      </c>
      <c r="C33" s="8">
        <f t="shared" si="59"/>
        <v>117968</v>
      </c>
      <c r="D33" s="8">
        <f t="shared" si="59"/>
        <v>34366392</v>
      </c>
      <c r="E33" s="8">
        <f t="shared" si="59"/>
        <v>9542434</v>
      </c>
      <c r="F33">
        <f t="shared" si="2"/>
        <v>61232304</v>
      </c>
      <c r="H33">
        <f t="shared" si="11"/>
        <v>0</v>
      </c>
      <c r="I33">
        <f t="shared" si="32"/>
        <v>0</v>
      </c>
      <c r="J33">
        <f t="shared" si="33"/>
        <v>0</v>
      </c>
      <c r="K33">
        <f t="shared" si="34"/>
        <v>0</v>
      </c>
      <c r="L33">
        <f t="shared" si="4"/>
        <v>0</v>
      </c>
      <c r="N33">
        <v>0.0</v>
      </c>
      <c r="O33">
        <v>0.0</v>
      </c>
      <c r="P33">
        <v>0.0</v>
      </c>
      <c r="Q33">
        <v>0.0</v>
      </c>
      <c r="R33">
        <f t="shared" si="5"/>
        <v>0</v>
      </c>
      <c r="T33">
        <f t="shared" ref="T33:W33" si="60">+T32+H32</f>
        <v>34299</v>
      </c>
      <c r="U33">
        <f t="shared" si="60"/>
        <v>446</v>
      </c>
      <c r="V33">
        <f t="shared" si="60"/>
        <v>130605</v>
      </c>
      <c r="W33">
        <f t="shared" si="60"/>
        <v>-281049</v>
      </c>
      <c r="X33">
        <f t="shared" si="7"/>
        <v>-115699</v>
      </c>
    </row>
    <row r="34" ht="15.75" customHeight="1">
      <c r="A34" s="7">
        <v>43706.0</v>
      </c>
      <c r="B34" s="8">
        <f t="shared" ref="B34:E34" si="61">+B33</f>
        <v>17205510</v>
      </c>
      <c r="C34" s="8">
        <f t="shared" si="61"/>
        <v>117968</v>
      </c>
      <c r="D34" s="8">
        <f t="shared" si="61"/>
        <v>34366392</v>
      </c>
      <c r="E34" s="8">
        <f t="shared" si="61"/>
        <v>9542434</v>
      </c>
      <c r="F34">
        <f t="shared" si="2"/>
        <v>61232304</v>
      </c>
      <c r="H34">
        <f t="shared" si="11"/>
        <v>0</v>
      </c>
      <c r="I34">
        <f t="shared" si="32"/>
        <v>0</v>
      </c>
      <c r="J34">
        <f t="shared" si="33"/>
        <v>0</v>
      </c>
      <c r="K34">
        <f t="shared" si="34"/>
        <v>0</v>
      </c>
      <c r="L34">
        <f t="shared" si="4"/>
        <v>0</v>
      </c>
      <c r="N34">
        <v>0.0</v>
      </c>
      <c r="O34">
        <v>0.0</v>
      </c>
      <c r="P34">
        <v>0.0</v>
      </c>
      <c r="Q34">
        <v>0.0</v>
      </c>
      <c r="R34">
        <f t="shared" si="5"/>
        <v>0</v>
      </c>
      <c r="T34">
        <f t="shared" ref="T34:W34" si="62">+T33+H33</f>
        <v>34299</v>
      </c>
      <c r="U34">
        <f t="shared" si="62"/>
        <v>446</v>
      </c>
      <c r="V34">
        <f t="shared" si="62"/>
        <v>130605</v>
      </c>
      <c r="W34">
        <f t="shared" si="62"/>
        <v>-281049</v>
      </c>
      <c r="X34">
        <f t="shared" si="7"/>
        <v>-115699</v>
      </c>
    </row>
    <row r="35" ht="15.75" customHeight="1">
      <c r="A35" s="7">
        <v>43707.0</v>
      </c>
      <c r="B35" s="8">
        <f t="shared" ref="B35:E35" si="63">+B34</f>
        <v>17205510</v>
      </c>
      <c r="C35" s="8">
        <f t="shared" si="63"/>
        <v>117968</v>
      </c>
      <c r="D35" s="8">
        <f t="shared" si="63"/>
        <v>34366392</v>
      </c>
      <c r="E35" s="8">
        <f t="shared" si="63"/>
        <v>9542434</v>
      </c>
      <c r="F35">
        <f t="shared" si="2"/>
        <v>61232304</v>
      </c>
      <c r="H35">
        <f t="shared" si="11"/>
        <v>0</v>
      </c>
      <c r="I35">
        <f t="shared" si="32"/>
        <v>0</v>
      </c>
      <c r="J35">
        <f t="shared" si="33"/>
        <v>0</v>
      </c>
      <c r="K35">
        <f t="shared" si="34"/>
        <v>0</v>
      </c>
      <c r="L35">
        <f t="shared" si="4"/>
        <v>0</v>
      </c>
      <c r="N35">
        <v>0.0</v>
      </c>
      <c r="O35">
        <v>0.0</v>
      </c>
      <c r="P35">
        <v>0.0</v>
      </c>
      <c r="Q35">
        <v>0.0</v>
      </c>
      <c r="R35">
        <f t="shared" si="5"/>
        <v>0</v>
      </c>
      <c r="T35">
        <f t="shared" ref="T35:W35" si="64">+T34+H34</f>
        <v>34299</v>
      </c>
      <c r="U35">
        <f t="shared" si="64"/>
        <v>446</v>
      </c>
      <c r="V35">
        <f t="shared" si="64"/>
        <v>130605</v>
      </c>
      <c r="W35">
        <f t="shared" si="64"/>
        <v>-281049</v>
      </c>
      <c r="X35">
        <f t="shared" si="7"/>
        <v>-115699</v>
      </c>
    </row>
    <row r="36" ht="15.75" customHeight="1">
      <c r="A36" s="7">
        <v>43708.0</v>
      </c>
      <c r="B36" s="8">
        <f t="shared" ref="B36:E36" si="65">+B35</f>
        <v>17205510</v>
      </c>
      <c r="C36" s="8">
        <f t="shared" si="65"/>
        <v>117968</v>
      </c>
      <c r="D36" s="8">
        <f t="shared" si="65"/>
        <v>34366392</v>
      </c>
      <c r="E36" s="8">
        <f t="shared" si="65"/>
        <v>9542434</v>
      </c>
      <c r="F36">
        <f t="shared" si="2"/>
        <v>61232304</v>
      </c>
      <c r="H36">
        <f t="shared" si="11"/>
        <v>0</v>
      </c>
      <c r="I36">
        <f t="shared" si="32"/>
        <v>0</v>
      </c>
      <c r="J36">
        <f t="shared" si="33"/>
        <v>0</v>
      </c>
      <c r="K36">
        <f t="shared" si="34"/>
        <v>0</v>
      </c>
      <c r="L36">
        <f t="shared" si="4"/>
        <v>0</v>
      </c>
      <c r="N36">
        <v>0.0</v>
      </c>
      <c r="O36">
        <v>0.0</v>
      </c>
      <c r="P36">
        <v>0.0</v>
      </c>
      <c r="Q36">
        <v>0.0</v>
      </c>
      <c r="R36">
        <f t="shared" si="5"/>
        <v>0</v>
      </c>
      <c r="T36">
        <f t="shared" ref="T36:W36" si="66">+T35+H35</f>
        <v>34299</v>
      </c>
      <c r="U36">
        <f t="shared" si="66"/>
        <v>446</v>
      </c>
      <c r="V36">
        <f t="shared" si="66"/>
        <v>130605</v>
      </c>
      <c r="W36">
        <f t="shared" si="66"/>
        <v>-281049</v>
      </c>
      <c r="X36">
        <f t="shared" si="7"/>
        <v>-115699</v>
      </c>
    </row>
    <row r="37" ht="15.75" customHeight="1">
      <c r="A37" s="7">
        <v>43709.0</v>
      </c>
      <c r="B37" s="8">
        <f t="shared" ref="B37:E37" si="67">+B36</f>
        <v>17205510</v>
      </c>
      <c r="C37" s="8">
        <f t="shared" si="67"/>
        <v>117968</v>
      </c>
      <c r="D37" s="8">
        <f t="shared" si="67"/>
        <v>34366392</v>
      </c>
      <c r="E37" s="8">
        <f t="shared" si="67"/>
        <v>9542434</v>
      </c>
      <c r="F37">
        <f t="shared" si="2"/>
        <v>61232304</v>
      </c>
      <c r="H37">
        <f t="shared" si="11"/>
        <v>0</v>
      </c>
      <c r="I37">
        <f t="shared" si="32"/>
        <v>0</v>
      </c>
      <c r="J37">
        <f t="shared" si="33"/>
        <v>0</v>
      </c>
      <c r="K37">
        <f t="shared" si="34"/>
        <v>0</v>
      </c>
      <c r="L37">
        <f t="shared" si="4"/>
        <v>0</v>
      </c>
      <c r="N37">
        <v>0.0</v>
      </c>
      <c r="O37">
        <v>0.0</v>
      </c>
      <c r="P37">
        <v>0.0</v>
      </c>
      <c r="Q37">
        <v>0.0</v>
      </c>
      <c r="R37">
        <f t="shared" si="5"/>
        <v>0</v>
      </c>
      <c r="T37">
        <f t="shared" ref="T37:W37" si="68">+T36+H36</f>
        <v>34299</v>
      </c>
      <c r="U37">
        <f t="shared" si="68"/>
        <v>446</v>
      </c>
      <c r="V37">
        <f t="shared" si="68"/>
        <v>130605</v>
      </c>
      <c r="W37">
        <f t="shared" si="68"/>
        <v>-281049</v>
      </c>
      <c r="X37">
        <f t="shared" si="7"/>
        <v>-115699</v>
      </c>
    </row>
    <row r="38" ht="15.75" customHeight="1">
      <c r="A38" s="7">
        <v>43710.0</v>
      </c>
      <c r="B38" s="8">
        <f t="shared" ref="B38:E38" si="69">+B37</f>
        <v>17205510</v>
      </c>
      <c r="C38" s="8">
        <f t="shared" si="69"/>
        <v>117968</v>
      </c>
      <c r="D38" s="8">
        <f t="shared" si="69"/>
        <v>34366392</v>
      </c>
      <c r="E38" s="8">
        <f t="shared" si="69"/>
        <v>9542434</v>
      </c>
      <c r="F38">
        <f t="shared" si="2"/>
        <v>61232304</v>
      </c>
      <c r="H38">
        <f t="shared" si="11"/>
        <v>0</v>
      </c>
      <c r="I38">
        <f t="shared" si="32"/>
        <v>0</v>
      </c>
      <c r="J38">
        <f t="shared" si="33"/>
        <v>0</v>
      </c>
      <c r="K38">
        <f t="shared" si="34"/>
        <v>0</v>
      </c>
      <c r="L38">
        <f t="shared" si="4"/>
        <v>0</v>
      </c>
      <c r="N38">
        <v>0.0</v>
      </c>
      <c r="O38">
        <v>0.0</v>
      </c>
      <c r="P38">
        <v>0.0</v>
      </c>
      <c r="Q38">
        <v>0.0</v>
      </c>
      <c r="R38">
        <f t="shared" si="5"/>
        <v>0</v>
      </c>
      <c r="T38">
        <f t="shared" ref="T38:W38" si="70">+T37+H37</f>
        <v>34299</v>
      </c>
      <c r="U38">
        <f t="shared" si="70"/>
        <v>446</v>
      </c>
      <c r="V38">
        <f t="shared" si="70"/>
        <v>130605</v>
      </c>
      <c r="W38">
        <f t="shared" si="70"/>
        <v>-281049</v>
      </c>
      <c r="X38">
        <f t="shared" si="7"/>
        <v>-115699</v>
      </c>
    </row>
    <row r="39" ht="15.75" customHeight="1">
      <c r="A39" s="7">
        <v>43711.0</v>
      </c>
      <c r="B39" s="8">
        <f t="shared" ref="B39:E39" si="71">+B38</f>
        <v>17205510</v>
      </c>
      <c r="C39" s="8">
        <f t="shared" si="71"/>
        <v>117968</v>
      </c>
      <c r="D39" s="8">
        <f t="shared" si="71"/>
        <v>34366392</v>
      </c>
      <c r="E39" s="8">
        <f t="shared" si="71"/>
        <v>9542434</v>
      </c>
      <c r="F39">
        <f t="shared" si="2"/>
        <v>61232304</v>
      </c>
      <c r="H39">
        <f t="shared" si="11"/>
        <v>0</v>
      </c>
      <c r="I39">
        <f t="shared" si="32"/>
        <v>0</v>
      </c>
      <c r="J39">
        <f t="shared" si="33"/>
        <v>0</v>
      </c>
      <c r="K39">
        <f t="shared" si="34"/>
        <v>0</v>
      </c>
      <c r="L39">
        <f t="shared" si="4"/>
        <v>0</v>
      </c>
      <c r="N39">
        <v>0.0</v>
      </c>
      <c r="O39">
        <v>0.0</v>
      </c>
      <c r="P39">
        <v>0.0</v>
      </c>
      <c r="Q39">
        <v>0.0</v>
      </c>
      <c r="R39">
        <f t="shared" si="5"/>
        <v>0</v>
      </c>
      <c r="T39">
        <f t="shared" ref="T39:W39" si="72">+T38+H38</f>
        <v>34299</v>
      </c>
      <c r="U39">
        <f t="shared" si="72"/>
        <v>446</v>
      </c>
      <c r="V39">
        <f t="shared" si="72"/>
        <v>130605</v>
      </c>
      <c r="W39">
        <f t="shared" si="72"/>
        <v>-281049</v>
      </c>
      <c r="X39">
        <f t="shared" si="7"/>
        <v>-115699</v>
      </c>
    </row>
    <row r="40" ht="15.75" customHeight="1">
      <c r="A40" s="7">
        <v>43712.0</v>
      </c>
      <c r="B40" s="8">
        <f t="shared" ref="B40:E40" si="73">+B39</f>
        <v>17205510</v>
      </c>
      <c r="C40" s="8">
        <f t="shared" si="73"/>
        <v>117968</v>
      </c>
      <c r="D40" s="8">
        <f t="shared" si="73"/>
        <v>34366392</v>
      </c>
      <c r="E40" s="8">
        <f t="shared" si="73"/>
        <v>9542434</v>
      </c>
      <c r="F40">
        <f t="shared" si="2"/>
        <v>61232304</v>
      </c>
      <c r="H40">
        <f t="shared" si="11"/>
        <v>0</v>
      </c>
      <c r="I40">
        <f t="shared" si="32"/>
        <v>0</v>
      </c>
      <c r="J40">
        <f t="shared" si="33"/>
        <v>0</v>
      </c>
      <c r="K40">
        <f t="shared" si="34"/>
        <v>0</v>
      </c>
      <c r="L40">
        <f t="shared" si="4"/>
        <v>0</v>
      </c>
      <c r="N40">
        <v>0.0</v>
      </c>
      <c r="O40">
        <v>0.0</v>
      </c>
      <c r="P40">
        <v>0.0</v>
      </c>
      <c r="Q40">
        <v>0.0</v>
      </c>
      <c r="R40">
        <f t="shared" si="5"/>
        <v>0</v>
      </c>
      <c r="T40">
        <f t="shared" ref="T40:W40" si="74">+T39+H39</f>
        <v>34299</v>
      </c>
      <c r="U40">
        <f t="shared" si="74"/>
        <v>446</v>
      </c>
      <c r="V40">
        <f t="shared" si="74"/>
        <v>130605</v>
      </c>
      <c r="W40">
        <f t="shared" si="74"/>
        <v>-281049</v>
      </c>
      <c r="X40">
        <f t="shared" si="7"/>
        <v>-115699</v>
      </c>
    </row>
    <row r="41" ht="15.75" customHeight="1">
      <c r="A41" s="7">
        <v>43713.0</v>
      </c>
      <c r="B41" s="8">
        <f t="shared" ref="B41:E41" si="75">+B40</f>
        <v>17205510</v>
      </c>
      <c r="C41" s="8">
        <f t="shared" si="75"/>
        <v>117968</v>
      </c>
      <c r="D41" s="8">
        <f t="shared" si="75"/>
        <v>34366392</v>
      </c>
      <c r="E41" s="8">
        <f t="shared" si="75"/>
        <v>9542434</v>
      </c>
      <c r="F41">
        <f t="shared" si="2"/>
        <v>61232304</v>
      </c>
      <c r="H41">
        <f t="shared" si="11"/>
        <v>0</v>
      </c>
      <c r="I41">
        <f t="shared" si="32"/>
        <v>0</v>
      </c>
      <c r="J41">
        <f t="shared" si="33"/>
        <v>0</v>
      </c>
      <c r="K41">
        <f t="shared" si="34"/>
        <v>0</v>
      </c>
      <c r="L41">
        <f t="shared" si="4"/>
        <v>0</v>
      </c>
      <c r="N41">
        <v>0.0</v>
      </c>
      <c r="O41">
        <v>0.0</v>
      </c>
      <c r="P41">
        <v>0.0</v>
      </c>
      <c r="Q41">
        <v>0.0</v>
      </c>
      <c r="R41">
        <f t="shared" si="5"/>
        <v>0</v>
      </c>
      <c r="T41">
        <f t="shared" ref="T41:W41" si="76">+T40+H40</f>
        <v>34299</v>
      </c>
      <c r="U41">
        <f t="shared" si="76"/>
        <v>446</v>
      </c>
      <c r="V41">
        <f t="shared" si="76"/>
        <v>130605</v>
      </c>
      <c r="W41">
        <f t="shared" si="76"/>
        <v>-281049</v>
      </c>
      <c r="X41">
        <f t="shared" si="7"/>
        <v>-115699</v>
      </c>
    </row>
    <row r="42" ht="15.75" customHeight="1">
      <c r="A42" s="7">
        <v>43714.0</v>
      </c>
      <c r="B42" s="8">
        <f t="shared" ref="B42:E42" si="77">+B41</f>
        <v>17205510</v>
      </c>
      <c r="C42" s="8">
        <f t="shared" si="77"/>
        <v>117968</v>
      </c>
      <c r="D42" s="8">
        <f t="shared" si="77"/>
        <v>34366392</v>
      </c>
      <c r="E42" s="8">
        <f t="shared" si="77"/>
        <v>9542434</v>
      </c>
      <c r="F42">
        <f t="shared" si="2"/>
        <v>61232304</v>
      </c>
      <c r="H42">
        <f t="shared" si="11"/>
        <v>0</v>
      </c>
      <c r="I42">
        <f t="shared" si="32"/>
        <v>0</v>
      </c>
      <c r="J42">
        <f t="shared" si="33"/>
        <v>0</v>
      </c>
      <c r="K42">
        <f t="shared" si="34"/>
        <v>0</v>
      </c>
      <c r="L42">
        <f t="shared" si="4"/>
        <v>0</v>
      </c>
      <c r="N42">
        <v>0.0</v>
      </c>
      <c r="O42">
        <v>0.0</v>
      </c>
      <c r="P42">
        <v>0.0</v>
      </c>
      <c r="Q42">
        <v>0.0</v>
      </c>
      <c r="R42">
        <f t="shared" si="5"/>
        <v>0</v>
      </c>
      <c r="T42">
        <f t="shared" ref="T42:W42" si="78">+T41+H41</f>
        <v>34299</v>
      </c>
      <c r="U42">
        <f t="shared" si="78"/>
        <v>446</v>
      </c>
      <c r="V42">
        <f t="shared" si="78"/>
        <v>130605</v>
      </c>
      <c r="W42">
        <f t="shared" si="78"/>
        <v>-281049</v>
      </c>
      <c r="X42">
        <f t="shared" si="7"/>
        <v>-115699</v>
      </c>
    </row>
    <row r="43" ht="15.75" customHeight="1">
      <c r="A43" s="7">
        <v>43715.0</v>
      </c>
      <c r="B43" s="8">
        <f t="shared" ref="B43:E43" si="79">+B42</f>
        <v>17205510</v>
      </c>
      <c r="C43" s="8">
        <f t="shared" si="79"/>
        <v>117968</v>
      </c>
      <c r="D43" s="8">
        <f t="shared" si="79"/>
        <v>34366392</v>
      </c>
      <c r="E43" s="8">
        <f t="shared" si="79"/>
        <v>9542434</v>
      </c>
      <c r="F43">
        <f t="shared" si="2"/>
        <v>61232304</v>
      </c>
      <c r="H43">
        <f t="shared" si="11"/>
        <v>0</v>
      </c>
      <c r="I43">
        <f t="shared" si="32"/>
        <v>0</v>
      </c>
      <c r="J43">
        <f t="shared" si="33"/>
        <v>0</v>
      </c>
      <c r="K43">
        <f t="shared" si="34"/>
        <v>0</v>
      </c>
      <c r="L43">
        <f t="shared" si="4"/>
        <v>0</v>
      </c>
      <c r="N43">
        <v>0.0</v>
      </c>
      <c r="O43">
        <v>0.0</v>
      </c>
      <c r="P43">
        <v>0.0</v>
      </c>
      <c r="Q43">
        <v>0.0</v>
      </c>
      <c r="R43">
        <f t="shared" si="5"/>
        <v>0</v>
      </c>
      <c r="T43">
        <f t="shared" ref="T43:W43" si="80">+T42+H42</f>
        <v>34299</v>
      </c>
      <c r="U43">
        <f t="shared" si="80"/>
        <v>446</v>
      </c>
      <c r="V43">
        <f t="shared" si="80"/>
        <v>130605</v>
      </c>
      <c r="W43">
        <f t="shared" si="80"/>
        <v>-281049</v>
      </c>
      <c r="X43">
        <f t="shared" si="7"/>
        <v>-115699</v>
      </c>
    </row>
    <row r="44" ht="15.75" customHeight="1">
      <c r="A44" s="7">
        <v>43716.0</v>
      </c>
      <c r="B44" s="8">
        <f t="shared" ref="B44:E44" si="81">+B43</f>
        <v>17205510</v>
      </c>
      <c r="C44" s="8">
        <f t="shared" si="81"/>
        <v>117968</v>
      </c>
      <c r="D44" s="8">
        <f t="shared" si="81"/>
        <v>34366392</v>
      </c>
      <c r="E44" s="8">
        <f t="shared" si="81"/>
        <v>9542434</v>
      </c>
      <c r="F44">
        <f t="shared" si="2"/>
        <v>61232304</v>
      </c>
      <c r="H44">
        <f t="shared" si="11"/>
        <v>0</v>
      </c>
      <c r="I44">
        <f t="shared" si="32"/>
        <v>0</v>
      </c>
      <c r="J44">
        <f t="shared" si="33"/>
        <v>0</v>
      </c>
      <c r="K44">
        <f t="shared" si="34"/>
        <v>0</v>
      </c>
      <c r="L44">
        <f t="shared" si="4"/>
        <v>0</v>
      </c>
      <c r="N44">
        <v>0.0</v>
      </c>
      <c r="O44">
        <v>0.0</v>
      </c>
      <c r="P44">
        <v>0.0</v>
      </c>
      <c r="Q44">
        <v>0.0</v>
      </c>
      <c r="R44">
        <f t="shared" si="5"/>
        <v>0</v>
      </c>
      <c r="T44">
        <f t="shared" ref="T44:W44" si="82">+T43+H43</f>
        <v>34299</v>
      </c>
      <c r="U44">
        <f t="shared" si="82"/>
        <v>446</v>
      </c>
      <c r="V44">
        <f t="shared" si="82"/>
        <v>130605</v>
      </c>
      <c r="W44">
        <f t="shared" si="82"/>
        <v>-281049</v>
      </c>
      <c r="X44">
        <f t="shared" si="7"/>
        <v>-115699</v>
      </c>
    </row>
    <row r="45" ht="15.75" customHeight="1">
      <c r="A45" s="7">
        <v>43717.0</v>
      </c>
      <c r="B45" s="8">
        <f t="shared" ref="B45:E45" si="83">+B44</f>
        <v>17205510</v>
      </c>
      <c r="C45" s="8">
        <f t="shared" si="83"/>
        <v>117968</v>
      </c>
      <c r="D45" s="8">
        <f t="shared" si="83"/>
        <v>34366392</v>
      </c>
      <c r="E45" s="8">
        <f t="shared" si="83"/>
        <v>9542434</v>
      </c>
      <c r="F45">
        <f t="shared" si="2"/>
        <v>61232304</v>
      </c>
      <c r="H45">
        <f t="shared" si="11"/>
        <v>0</v>
      </c>
      <c r="I45">
        <f t="shared" si="32"/>
        <v>0</v>
      </c>
      <c r="J45">
        <f t="shared" si="33"/>
        <v>0</v>
      </c>
      <c r="K45">
        <f t="shared" si="34"/>
        <v>0</v>
      </c>
      <c r="L45">
        <f t="shared" si="4"/>
        <v>0</v>
      </c>
      <c r="N45">
        <v>0.0</v>
      </c>
      <c r="O45">
        <v>0.0</v>
      </c>
      <c r="P45">
        <v>0.0</v>
      </c>
      <c r="Q45">
        <v>0.0</v>
      </c>
      <c r="R45">
        <f t="shared" si="5"/>
        <v>0</v>
      </c>
      <c r="T45">
        <f t="shared" ref="T45:W45" si="84">+T44+H44</f>
        <v>34299</v>
      </c>
      <c r="U45">
        <f t="shared" si="84"/>
        <v>446</v>
      </c>
      <c r="V45">
        <f t="shared" si="84"/>
        <v>130605</v>
      </c>
      <c r="W45">
        <f t="shared" si="84"/>
        <v>-281049</v>
      </c>
      <c r="X45">
        <f t="shared" si="7"/>
        <v>-115699</v>
      </c>
    </row>
    <row r="46" ht="15.75" customHeight="1">
      <c r="A46" s="7">
        <v>43718.0</v>
      </c>
      <c r="B46" s="8">
        <f t="shared" ref="B46:E46" si="85">+B45</f>
        <v>17205510</v>
      </c>
      <c r="C46" s="8">
        <f t="shared" si="85"/>
        <v>117968</v>
      </c>
      <c r="D46" s="8">
        <f t="shared" si="85"/>
        <v>34366392</v>
      </c>
      <c r="E46" s="8">
        <f t="shared" si="85"/>
        <v>9542434</v>
      </c>
      <c r="F46">
        <f t="shared" si="2"/>
        <v>61232304</v>
      </c>
      <c r="H46">
        <f t="shared" si="11"/>
        <v>0</v>
      </c>
      <c r="I46">
        <f t="shared" si="32"/>
        <v>0</v>
      </c>
      <c r="J46">
        <f t="shared" si="33"/>
        <v>0</v>
      </c>
      <c r="K46">
        <f t="shared" si="34"/>
        <v>0</v>
      </c>
      <c r="L46">
        <f t="shared" si="4"/>
        <v>0</v>
      </c>
      <c r="N46">
        <v>0.0</v>
      </c>
      <c r="O46">
        <v>0.0</v>
      </c>
      <c r="P46">
        <v>0.0</v>
      </c>
      <c r="Q46">
        <v>0.0</v>
      </c>
      <c r="R46">
        <f t="shared" si="5"/>
        <v>0</v>
      </c>
      <c r="T46">
        <f t="shared" ref="T46:W46" si="86">+T45+H45</f>
        <v>34299</v>
      </c>
      <c r="U46">
        <f t="shared" si="86"/>
        <v>446</v>
      </c>
      <c r="V46">
        <f t="shared" si="86"/>
        <v>130605</v>
      </c>
      <c r="W46">
        <f t="shared" si="86"/>
        <v>-281049</v>
      </c>
      <c r="X46">
        <f t="shared" si="7"/>
        <v>-115699</v>
      </c>
    </row>
    <row r="47" ht="15.75" customHeight="1">
      <c r="A47" s="7">
        <v>43719.0</v>
      </c>
      <c r="B47" s="8">
        <f t="shared" ref="B47:E47" si="87">+B46</f>
        <v>17205510</v>
      </c>
      <c r="C47" s="8">
        <f t="shared" si="87"/>
        <v>117968</v>
      </c>
      <c r="D47" s="8">
        <f t="shared" si="87"/>
        <v>34366392</v>
      </c>
      <c r="E47" s="8">
        <f t="shared" si="87"/>
        <v>9542434</v>
      </c>
      <c r="F47">
        <f t="shared" si="2"/>
        <v>61232304</v>
      </c>
      <c r="H47">
        <f t="shared" si="11"/>
        <v>0</v>
      </c>
      <c r="I47">
        <f t="shared" si="32"/>
        <v>0</v>
      </c>
      <c r="J47">
        <f t="shared" si="33"/>
        <v>0</v>
      </c>
      <c r="K47">
        <f t="shared" si="34"/>
        <v>0</v>
      </c>
      <c r="L47">
        <f t="shared" si="4"/>
        <v>0</v>
      </c>
      <c r="N47">
        <v>0.0</v>
      </c>
      <c r="O47">
        <v>0.0</v>
      </c>
      <c r="P47">
        <v>0.0</v>
      </c>
      <c r="Q47">
        <v>0.0</v>
      </c>
      <c r="R47">
        <f t="shared" si="5"/>
        <v>0</v>
      </c>
      <c r="T47">
        <f t="shared" ref="T47:W47" si="88">+T46+H46</f>
        <v>34299</v>
      </c>
      <c r="U47">
        <f t="shared" si="88"/>
        <v>446</v>
      </c>
      <c r="V47">
        <f t="shared" si="88"/>
        <v>130605</v>
      </c>
      <c r="W47">
        <f t="shared" si="88"/>
        <v>-281049</v>
      </c>
      <c r="X47">
        <f t="shared" si="7"/>
        <v>-115699</v>
      </c>
    </row>
    <row r="48" ht="15.75" customHeight="1">
      <c r="A48" s="7">
        <v>43720.0</v>
      </c>
      <c r="B48" s="8">
        <f t="shared" ref="B48:E48" si="89">+B47</f>
        <v>17205510</v>
      </c>
      <c r="C48" s="8">
        <f t="shared" si="89"/>
        <v>117968</v>
      </c>
      <c r="D48" s="8">
        <f t="shared" si="89"/>
        <v>34366392</v>
      </c>
      <c r="E48" s="8">
        <f t="shared" si="89"/>
        <v>9542434</v>
      </c>
      <c r="F48">
        <f t="shared" si="2"/>
        <v>61232304</v>
      </c>
      <c r="H48">
        <f t="shared" si="11"/>
        <v>0</v>
      </c>
      <c r="I48">
        <f t="shared" si="32"/>
        <v>0</v>
      </c>
      <c r="J48">
        <f t="shared" si="33"/>
        <v>0</v>
      </c>
      <c r="K48">
        <f t="shared" si="34"/>
        <v>0</v>
      </c>
      <c r="L48">
        <f t="shared" si="4"/>
        <v>0</v>
      </c>
      <c r="N48">
        <v>0.0</v>
      </c>
      <c r="O48">
        <v>0.0</v>
      </c>
      <c r="P48">
        <v>0.0</v>
      </c>
      <c r="Q48">
        <v>0.0</v>
      </c>
      <c r="R48">
        <f t="shared" si="5"/>
        <v>0</v>
      </c>
      <c r="T48">
        <f t="shared" ref="T48:W48" si="90">+T47+H47</f>
        <v>34299</v>
      </c>
      <c r="U48">
        <f t="shared" si="90"/>
        <v>446</v>
      </c>
      <c r="V48">
        <f t="shared" si="90"/>
        <v>130605</v>
      </c>
      <c r="W48">
        <f t="shared" si="90"/>
        <v>-281049</v>
      </c>
      <c r="X48">
        <f t="shared" si="7"/>
        <v>-115699</v>
      </c>
    </row>
    <row r="49" ht="15.75" customHeight="1">
      <c r="A49" s="7">
        <v>43721.0</v>
      </c>
      <c r="B49" s="8">
        <f t="shared" ref="B49:E49" si="91">+B48</f>
        <v>17205510</v>
      </c>
      <c r="C49" s="8">
        <f t="shared" si="91"/>
        <v>117968</v>
      </c>
      <c r="D49" s="8">
        <f t="shared" si="91"/>
        <v>34366392</v>
      </c>
      <c r="E49" s="8">
        <f t="shared" si="91"/>
        <v>9542434</v>
      </c>
      <c r="F49">
        <f t="shared" si="2"/>
        <v>61232304</v>
      </c>
      <c r="H49">
        <f t="shared" si="11"/>
        <v>0</v>
      </c>
      <c r="I49">
        <f t="shared" si="32"/>
        <v>0</v>
      </c>
      <c r="J49">
        <f t="shared" si="33"/>
        <v>0</v>
      </c>
      <c r="K49">
        <f t="shared" si="34"/>
        <v>0</v>
      </c>
      <c r="L49">
        <f t="shared" si="4"/>
        <v>0</v>
      </c>
      <c r="N49">
        <v>0.0</v>
      </c>
      <c r="O49">
        <v>0.0</v>
      </c>
      <c r="P49">
        <v>0.0</v>
      </c>
      <c r="Q49">
        <v>0.0</v>
      </c>
      <c r="R49">
        <f t="shared" si="5"/>
        <v>0</v>
      </c>
      <c r="T49">
        <f t="shared" ref="T49:W49" si="92">+T48+H48</f>
        <v>34299</v>
      </c>
      <c r="U49">
        <f t="shared" si="92"/>
        <v>446</v>
      </c>
      <c r="V49">
        <f t="shared" si="92"/>
        <v>130605</v>
      </c>
      <c r="W49">
        <f t="shared" si="92"/>
        <v>-281049</v>
      </c>
      <c r="X49">
        <f t="shared" si="7"/>
        <v>-115699</v>
      </c>
    </row>
    <row r="50" ht="15.75" customHeight="1">
      <c r="A50" s="7">
        <v>43722.0</v>
      </c>
      <c r="B50" s="8">
        <f t="shared" ref="B50:E50" si="93">+B49</f>
        <v>17205510</v>
      </c>
      <c r="C50" s="8">
        <f t="shared" si="93"/>
        <v>117968</v>
      </c>
      <c r="D50" s="8">
        <f t="shared" si="93"/>
        <v>34366392</v>
      </c>
      <c r="E50" s="8">
        <f t="shared" si="93"/>
        <v>9542434</v>
      </c>
      <c r="F50">
        <f t="shared" si="2"/>
        <v>61232304</v>
      </c>
      <c r="H50">
        <f t="shared" si="11"/>
        <v>0</v>
      </c>
      <c r="I50">
        <f t="shared" si="32"/>
        <v>0</v>
      </c>
      <c r="J50">
        <f t="shared" si="33"/>
        <v>0</v>
      </c>
      <c r="K50">
        <f t="shared" si="34"/>
        <v>0</v>
      </c>
      <c r="L50">
        <f t="shared" si="4"/>
        <v>0</v>
      </c>
      <c r="N50">
        <v>0.0</v>
      </c>
      <c r="O50">
        <v>0.0</v>
      </c>
      <c r="P50">
        <v>0.0</v>
      </c>
      <c r="Q50">
        <v>0.0</v>
      </c>
      <c r="R50">
        <f t="shared" si="5"/>
        <v>0</v>
      </c>
      <c r="T50">
        <f t="shared" ref="T50:W50" si="94">+T49+H49</f>
        <v>34299</v>
      </c>
      <c r="U50">
        <f t="shared" si="94"/>
        <v>446</v>
      </c>
      <c r="V50">
        <f t="shared" si="94"/>
        <v>130605</v>
      </c>
      <c r="W50">
        <f t="shared" si="94"/>
        <v>-281049</v>
      </c>
      <c r="X50">
        <f t="shared" si="7"/>
        <v>-115699</v>
      </c>
    </row>
    <row r="51" ht="15.75" customHeight="1">
      <c r="A51" s="7">
        <v>43723.0</v>
      </c>
      <c r="B51" s="8">
        <f t="shared" ref="B51:E51" si="95">+B50</f>
        <v>17205510</v>
      </c>
      <c r="C51" s="8">
        <f t="shared" si="95"/>
        <v>117968</v>
      </c>
      <c r="D51" s="8">
        <f t="shared" si="95"/>
        <v>34366392</v>
      </c>
      <c r="E51" s="8">
        <f t="shared" si="95"/>
        <v>9542434</v>
      </c>
      <c r="F51">
        <f t="shared" si="2"/>
        <v>61232304</v>
      </c>
      <c r="H51">
        <f t="shared" si="11"/>
        <v>0</v>
      </c>
      <c r="I51">
        <f t="shared" si="32"/>
        <v>0</v>
      </c>
      <c r="J51">
        <f t="shared" si="33"/>
        <v>0</v>
      </c>
      <c r="K51">
        <f t="shared" si="34"/>
        <v>0</v>
      </c>
      <c r="L51">
        <f t="shared" si="4"/>
        <v>0</v>
      </c>
      <c r="N51">
        <v>0.0</v>
      </c>
      <c r="O51">
        <v>0.0</v>
      </c>
      <c r="P51">
        <v>0.0</v>
      </c>
      <c r="Q51">
        <v>0.0</v>
      </c>
      <c r="R51">
        <f t="shared" si="5"/>
        <v>0</v>
      </c>
      <c r="T51">
        <f t="shared" ref="T51:W51" si="96">+T50+H50</f>
        <v>34299</v>
      </c>
      <c r="U51">
        <f t="shared" si="96"/>
        <v>446</v>
      </c>
      <c r="V51">
        <f t="shared" si="96"/>
        <v>130605</v>
      </c>
      <c r="W51">
        <f t="shared" si="96"/>
        <v>-281049</v>
      </c>
      <c r="X51">
        <f t="shared" si="7"/>
        <v>-115699</v>
      </c>
    </row>
    <row r="52" ht="15.75" customHeight="1">
      <c r="A52" s="7">
        <v>43724.0</v>
      </c>
      <c r="B52" s="8">
        <f t="shared" ref="B52:E52" si="97">+B51</f>
        <v>17205510</v>
      </c>
      <c r="C52" s="8">
        <f t="shared" si="97"/>
        <v>117968</v>
      </c>
      <c r="D52" s="8">
        <f t="shared" si="97"/>
        <v>34366392</v>
      </c>
      <c r="E52" s="8">
        <f t="shared" si="97"/>
        <v>9542434</v>
      </c>
      <c r="F52">
        <f t="shared" si="2"/>
        <v>61232304</v>
      </c>
      <c r="H52">
        <f t="shared" si="11"/>
        <v>0</v>
      </c>
      <c r="I52">
        <f t="shared" si="32"/>
        <v>0</v>
      </c>
      <c r="J52">
        <f t="shared" si="33"/>
        <v>0</v>
      </c>
      <c r="K52">
        <f t="shared" si="34"/>
        <v>0</v>
      </c>
      <c r="L52">
        <f t="shared" si="4"/>
        <v>0</v>
      </c>
      <c r="N52">
        <v>0.0</v>
      </c>
      <c r="O52">
        <v>0.0</v>
      </c>
      <c r="P52">
        <v>0.0</v>
      </c>
      <c r="Q52">
        <v>0.0</v>
      </c>
      <c r="R52">
        <f t="shared" si="5"/>
        <v>0</v>
      </c>
      <c r="T52">
        <f t="shared" ref="T52:W52" si="98">+T51+H51</f>
        <v>34299</v>
      </c>
      <c r="U52">
        <f t="shared" si="98"/>
        <v>446</v>
      </c>
      <c r="V52">
        <f t="shared" si="98"/>
        <v>130605</v>
      </c>
      <c r="W52">
        <f t="shared" si="98"/>
        <v>-281049</v>
      </c>
      <c r="X52">
        <f t="shared" si="7"/>
        <v>-115699</v>
      </c>
    </row>
    <row r="53" ht="15.75" customHeight="1">
      <c r="A53" s="7">
        <v>43725.0</v>
      </c>
      <c r="B53" s="8">
        <f t="shared" ref="B53:E53" si="99">+B52</f>
        <v>17205510</v>
      </c>
      <c r="C53" s="8">
        <f t="shared" si="99"/>
        <v>117968</v>
      </c>
      <c r="D53" s="8">
        <f t="shared" si="99"/>
        <v>34366392</v>
      </c>
      <c r="E53" s="8">
        <f t="shared" si="99"/>
        <v>9542434</v>
      </c>
      <c r="F53">
        <f t="shared" si="2"/>
        <v>61232304</v>
      </c>
      <c r="H53">
        <f t="shared" si="11"/>
        <v>0</v>
      </c>
      <c r="I53">
        <f t="shared" si="32"/>
        <v>0</v>
      </c>
      <c r="J53">
        <f t="shared" si="33"/>
        <v>0</v>
      </c>
      <c r="K53">
        <f t="shared" si="34"/>
        <v>0</v>
      </c>
      <c r="L53">
        <f t="shared" si="4"/>
        <v>0</v>
      </c>
      <c r="N53">
        <v>0.0</v>
      </c>
      <c r="O53">
        <v>0.0</v>
      </c>
      <c r="P53">
        <v>0.0</v>
      </c>
      <c r="Q53">
        <v>0.0</v>
      </c>
      <c r="R53">
        <f t="shared" si="5"/>
        <v>0</v>
      </c>
      <c r="T53">
        <f t="shared" ref="T53:W53" si="100">+T52+H52</f>
        <v>34299</v>
      </c>
      <c r="U53">
        <f t="shared" si="100"/>
        <v>446</v>
      </c>
      <c r="V53">
        <f t="shared" si="100"/>
        <v>130605</v>
      </c>
      <c r="W53">
        <f t="shared" si="100"/>
        <v>-281049</v>
      </c>
      <c r="X53">
        <f t="shared" si="7"/>
        <v>-115699</v>
      </c>
    </row>
    <row r="54" ht="15.75" customHeight="1">
      <c r="A54" s="7">
        <v>43726.0</v>
      </c>
      <c r="B54" s="8">
        <f t="shared" ref="B54:E54" si="101">+B53</f>
        <v>17205510</v>
      </c>
      <c r="C54" s="8">
        <f t="shared" si="101"/>
        <v>117968</v>
      </c>
      <c r="D54" s="8">
        <f t="shared" si="101"/>
        <v>34366392</v>
      </c>
      <c r="E54" s="8">
        <f t="shared" si="101"/>
        <v>9542434</v>
      </c>
      <c r="F54">
        <f t="shared" si="2"/>
        <v>61232304</v>
      </c>
      <c r="H54">
        <f t="shared" si="11"/>
        <v>0</v>
      </c>
      <c r="I54">
        <f t="shared" si="32"/>
        <v>0</v>
      </c>
      <c r="J54">
        <f t="shared" si="33"/>
        <v>0</v>
      </c>
      <c r="K54">
        <f t="shared" si="34"/>
        <v>0</v>
      </c>
      <c r="L54">
        <f t="shared" si="4"/>
        <v>0</v>
      </c>
      <c r="N54">
        <v>0.0</v>
      </c>
      <c r="O54">
        <v>0.0</v>
      </c>
      <c r="P54">
        <v>0.0</v>
      </c>
      <c r="Q54">
        <v>0.0</v>
      </c>
      <c r="R54">
        <f t="shared" si="5"/>
        <v>0</v>
      </c>
      <c r="T54">
        <f t="shared" ref="T54:W54" si="102">+T53+H53</f>
        <v>34299</v>
      </c>
      <c r="U54">
        <f t="shared" si="102"/>
        <v>446</v>
      </c>
      <c r="V54">
        <f t="shared" si="102"/>
        <v>130605</v>
      </c>
      <c r="W54">
        <f t="shared" si="102"/>
        <v>-281049</v>
      </c>
      <c r="X54">
        <f t="shared" si="7"/>
        <v>-115699</v>
      </c>
    </row>
    <row r="55" ht="15.75" customHeight="1">
      <c r="A55" s="7">
        <v>43727.0</v>
      </c>
      <c r="B55" s="8">
        <f t="shared" ref="B55:E55" si="103">+B54</f>
        <v>17205510</v>
      </c>
      <c r="C55" s="8">
        <f t="shared" si="103"/>
        <v>117968</v>
      </c>
      <c r="D55" s="8">
        <f t="shared" si="103"/>
        <v>34366392</v>
      </c>
      <c r="E55" s="8">
        <f t="shared" si="103"/>
        <v>9542434</v>
      </c>
      <c r="F55">
        <f t="shared" si="2"/>
        <v>61232304</v>
      </c>
      <c r="H55">
        <f t="shared" si="11"/>
        <v>0</v>
      </c>
      <c r="I55">
        <f t="shared" si="32"/>
        <v>0</v>
      </c>
      <c r="J55">
        <f t="shared" si="33"/>
        <v>0</v>
      </c>
      <c r="K55">
        <f t="shared" si="34"/>
        <v>0</v>
      </c>
      <c r="L55">
        <f t="shared" si="4"/>
        <v>0</v>
      </c>
      <c r="N55">
        <v>0.0</v>
      </c>
      <c r="O55">
        <v>0.0</v>
      </c>
      <c r="P55">
        <v>0.0</v>
      </c>
      <c r="Q55">
        <v>0.0</v>
      </c>
      <c r="R55">
        <f t="shared" si="5"/>
        <v>0</v>
      </c>
      <c r="T55">
        <f t="shared" ref="T55:W55" si="104">+T54+H54</f>
        <v>34299</v>
      </c>
      <c r="U55">
        <f t="shared" si="104"/>
        <v>446</v>
      </c>
      <c r="V55">
        <f t="shared" si="104"/>
        <v>130605</v>
      </c>
      <c r="W55">
        <f t="shared" si="104"/>
        <v>-281049</v>
      </c>
      <c r="X55">
        <f t="shared" si="7"/>
        <v>-115699</v>
      </c>
    </row>
    <row r="56" ht="15.75" customHeight="1">
      <c r="A56" s="7">
        <v>43728.0</v>
      </c>
      <c r="B56" s="8">
        <f t="shared" ref="B56:E56" si="105">+B55</f>
        <v>17205510</v>
      </c>
      <c r="C56" s="8">
        <f t="shared" si="105"/>
        <v>117968</v>
      </c>
      <c r="D56" s="8">
        <f t="shared" si="105"/>
        <v>34366392</v>
      </c>
      <c r="E56" s="8">
        <f t="shared" si="105"/>
        <v>9542434</v>
      </c>
      <c r="F56">
        <f t="shared" si="2"/>
        <v>61232304</v>
      </c>
      <c r="H56">
        <f t="shared" si="11"/>
        <v>0</v>
      </c>
      <c r="I56">
        <f t="shared" si="32"/>
        <v>0</v>
      </c>
      <c r="J56">
        <f t="shared" si="33"/>
        <v>0</v>
      </c>
      <c r="K56">
        <f t="shared" si="34"/>
        <v>0</v>
      </c>
      <c r="L56">
        <f t="shared" si="4"/>
        <v>0</v>
      </c>
      <c r="N56">
        <v>0.0</v>
      </c>
      <c r="O56">
        <v>0.0</v>
      </c>
      <c r="P56">
        <v>0.0</v>
      </c>
      <c r="Q56">
        <v>0.0</v>
      </c>
      <c r="R56">
        <f t="shared" si="5"/>
        <v>0</v>
      </c>
      <c r="T56">
        <f t="shared" ref="T56:W56" si="106">+T55+H55</f>
        <v>34299</v>
      </c>
      <c r="U56">
        <f t="shared" si="106"/>
        <v>446</v>
      </c>
      <c r="V56">
        <f t="shared" si="106"/>
        <v>130605</v>
      </c>
      <c r="W56">
        <f t="shared" si="106"/>
        <v>-281049</v>
      </c>
      <c r="X56">
        <f t="shared" si="7"/>
        <v>-115699</v>
      </c>
    </row>
    <row r="57" ht="15.75" customHeight="1">
      <c r="A57" s="7">
        <v>43729.0</v>
      </c>
      <c r="B57" s="8">
        <f t="shared" ref="B57:E57" si="107">+B56</f>
        <v>17205510</v>
      </c>
      <c r="C57" s="8">
        <f t="shared" si="107"/>
        <v>117968</v>
      </c>
      <c r="D57" s="8">
        <f t="shared" si="107"/>
        <v>34366392</v>
      </c>
      <c r="E57" s="8">
        <f t="shared" si="107"/>
        <v>9542434</v>
      </c>
      <c r="F57">
        <f t="shared" si="2"/>
        <v>61232304</v>
      </c>
      <c r="H57">
        <f t="shared" si="11"/>
        <v>0</v>
      </c>
      <c r="I57">
        <f t="shared" si="32"/>
        <v>0</v>
      </c>
      <c r="J57">
        <f t="shared" si="33"/>
        <v>0</v>
      </c>
      <c r="K57">
        <f t="shared" si="34"/>
        <v>0</v>
      </c>
      <c r="L57">
        <f t="shared" si="4"/>
        <v>0</v>
      </c>
      <c r="N57">
        <v>0.0</v>
      </c>
      <c r="O57">
        <v>0.0</v>
      </c>
      <c r="P57">
        <v>0.0</v>
      </c>
      <c r="Q57">
        <v>0.0</v>
      </c>
      <c r="R57">
        <f t="shared" si="5"/>
        <v>0</v>
      </c>
      <c r="T57">
        <f t="shared" ref="T57:W57" si="108">+T56+H56</f>
        <v>34299</v>
      </c>
      <c r="U57">
        <f t="shared" si="108"/>
        <v>446</v>
      </c>
      <c r="V57">
        <f t="shared" si="108"/>
        <v>130605</v>
      </c>
      <c r="W57">
        <f t="shared" si="108"/>
        <v>-281049</v>
      </c>
      <c r="X57">
        <f t="shared" si="7"/>
        <v>-115699</v>
      </c>
    </row>
    <row r="58" ht="15.75" customHeight="1">
      <c r="A58" s="7">
        <v>43730.0</v>
      </c>
      <c r="B58" s="8">
        <f t="shared" ref="B58:E58" si="109">+B57</f>
        <v>17205510</v>
      </c>
      <c r="C58" s="8">
        <f t="shared" si="109"/>
        <v>117968</v>
      </c>
      <c r="D58" s="8">
        <f t="shared" si="109"/>
        <v>34366392</v>
      </c>
      <c r="E58" s="8">
        <f t="shared" si="109"/>
        <v>9542434</v>
      </c>
      <c r="F58">
        <f t="shared" si="2"/>
        <v>61232304</v>
      </c>
      <c r="H58">
        <f t="shared" si="11"/>
        <v>0</v>
      </c>
      <c r="I58">
        <f t="shared" si="32"/>
        <v>0</v>
      </c>
      <c r="J58">
        <f t="shared" si="33"/>
        <v>0</v>
      </c>
      <c r="K58">
        <f t="shared" si="34"/>
        <v>0</v>
      </c>
      <c r="L58">
        <f t="shared" si="4"/>
        <v>0</v>
      </c>
      <c r="N58">
        <v>0.0</v>
      </c>
      <c r="O58">
        <v>0.0</v>
      </c>
      <c r="P58">
        <v>0.0</v>
      </c>
      <c r="Q58">
        <v>0.0</v>
      </c>
      <c r="R58">
        <f t="shared" si="5"/>
        <v>0</v>
      </c>
      <c r="T58">
        <f t="shared" ref="T58:W58" si="110">+T57+H57</f>
        <v>34299</v>
      </c>
      <c r="U58">
        <f t="shared" si="110"/>
        <v>446</v>
      </c>
      <c r="V58">
        <f t="shared" si="110"/>
        <v>130605</v>
      </c>
      <c r="W58">
        <f t="shared" si="110"/>
        <v>-281049</v>
      </c>
      <c r="X58">
        <f t="shared" si="7"/>
        <v>-115699</v>
      </c>
    </row>
    <row r="59" ht="15.75" customHeight="1">
      <c r="A59" s="7">
        <v>43731.0</v>
      </c>
      <c r="B59" s="8">
        <f t="shared" ref="B59:E59" si="111">+B58</f>
        <v>17205510</v>
      </c>
      <c r="C59" s="8">
        <f t="shared" si="111"/>
        <v>117968</v>
      </c>
      <c r="D59" s="8">
        <f t="shared" si="111"/>
        <v>34366392</v>
      </c>
      <c r="E59" s="8">
        <f t="shared" si="111"/>
        <v>9542434</v>
      </c>
      <c r="F59">
        <f t="shared" si="2"/>
        <v>61232304</v>
      </c>
      <c r="H59">
        <f t="shared" si="11"/>
        <v>0</v>
      </c>
      <c r="I59">
        <f t="shared" si="32"/>
        <v>0</v>
      </c>
      <c r="J59">
        <f t="shared" si="33"/>
        <v>0</v>
      </c>
      <c r="K59">
        <f t="shared" si="34"/>
        <v>0</v>
      </c>
      <c r="L59">
        <f t="shared" si="4"/>
        <v>0</v>
      </c>
      <c r="N59">
        <v>0.0</v>
      </c>
      <c r="O59">
        <v>0.0</v>
      </c>
      <c r="P59">
        <v>0.0</v>
      </c>
      <c r="Q59">
        <v>0.0</v>
      </c>
      <c r="R59">
        <f t="shared" si="5"/>
        <v>0</v>
      </c>
      <c r="T59">
        <f t="shared" ref="T59:W59" si="112">+T58+H58</f>
        <v>34299</v>
      </c>
      <c r="U59">
        <f t="shared" si="112"/>
        <v>446</v>
      </c>
      <c r="V59">
        <f t="shared" si="112"/>
        <v>130605</v>
      </c>
      <c r="W59">
        <f t="shared" si="112"/>
        <v>-281049</v>
      </c>
      <c r="X59">
        <f t="shared" si="7"/>
        <v>-115699</v>
      </c>
    </row>
    <row r="60" ht="15.75" customHeight="1">
      <c r="A60" s="7">
        <v>43732.0</v>
      </c>
      <c r="B60" s="8">
        <f t="shared" ref="B60:E60" si="113">+B59</f>
        <v>17205510</v>
      </c>
      <c r="C60" s="8">
        <f t="shared" si="113"/>
        <v>117968</v>
      </c>
      <c r="D60" s="8">
        <f t="shared" si="113"/>
        <v>34366392</v>
      </c>
      <c r="E60" s="8">
        <f t="shared" si="113"/>
        <v>9542434</v>
      </c>
      <c r="F60">
        <f t="shared" si="2"/>
        <v>61232304</v>
      </c>
      <c r="H60">
        <f t="shared" si="11"/>
        <v>0</v>
      </c>
      <c r="I60">
        <f t="shared" si="32"/>
        <v>0</v>
      </c>
      <c r="J60">
        <f t="shared" si="33"/>
        <v>0</v>
      </c>
      <c r="K60">
        <f t="shared" si="34"/>
        <v>0</v>
      </c>
      <c r="L60">
        <f t="shared" si="4"/>
        <v>0</v>
      </c>
      <c r="N60">
        <v>0.0</v>
      </c>
      <c r="O60">
        <v>0.0</v>
      </c>
      <c r="P60">
        <v>0.0</v>
      </c>
      <c r="Q60">
        <v>0.0</v>
      </c>
      <c r="R60">
        <f t="shared" si="5"/>
        <v>0</v>
      </c>
      <c r="T60">
        <f t="shared" ref="T60:W60" si="114">+T59+H59</f>
        <v>34299</v>
      </c>
      <c r="U60">
        <f t="shared" si="114"/>
        <v>446</v>
      </c>
      <c r="V60">
        <f t="shared" si="114"/>
        <v>130605</v>
      </c>
      <c r="W60">
        <f t="shared" si="114"/>
        <v>-281049</v>
      </c>
      <c r="X60">
        <f t="shared" si="7"/>
        <v>-115699</v>
      </c>
    </row>
    <row r="61" ht="15.75" customHeight="1">
      <c r="A61" s="7">
        <v>43733.0</v>
      </c>
      <c r="B61" s="8">
        <f t="shared" ref="B61:E61" si="115">+B60</f>
        <v>17205510</v>
      </c>
      <c r="C61" s="8">
        <f t="shared" si="115"/>
        <v>117968</v>
      </c>
      <c r="D61" s="8">
        <f t="shared" si="115"/>
        <v>34366392</v>
      </c>
      <c r="E61" s="8">
        <f t="shared" si="115"/>
        <v>9542434</v>
      </c>
      <c r="F61">
        <f t="shared" si="2"/>
        <v>61232304</v>
      </c>
      <c r="H61">
        <f t="shared" si="11"/>
        <v>0</v>
      </c>
      <c r="I61">
        <f t="shared" si="32"/>
        <v>0</v>
      </c>
      <c r="J61">
        <f t="shared" si="33"/>
        <v>0</v>
      </c>
      <c r="K61">
        <f t="shared" si="34"/>
        <v>0</v>
      </c>
      <c r="L61">
        <f t="shared" si="4"/>
        <v>0</v>
      </c>
      <c r="N61">
        <v>0.0</v>
      </c>
      <c r="O61">
        <v>0.0</v>
      </c>
      <c r="P61">
        <v>0.0</v>
      </c>
      <c r="Q61">
        <v>0.0</v>
      </c>
      <c r="R61">
        <f t="shared" si="5"/>
        <v>0</v>
      </c>
      <c r="T61">
        <f t="shared" ref="T61:W61" si="116">+T60+H60</f>
        <v>34299</v>
      </c>
      <c r="U61">
        <f t="shared" si="116"/>
        <v>446</v>
      </c>
      <c r="V61">
        <f t="shared" si="116"/>
        <v>130605</v>
      </c>
      <c r="W61">
        <f t="shared" si="116"/>
        <v>-281049</v>
      </c>
      <c r="X61">
        <f t="shared" si="7"/>
        <v>-115699</v>
      </c>
    </row>
    <row r="62" ht="15.75" customHeight="1">
      <c r="A62" s="7">
        <v>43734.0</v>
      </c>
      <c r="B62" s="8">
        <f t="shared" ref="B62:E62" si="117">+B61</f>
        <v>17205510</v>
      </c>
      <c r="C62" s="8">
        <f t="shared" si="117"/>
        <v>117968</v>
      </c>
      <c r="D62" s="8">
        <f t="shared" si="117"/>
        <v>34366392</v>
      </c>
      <c r="E62" s="8">
        <f t="shared" si="117"/>
        <v>9542434</v>
      </c>
      <c r="F62">
        <f t="shared" si="2"/>
        <v>61232304</v>
      </c>
      <c r="H62">
        <f t="shared" si="11"/>
        <v>0</v>
      </c>
      <c r="I62">
        <f t="shared" si="32"/>
        <v>0</v>
      </c>
      <c r="J62">
        <f t="shared" si="33"/>
        <v>0</v>
      </c>
      <c r="K62">
        <f t="shared" si="34"/>
        <v>0</v>
      </c>
      <c r="L62">
        <f t="shared" si="4"/>
        <v>0</v>
      </c>
      <c r="N62">
        <v>0.0</v>
      </c>
      <c r="O62">
        <v>0.0</v>
      </c>
      <c r="P62">
        <v>0.0</v>
      </c>
      <c r="Q62">
        <v>0.0</v>
      </c>
      <c r="R62">
        <f t="shared" si="5"/>
        <v>0</v>
      </c>
      <c r="T62">
        <f t="shared" ref="T62:W62" si="118">+T61+H61</f>
        <v>34299</v>
      </c>
      <c r="U62">
        <f t="shared" si="118"/>
        <v>446</v>
      </c>
      <c r="V62">
        <f t="shared" si="118"/>
        <v>130605</v>
      </c>
      <c r="W62">
        <f t="shared" si="118"/>
        <v>-281049</v>
      </c>
      <c r="X62">
        <f t="shared" si="7"/>
        <v>-115699</v>
      </c>
    </row>
    <row r="63" ht="15.75" customHeight="1">
      <c r="A63" s="7">
        <v>43735.0</v>
      </c>
      <c r="B63" s="8">
        <f t="shared" ref="B63:E63" si="119">+B62</f>
        <v>17205510</v>
      </c>
      <c r="C63" s="8">
        <f t="shared" si="119"/>
        <v>117968</v>
      </c>
      <c r="D63" s="8">
        <f t="shared" si="119"/>
        <v>34366392</v>
      </c>
      <c r="E63" s="8">
        <f t="shared" si="119"/>
        <v>9542434</v>
      </c>
      <c r="F63">
        <f t="shared" si="2"/>
        <v>61232304</v>
      </c>
      <c r="H63">
        <f t="shared" si="11"/>
        <v>0</v>
      </c>
      <c r="I63">
        <f t="shared" si="32"/>
        <v>0</v>
      </c>
      <c r="J63">
        <f t="shared" si="33"/>
        <v>0</v>
      </c>
      <c r="K63">
        <f t="shared" si="34"/>
        <v>0</v>
      </c>
      <c r="L63">
        <f t="shared" si="4"/>
        <v>0</v>
      </c>
      <c r="N63">
        <v>0.0</v>
      </c>
      <c r="O63">
        <v>0.0</v>
      </c>
      <c r="P63">
        <v>0.0</v>
      </c>
      <c r="Q63">
        <v>0.0</v>
      </c>
      <c r="R63">
        <f t="shared" si="5"/>
        <v>0</v>
      </c>
      <c r="T63">
        <f t="shared" ref="T63:W63" si="120">+T62+H62</f>
        <v>34299</v>
      </c>
      <c r="U63">
        <f t="shared" si="120"/>
        <v>446</v>
      </c>
      <c r="V63">
        <f t="shared" si="120"/>
        <v>130605</v>
      </c>
      <c r="W63">
        <f t="shared" si="120"/>
        <v>-281049</v>
      </c>
      <c r="X63">
        <f t="shared" si="7"/>
        <v>-115699</v>
      </c>
    </row>
    <row r="64" ht="15.75" customHeight="1">
      <c r="A64" s="7">
        <v>43736.0</v>
      </c>
      <c r="B64" s="8">
        <f t="shared" ref="B64:E64" si="121">+B63</f>
        <v>17205510</v>
      </c>
      <c r="C64" s="8">
        <f t="shared" si="121"/>
        <v>117968</v>
      </c>
      <c r="D64" s="8">
        <f t="shared" si="121"/>
        <v>34366392</v>
      </c>
      <c r="E64" s="8">
        <f t="shared" si="121"/>
        <v>9542434</v>
      </c>
      <c r="F64">
        <f t="shared" si="2"/>
        <v>61232304</v>
      </c>
      <c r="H64">
        <f t="shared" si="11"/>
        <v>0</v>
      </c>
      <c r="I64">
        <f t="shared" si="32"/>
        <v>0</v>
      </c>
      <c r="J64">
        <f t="shared" si="33"/>
        <v>0</v>
      </c>
      <c r="K64">
        <f t="shared" si="34"/>
        <v>0</v>
      </c>
      <c r="L64">
        <f t="shared" si="4"/>
        <v>0</v>
      </c>
      <c r="N64">
        <v>0.0</v>
      </c>
      <c r="O64">
        <v>0.0</v>
      </c>
      <c r="P64">
        <v>0.0</v>
      </c>
      <c r="Q64">
        <v>0.0</v>
      </c>
      <c r="R64">
        <f t="shared" si="5"/>
        <v>0</v>
      </c>
      <c r="T64">
        <f t="shared" ref="T64:W64" si="122">+T63+H63</f>
        <v>34299</v>
      </c>
      <c r="U64">
        <f t="shared" si="122"/>
        <v>446</v>
      </c>
      <c r="V64">
        <f t="shared" si="122"/>
        <v>130605</v>
      </c>
      <c r="W64">
        <f t="shared" si="122"/>
        <v>-281049</v>
      </c>
      <c r="X64">
        <f t="shared" si="7"/>
        <v>-115699</v>
      </c>
    </row>
    <row r="65" ht="15.75" customHeight="1">
      <c r="A65" s="7">
        <v>43737.0</v>
      </c>
      <c r="B65" s="8">
        <f t="shared" ref="B65:E65" si="123">+B64</f>
        <v>17205510</v>
      </c>
      <c r="C65" s="8">
        <f t="shared" si="123"/>
        <v>117968</v>
      </c>
      <c r="D65" s="8">
        <f t="shared" si="123"/>
        <v>34366392</v>
      </c>
      <c r="E65" s="8">
        <f t="shared" si="123"/>
        <v>9542434</v>
      </c>
      <c r="F65">
        <f t="shared" si="2"/>
        <v>61232304</v>
      </c>
      <c r="H65">
        <f t="shared" si="11"/>
        <v>0</v>
      </c>
      <c r="I65">
        <f t="shared" si="32"/>
        <v>0</v>
      </c>
      <c r="J65">
        <f t="shared" si="33"/>
        <v>0</v>
      </c>
      <c r="K65">
        <f t="shared" si="34"/>
        <v>0</v>
      </c>
      <c r="L65">
        <f t="shared" si="4"/>
        <v>0</v>
      </c>
      <c r="N65">
        <v>0.0</v>
      </c>
      <c r="O65">
        <v>0.0</v>
      </c>
      <c r="P65">
        <v>0.0</v>
      </c>
      <c r="Q65">
        <v>0.0</v>
      </c>
      <c r="R65">
        <f t="shared" si="5"/>
        <v>0</v>
      </c>
      <c r="T65">
        <f t="shared" ref="T65:W65" si="124">+T64+H64</f>
        <v>34299</v>
      </c>
      <c r="U65">
        <f t="shared" si="124"/>
        <v>446</v>
      </c>
      <c r="V65">
        <f t="shared" si="124"/>
        <v>130605</v>
      </c>
      <c r="W65">
        <f t="shared" si="124"/>
        <v>-281049</v>
      </c>
      <c r="X65">
        <f t="shared" si="7"/>
        <v>-115699</v>
      </c>
    </row>
    <row r="66" ht="15.75" customHeight="1">
      <c r="A66" s="7">
        <v>43738.0</v>
      </c>
      <c r="B66" s="8">
        <f t="shared" ref="B66:E66" si="125">+B65</f>
        <v>17205510</v>
      </c>
      <c r="C66" s="8">
        <f t="shared" si="125"/>
        <v>117968</v>
      </c>
      <c r="D66" s="8">
        <f t="shared" si="125"/>
        <v>34366392</v>
      </c>
      <c r="E66" s="8">
        <f t="shared" si="125"/>
        <v>9542434</v>
      </c>
      <c r="F66">
        <f t="shared" si="2"/>
        <v>61232304</v>
      </c>
      <c r="H66">
        <f t="shared" si="11"/>
        <v>0</v>
      </c>
      <c r="I66">
        <f t="shared" si="32"/>
        <v>0</v>
      </c>
      <c r="J66">
        <f t="shared" si="33"/>
        <v>0</v>
      </c>
      <c r="K66">
        <f t="shared" si="34"/>
        <v>0</v>
      </c>
      <c r="L66">
        <f t="shared" si="4"/>
        <v>0</v>
      </c>
      <c r="N66">
        <v>0.0</v>
      </c>
      <c r="O66">
        <v>0.0</v>
      </c>
      <c r="P66">
        <v>0.0</v>
      </c>
      <c r="Q66">
        <v>0.0</v>
      </c>
      <c r="R66">
        <f t="shared" si="5"/>
        <v>0</v>
      </c>
      <c r="T66">
        <f t="shared" ref="T66:W66" si="126">+T65+H65</f>
        <v>34299</v>
      </c>
      <c r="U66">
        <f t="shared" si="126"/>
        <v>446</v>
      </c>
      <c r="V66">
        <f t="shared" si="126"/>
        <v>130605</v>
      </c>
      <c r="W66">
        <f t="shared" si="126"/>
        <v>-281049</v>
      </c>
      <c r="X66">
        <f t="shared" si="7"/>
        <v>-115699</v>
      </c>
    </row>
    <row r="67" ht="15.75" customHeight="1">
      <c r="A67" s="7">
        <v>43739.0</v>
      </c>
      <c r="B67" s="8">
        <f t="shared" ref="B67:E67" si="127">+B66</f>
        <v>17205510</v>
      </c>
      <c r="C67" s="8">
        <f t="shared" si="127"/>
        <v>117968</v>
      </c>
      <c r="D67" s="8">
        <f t="shared" si="127"/>
        <v>34366392</v>
      </c>
      <c r="E67" s="8">
        <f t="shared" si="127"/>
        <v>9542434</v>
      </c>
      <c r="F67">
        <f t="shared" si="2"/>
        <v>61232304</v>
      </c>
      <c r="H67">
        <f t="shared" si="11"/>
        <v>0</v>
      </c>
      <c r="I67">
        <f t="shared" si="32"/>
        <v>0</v>
      </c>
      <c r="J67">
        <f t="shared" si="33"/>
        <v>0</v>
      </c>
      <c r="K67">
        <f t="shared" si="34"/>
        <v>0</v>
      </c>
      <c r="L67">
        <f t="shared" si="4"/>
        <v>0</v>
      </c>
      <c r="N67">
        <v>0.0</v>
      </c>
      <c r="O67">
        <v>0.0</v>
      </c>
      <c r="P67">
        <v>0.0</v>
      </c>
      <c r="Q67">
        <v>0.0</v>
      </c>
      <c r="R67">
        <f t="shared" si="5"/>
        <v>0</v>
      </c>
      <c r="T67">
        <f t="shared" ref="T67:W67" si="128">+T66+H66</f>
        <v>34299</v>
      </c>
      <c r="U67">
        <f t="shared" si="128"/>
        <v>446</v>
      </c>
      <c r="V67">
        <f t="shared" si="128"/>
        <v>130605</v>
      </c>
      <c r="W67">
        <f t="shared" si="128"/>
        <v>-281049</v>
      </c>
      <c r="X67">
        <f t="shared" si="7"/>
        <v>-115699</v>
      </c>
    </row>
    <row r="68" ht="15.75" customHeight="1">
      <c r="A68" s="7">
        <v>43740.0</v>
      </c>
      <c r="B68" s="8">
        <f t="shared" ref="B68:E68" si="129">+B67</f>
        <v>17205510</v>
      </c>
      <c r="C68" s="8">
        <f t="shared" si="129"/>
        <v>117968</v>
      </c>
      <c r="D68" s="8">
        <f t="shared" si="129"/>
        <v>34366392</v>
      </c>
      <c r="E68" s="8">
        <f t="shared" si="129"/>
        <v>9542434</v>
      </c>
      <c r="F68">
        <f t="shared" si="2"/>
        <v>61232304</v>
      </c>
      <c r="H68">
        <f t="shared" si="11"/>
        <v>0</v>
      </c>
      <c r="I68">
        <f t="shared" si="32"/>
        <v>0</v>
      </c>
      <c r="J68">
        <f t="shared" si="33"/>
        <v>0</v>
      </c>
      <c r="K68">
        <f t="shared" si="34"/>
        <v>0</v>
      </c>
      <c r="L68">
        <f t="shared" si="4"/>
        <v>0</v>
      </c>
      <c r="N68">
        <v>0.0</v>
      </c>
      <c r="O68">
        <v>0.0</v>
      </c>
      <c r="P68">
        <v>0.0</v>
      </c>
      <c r="Q68">
        <v>0.0</v>
      </c>
      <c r="R68">
        <f t="shared" si="5"/>
        <v>0</v>
      </c>
      <c r="T68">
        <f t="shared" ref="T68:W68" si="130">+T67+H67</f>
        <v>34299</v>
      </c>
      <c r="U68">
        <f t="shared" si="130"/>
        <v>446</v>
      </c>
      <c r="V68">
        <f t="shared" si="130"/>
        <v>130605</v>
      </c>
      <c r="W68">
        <f t="shared" si="130"/>
        <v>-281049</v>
      </c>
      <c r="X68">
        <f t="shared" si="7"/>
        <v>-115699</v>
      </c>
    </row>
    <row r="69" ht="15.75" customHeight="1">
      <c r="A69" s="7">
        <v>43741.0</v>
      </c>
      <c r="B69" s="8">
        <f t="shared" ref="B69:E69" si="131">+B68</f>
        <v>17205510</v>
      </c>
      <c r="C69" s="8">
        <f t="shared" si="131"/>
        <v>117968</v>
      </c>
      <c r="D69" s="8">
        <f t="shared" si="131"/>
        <v>34366392</v>
      </c>
      <c r="E69" s="8">
        <f t="shared" si="131"/>
        <v>9542434</v>
      </c>
      <c r="F69">
        <f t="shared" si="2"/>
        <v>61232304</v>
      </c>
      <c r="H69">
        <f t="shared" si="11"/>
        <v>0</v>
      </c>
      <c r="I69">
        <f t="shared" si="32"/>
        <v>0</v>
      </c>
      <c r="J69">
        <f t="shared" si="33"/>
        <v>0</v>
      </c>
      <c r="K69">
        <f t="shared" si="34"/>
        <v>0</v>
      </c>
      <c r="L69">
        <f t="shared" si="4"/>
        <v>0</v>
      </c>
      <c r="N69">
        <v>0.0</v>
      </c>
      <c r="O69">
        <v>0.0</v>
      </c>
      <c r="P69">
        <v>0.0</v>
      </c>
      <c r="Q69">
        <v>0.0</v>
      </c>
      <c r="R69">
        <f t="shared" si="5"/>
        <v>0</v>
      </c>
      <c r="T69">
        <f t="shared" ref="T69:W69" si="132">+T68+H68</f>
        <v>34299</v>
      </c>
      <c r="U69">
        <f t="shared" si="132"/>
        <v>446</v>
      </c>
      <c r="V69">
        <f t="shared" si="132"/>
        <v>130605</v>
      </c>
      <c r="W69">
        <f t="shared" si="132"/>
        <v>-281049</v>
      </c>
      <c r="X69">
        <f t="shared" si="7"/>
        <v>-115699</v>
      </c>
    </row>
    <row r="70" ht="15.75" customHeight="1">
      <c r="A70" s="7">
        <v>43742.0</v>
      </c>
      <c r="B70" s="8">
        <f t="shared" ref="B70:E70" si="133">+B69</f>
        <v>17205510</v>
      </c>
      <c r="C70" s="8">
        <f t="shared" si="133"/>
        <v>117968</v>
      </c>
      <c r="D70" s="8">
        <f t="shared" si="133"/>
        <v>34366392</v>
      </c>
      <c r="E70" s="8">
        <f t="shared" si="133"/>
        <v>9542434</v>
      </c>
      <c r="F70">
        <f t="shared" si="2"/>
        <v>61232304</v>
      </c>
      <c r="H70">
        <f t="shared" si="11"/>
        <v>0</v>
      </c>
      <c r="I70">
        <f t="shared" si="32"/>
        <v>0</v>
      </c>
      <c r="J70">
        <f t="shared" si="33"/>
        <v>0</v>
      </c>
      <c r="K70">
        <f t="shared" si="34"/>
        <v>0</v>
      </c>
      <c r="L70">
        <f t="shared" si="4"/>
        <v>0</v>
      </c>
      <c r="N70">
        <v>0.0</v>
      </c>
      <c r="O70">
        <v>0.0</v>
      </c>
      <c r="P70">
        <v>0.0</v>
      </c>
      <c r="Q70">
        <v>0.0</v>
      </c>
      <c r="R70">
        <f t="shared" si="5"/>
        <v>0</v>
      </c>
      <c r="T70">
        <f t="shared" ref="T70:W70" si="134">+T69+H69</f>
        <v>34299</v>
      </c>
      <c r="U70">
        <f t="shared" si="134"/>
        <v>446</v>
      </c>
      <c r="V70">
        <f t="shared" si="134"/>
        <v>130605</v>
      </c>
      <c r="W70">
        <f t="shared" si="134"/>
        <v>-281049</v>
      </c>
      <c r="X70">
        <f t="shared" si="7"/>
        <v>-115699</v>
      </c>
    </row>
    <row r="71" ht="15.75" customHeight="1">
      <c r="A71" s="7">
        <v>43743.0</v>
      </c>
      <c r="B71" s="8">
        <f t="shared" ref="B71:E71" si="135">+B70</f>
        <v>17205510</v>
      </c>
      <c r="C71" s="8">
        <f t="shared" si="135"/>
        <v>117968</v>
      </c>
      <c r="D71" s="8">
        <f t="shared" si="135"/>
        <v>34366392</v>
      </c>
      <c r="E71" s="8">
        <f t="shared" si="135"/>
        <v>9542434</v>
      </c>
      <c r="F71">
        <f t="shared" si="2"/>
        <v>61232304</v>
      </c>
      <c r="H71">
        <f t="shared" si="11"/>
        <v>0</v>
      </c>
      <c r="I71">
        <f t="shared" si="32"/>
        <v>0</v>
      </c>
      <c r="J71">
        <f t="shared" si="33"/>
        <v>0</v>
      </c>
      <c r="K71">
        <f t="shared" si="34"/>
        <v>0</v>
      </c>
      <c r="L71">
        <f t="shared" si="4"/>
        <v>0</v>
      </c>
      <c r="N71">
        <v>0.0</v>
      </c>
      <c r="O71">
        <v>0.0</v>
      </c>
      <c r="P71">
        <v>0.0</v>
      </c>
      <c r="Q71">
        <v>0.0</v>
      </c>
      <c r="R71">
        <f t="shared" si="5"/>
        <v>0</v>
      </c>
      <c r="T71">
        <f t="shared" ref="T71:W71" si="136">+T70+H70</f>
        <v>34299</v>
      </c>
      <c r="U71">
        <f t="shared" si="136"/>
        <v>446</v>
      </c>
      <c r="V71">
        <f t="shared" si="136"/>
        <v>130605</v>
      </c>
      <c r="W71">
        <f t="shared" si="136"/>
        <v>-281049</v>
      </c>
      <c r="X71">
        <f t="shared" si="7"/>
        <v>-115699</v>
      </c>
    </row>
    <row r="72" ht="15.75" customHeight="1">
      <c r="A72" s="7">
        <v>43744.0</v>
      </c>
      <c r="B72" s="8">
        <f t="shared" ref="B72:E72" si="137">+B71</f>
        <v>17205510</v>
      </c>
      <c r="C72" s="8">
        <f t="shared" si="137"/>
        <v>117968</v>
      </c>
      <c r="D72" s="8">
        <f t="shared" si="137"/>
        <v>34366392</v>
      </c>
      <c r="E72" s="8">
        <f t="shared" si="137"/>
        <v>9542434</v>
      </c>
      <c r="F72">
        <f t="shared" si="2"/>
        <v>61232304</v>
      </c>
      <c r="H72">
        <f t="shared" si="11"/>
        <v>0</v>
      </c>
      <c r="I72">
        <f t="shared" si="32"/>
        <v>0</v>
      </c>
      <c r="J72">
        <f t="shared" si="33"/>
        <v>0</v>
      </c>
      <c r="K72">
        <f t="shared" si="34"/>
        <v>0</v>
      </c>
      <c r="L72">
        <f t="shared" si="4"/>
        <v>0</v>
      </c>
      <c r="N72">
        <v>0.0</v>
      </c>
      <c r="O72">
        <v>0.0</v>
      </c>
      <c r="P72">
        <v>0.0</v>
      </c>
      <c r="Q72">
        <v>0.0</v>
      </c>
      <c r="R72">
        <f t="shared" si="5"/>
        <v>0</v>
      </c>
      <c r="T72">
        <f t="shared" ref="T72:W72" si="138">+T71+H71</f>
        <v>34299</v>
      </c>
      <c r="U72">
        <f t="shared" si="138"/>
        <v>446</v>
      </c>
      <c r="V72">
        <f t="shared" si="138"/>
        <v>130605</v>
      </c>
      <c r="W72">
        <f t="shared" si="138"/>
        <v>-281049</v>
      </c>
      <c r="X72">
        <f t="shared" si="7"/>
        <v>-115699</v>
      </c>
    </row>
    <row r="73" ht="15.75" customHeight="1">
      <c r="A73" s="7">
        <v>43745.0</v>
      </c>
      <c r="B73" s="8">
        <f t="shared" ref="B73:E73" si="139">+B72</f>
        <v>17205510</v>
      </c>
      <c r="C73" s="8">
        <f t="shared" si="139"/>
        <v>117968</v>
      </c>
      <c r="D73" s="8">
        <f t="shared" si="139"/>
        <v>34366392</v>
      </c>
      <c r="E73" s="8">
        <f t="shared" si="139"/>
        <v>9542434</v>
      </c>
      <c r="F73">
        <f t="shared" si="2"/>
        <v>61232304</v>
      </c>
      <c r="H73">
        <f t="shared" si="11"/>
        <v>0</v>
      </c>
      <c r="I73">
        <f t="shared" si="32"/>
        <v>0</v>
      </c>
      <c r="J73">
        <f t="shared" si="33"/>
        <v>0</v>
      </c>
      <c r="K73">
        <f t="shared" si="34"/>
        <v>0</v>
      </c>
      <c r="L73">
        <f t="shared" si="4"/>
        <v>0</v>
      </c>
      <c r="N73">
        <v>0.0</v>
      </c>
      <c r="O73">
        <v>0.0</v>
      </c>
      <c r="P73">
        <v>0.0</v>
      </c>
      <c r="Q73">
        <v>0.0</v>
      </c>
      <c r="R73">
        <f t="shared" si="5"/>
        <v>0</v>
      </c>
      <c r="T73">
        <f t="shared" ref="T73:W73" si="140">+T72+H72</f>
        <v>34299</v>
      </c>
      <c r="U73">
        <f t="shared" si="140"/>
        <v>446</v>
      </c>
      <c r="V73">
        <f t="shared" si="140"/>
        <v>130605</v>
      </c>
      <c r="W73">
        <f t="shared" si="140"/>
        <v>-281049</v>
      </c>
      <c r="X73">
        <f t="shared" si="7"/>
        <v>-115699</v>
      </c>
    </row>
    <row r="74" ht="15.75" customHeight="1">
      <c r="A74" s="7">
        <v>43746.0</v>
      </c>
      <c r="B74" s="8">
        <f t="shared" ref="B74:E74" si="141">+B73</f>
        <v>17205510</v>
      </c>
      <c r="C74" s="8">
        <f t="shared" si="141"/>
        <v>117968</v>
      </c>
      <c r="D74" s="8">
        <f t="shared" si="141"/>
        <v>34366392</v>
      </c>
      <c r="E74" s="8">
        <f t="shared" si="141"/>
        <v>9542434</v>
      </c>
      <c r="F74">
        <f t="shared" si="2"/>
        <v>61232304</v>
      </c>
      <c r="H74">
        <f t="shared" si="11"/>
        <v>0</v>
      </c>
      <c r="I74">
        <f t="shared" si="32"/>
        <v>0</v>
      </c>
      <c r="J74">
        <f t="shared" si="33"/>
        <v>0</v>
      </c>
      <c r="K74">
        <f t="shared" si="34"/>
        <v>0</v>
      </c>
      <c r="L74">
        <f t="shared" si="4"/>
        <v>0</v>
      </c>
      <c r="N74">
        <v>0.0</v>
      </c>
      <c r="O74">
        <v>0.0</v>
      </c>
      <c r="P74">
        <v>0.0</v>
      </c>
      <c r="Q74">
        <v>0.0</v>
      </c>
      <c r="R74">
        <f t="shared" si="5"/>
        <v>0</v>
      </c>
      <c r="T74">
        <f t="shared" ref="T74:W74" si="142">+T73+H73</f>
        <v>34299</v>
      </c>
      <c r="U74">
        <f t="shared" si="142"/>
        <v>446</v>
      </c>
      <c r="V74">
        <f t="shared" si="142"/>
        <v>130605</v>
      </c>
      <c r="W74">
        <f t="shared" si="142"/>
        <v>-281049</v>
      </c>
      <c r="X74">
        <f t="shared" si="7"/>
        <v>-115699</v>
      </c>
    </row>
    <row r="75" ht="15.75" customHeight="1">
      <c r="A75" s="7">
        <v>43747.0</v>
      </c>
      <c r="B75" s="8">
        <f t="shared" ref="B75:E75" si="143">+B74</f>
        <v>17205510</v>
      </c>
      <c r="C75" s="8">
        <f t="shared" si="143"/>
        <v>117968</v>
      </c>
      <c r="D75" s="8">
        <f t="shared" si="143"/>
        <v>34366392</v>
      </c>
      <c r="E75" s="8">
        <f t="shared" si="143"/>
        <v>9542434</v>
      </c>
      <c r="F75">
        <f t="shared" si="2"/>
        <v>61232304</v>
      </c>
      <c r="H75">
        <f t="shared" si="11"/>
        <v>0</v>
      </c>
      <c r="I75">
        <f t="shared" si="32"/>
        <v>0</v>
      </c>
      <c r="J75">
        <f t="shared" si="33"/>
        <v>0</v>
      </c>
      <c r="K75">
        <f t="shared" si="34"/>
        <v>0</v>
      </c>
      <c r="L75">
        <f t="shared" si="4"/>
        <v>0</v>
      </c>
      <c r="N75">
        <v>0.0</v>
      </c>
      <c r="O75">
        <v>0.0</v>
      </c>
      <c r="P75">
        <v>0.0</v>
      </c>
      <c r="Q75">
        <v>0.0</v>
      </c>
      <c r="R75">
        <f t="shared" si="5"/>
        <v>0</v>
      </c>
      <c r="T75">
        <f t="shared" ref="T75:W75" si="144">+T74+H74</f>
        <v>34299</v>
      </c>
      <c r="U75">
        <f t="shared" si="144"/>
        <v>446</v>
      </c>
      <c r="V75">
        <f t="shared" si="144"/>
        <v>130605</v>
      </c>
      <c r="W75">
        <f t="shared" si="144"/>
        <v>-281049</v>
      </c>
      <c r="X75">
        <f t="shared" si="7"/>
        <v>-115699</v>
      </c>
    </row>
    <row r="76" ht="15.75" customHeight="1">
      <c r="A76" s="7">
        <v>43748.0</v>
      </c>
      <c r="B76" s="8">
        <f t="shared" ref="B76:E76" si="145">+B75</f>
        <v>17205510</v>
      </c>
      <c r="C76" s="8">
        <f t="shared" si="145"/>
        <v>117968</v>
      </c>
      <c r="D76" s="8">
        <f t="shared" si="145"/>
        <v>34366392</v>
      </c>
      <c r="E76" s="8">
        <f t="shared" si="145"/>
        <v>9542434</v>
      </c>
      <c r="F76">
        <f t="shared" si="2"/>
        <v>61232304</v>
      </c>
      <c r="H76">
        <f t="shared" si="11"/>
        <v>0</v>
      </c>
      <c r="I76">
        <f t="shared" si="32"/>
        <v>0</v>
      </c>
      <c r="J76">
        <f t="shared" si="33"/>
        <v>0</v>
      </c>
      <c r="K76">
        <f t="shared" si="34"/>
        <v>0</v>
      </c>
      <c r="L76">
        <f t="shared" si="4"/>
        <v>0</v>
      </c>
      <c r="N76">
        <v>0.0</v>
      </c>
      <c r="O76">
        <v>0.0</v>
      </c>
      <c r="P76">
        <v>0.0</v>
      </c>
      <c r="Q76">
        <v>0.0</v>
      </c>
      <c r="R76">
        <f t="shared" si="5"/>
        <v>0</v>
      </c>
      <c r="T76">
        <f t="shared" ref="T76:W76" si="146">+T75+H75</f>
        <v>34299</v>
      </c>
      <c r="U76">
        <f t="shared" si="146"/>
        <v>446</v>
      </c>
      <c r="V76">
        <f t="shared" si="146"/>
        <v>130605</v>
      </c>
      <c r="W76">
        <f t="shared" si="146"/>
        <v>-281049</v>
      </c>
      <c r="X76">
        <f t="shared" si="7"/>
        <v>-115699</v>
      </c>
    </row>
    <row r="77" ht="15.75" customHeight="1">
      <c r="A77" s="7">
        <v>43749.0</v>
      </c>
      <c r="B77" s="8">
        <f t="shared" ref="B77:E77" si="147">+B76</f>
        <v>17205510</v>
      </c>
      <c r="C77" s="8">
        <f t="shared" si="147"/>
        <v>117968</v>
      </c>
      <c r="D77" s="8">
        <f t="shared" si="147"/>
        <v>34366392</v>
      </c>
      <c r="E77" s="8">
        <f t="shared" si="147"/>
        <v>9542434</v>
      </c>
      <c r="F77">
        <f t="shared" si="2"/>
        <v>61232304</v>
      </c>
      <c r="H77">
        <f t="shared" si="11"/>
        <v>0</v>
      </c>
      <c r="I77">
        <f t="shared" si="32"/>
        <v>0</v>
      </c>
      <c r="J77">
        <f t="shared" si="33"/>
        <v>0</v>
      </c>
      <c r="K77">
        <f t="shared" si="34"/>
        <v>0</v>
      </c>
      <c r="L77">
        <f t="shared" si="4"/>
        <v>0</v>
      </c>
      <c r="N77">
        <v>0.0</v>
      </c>
      <c r="O77">
        <v>0.0</v>
      </c>
      <c r="P77">
        <v>0.0</v>
      </c>
      <c r="Q77">
        <v>0.0</v>
      </c>
      <c r="R77">
        <f t="shared" si="5"/>
        <v>0</v>
      </c>
      <c r="T77">
        <f t="shared" ref="T77:W77" si="148">+T76+H76</f>
        <v>34299</v>
      </c>
      <c r="U77">
        <f t="shared" si="148"/>
        <v>446</v>
      </c>
      <c r="V77">
        <f t="shared" si="148"/>
        <v>130605</v>
      </c>
      <c r="W77">
        <f t="shared" si="148"/>
        <v>-281049</v>
      </c>
      <c r="X77">
        <f t="shared" si="7"/>
        <v>-115699</v>
      </c>
    </row>
    <row r="78" ht="15.75" customHeight="1">
      <c r="A78" s="7">
        <v>43750.0</v>
      </c>
      <c r="B78" s="8">
        <f t="shared" ref="B78:E78" si="149">+B77</f>
        <v>17205510</v>
      </c>
      <c r="C78" s="8">
        <f t="shared" si="149"/>
        <v>117968</v>
      </c>
      <c r="D78" s="8">
        <f t="shared" si="149"/>
        <v>34366392</v>
      </c>
      <c r="E78" s="8">
        <f t="shared" si="149"/>
        <v>9542434</v>
      </c>
      <c r="F78">
        <f t="shared" si="2"/>
        <v>61232304</v>
      </c>
      <c r="H78">
        <f t="shared" si="11"/>
        <v>0</v>
      </c>
      <c r="I78">
        <f t="shared" si="32"/>
        <v>0</v>
      </c>
      <c r="J78">
        <f t="shared" si="33"/>
        <v>0</v>
      </c>
      <c r="K78">
        <f t="shared" si="34"/>
        <v>0</v>
      </c>
      <c r="L78">
        <f t="shared" si="4"/>
        <v>0</v>
      </c>
      <c r="N78">
        <v>0.0</v>
      </c>
      <c r="O78">
        <v>0.0</v>
      </c>
      <c r="P78">
        <v>0.0</v>
      </c>
      <c r="Q78">
        <v>0.0</v>
      </c>
      <c r="R78">
        <f t="shared" si="5"/>
        <v>0</v>
      </c>
      <c r="T78">
        <f t="shared" ref="T78:W78" si="150">+T77+H77</f>
        <v>34299</v>
      </c>
      <c r="U78">
        <f t="shared" si="150"/>
        <v>446</v>
      </c>
      <c r="V78">
        <f t="shared" si="150"/>
        <v>130605</v>
      </c>
      <c r="W78">
        <f t="shared" si="150"/>
        <v>-281049</v>
      </c>
      <c r="X78">
        <f t="shared" si="7"/>
        <v>-115699</v>
      </c>
    </row>
    <row r="79" ht="15.75" customHeight="1">
      <c r="A79" s="7">
        <v>43751.0</v>
      </c>
      <c r="B79" s="8">
        <f t="shared" ref="B79:E79" si="151">+B78</f>
        <v>17205510</v>
      </c>
      <c r="C79" s="8">
        <f t="shared" si="151"/>
        <v>117968</v>
      </c>
      <c r="D79" s="8">
        <f t="shared" si="151"/>
        <v>34366392</v>
      </c>
      <c r="E79" s="8">
        <f t="shared" si="151"/>
        <v>9542434</v>
      </c>
      <c r="F79">
        <f t="shared" si="2"/>
        <v>61232304</v>
      </c>
      <c r="H79">
        <f t="shared" si="11"/>
        <v>0</v>
      </c>
      <c r="I79">
        <f t="shared" si="32"/>
        <v>0</v>
      </c>
      <c r="J79">
        <f t="shared" si="33"/>
        <v>0</v>
      </c>
      <c r="K79">
        <f t="shared" si="34"/>
        <v>0</v>
      </c>
      <c r="L79">
        <f t="shared" si="4"/>
        <v>0</v>
      </c>
      <c r="N79">
        <v>0.0</v>
      </c>
      <c r="O79">
        <v>0.0</v>
      </c>
      <c r="P79">
        <v>0.0</v>
      </c>
      <c r="Q79">
        <v>0.0</v>
      </c>
      <c r="R79">
        <f t="shared" si="5"/>
        <v>0</v>
      </c>
      <c r="T79">
        <f t="shared" ref="T79:W79" si="152">+T78+H78</f>
        <v>34299</v>
      </c>
      <c r="U79">
        <f t="shared" si="152"/>
        <v>446</v>
      </c>
      <c r="V79">
        <f t="shared" si="152"/>
        <v>130605</v>
      </c>
      <c r="W79">
        <f t="shared" si="152"/>
        <v>-281049</v>
      </c>
      <c r="X79">
        <f t="shared" si="7"/>
        <v>-115699</v>
      </c>
    </row>
    <row r="80" ht="15.75" customHeight="1">
      <c r="A80" s="7">
        <v>43752.0</v>
      </c>
      <c r="B80" s="8">
        <f t="shared" ref="B80:E80" si="153">+B79</f>
        <v>17205510</v>
      </c>
      <c r="C80" s="8">
        <f t="shared" si="153"/>
        <v>117968</v>
      </c>
      <c r="D80" s="8">
        <f t="shared" si="153"/>
        <v>34366392</v>
      </c>
      <c r="E80" s="8">
        <f t="shared" si="153"/>
        <v>9542434</v>
      </c>
      <c r="F80">
        <f t="shared" si="2"/>
        <v>61232304</v>
      </c>
      <c r="H80">
        <f t="shared" si="11"/>
        <v>0</v>
      </c>
      <c r="I80">
        <f t="shared" si="32"/>
        <v>0</v>
      </c>
      <c r="J80">
        <f t="shared" si="33"/>
        <v>0</v>
      </c>
      <c r="K80">
        <f t="shared" si="34"/>
        <v>0</v>
      </c>
      <c r="L80">
        <f t="shared" si="4"/>
        <v>0</v>
      </c>
      <c r="N80">
        <v>0.0</v>
      </c>
      <c r="O80">
        <v>0.0</v>
      </c>
      <c r="P80">
        <v>0.0</v>
      </c>
      <c r="Q80">
        <v>0.0</v>
      </c>
      <c r="R80">
        <f t="shared" si="5"/>
        <v>0</v>
      </c>
      <c r="T80">
        <f t="shared" ref="T80:W80" si="154">+T79+H79</f>
        <v>34299</v>
      </c>
      <c r="U80">
        <f t="shared" si="154"/>
        <v>446</v>
      </c>
      <c r="V80">
        <f t="shared" si="154"/>
        <v>130605</v>
      </c>
      <c r="W80">
        <f t="shared" si="154"/>
        <v>-281049</v>
      </c>
      <c r="X80">
        <f t="shared" si="7"/>
        <v>-115699</v>
      </c>
    </row>
    <row r="81" ht="15.75" customHeight="1">
      <c r="A81" s="7">
        <v>43753.0</v>
      </c>
      <c r="B81" s="8">
        <f t="shared" ref="B81:E81" si="155">+B80</f>
        <v>17205510</v>
      </c>
      <c r="C81" s="8">
        <f t="shared" si="155"/>
        <v>117968</v>
      </c>
      <c r="D81" s="8">
        <f t="shared" si="155"/>
        <v>34366392</v>
      </c>
      <c r="E81" s="8">
        <f t="shared" si="155"/>
        <v>9542434</v>
      </c>
      <c r="F81">
        <f t="shared" si="2"/>
        <v>61232304</v>
      </c>
      <c r="H81">
        <f t="shared" si="11"/>
        <v>0</v>
      </c>
      <c r="I81">
        <f t="shared" si="32"/>
        <v>0</v>
      </c>
      <c r="J81">
        <f t="shared" si="33"/>
        <v>0</v>
      </c>
      <c r="K81">
        <f t="shared" si="34"/>
        <v>0</v>
      </c>
      <c r="L81">
        <f t="shared" si="4"/>
        <v>0</v>
      </c>
      <c r="N81">
        <v>0.0</v>
      </c>
      <c r="O81">
        <v>0.0</v>
      </c>
      <c r="P81">
        <v>0.0</v>
      </c>
      <c r="Q81">
        <v>0.0</v>
      </c>
      <c r="R81">
        <f t="shared" si="5"/>
        <v>0</v>
      </c>
      <c r="T81">
        <f t="shared" ref="T81:W81" si="156">+T80+H80</f>
        <v>34299</v>
      </c>
      <c r="U81">
        <f t="shared" si="156"/>
        <v>446</v>
      </c>
      <c r="V81">
        <f t="shared" si="156"/>
        <v>130605</v>
      </c>
      <c r="W81">
        <f t="shared" si="156"/>
        <v>-281049</v>
      </c>
      <c r="X81">
        <f t="shared" si="7"/>
        <v>-115699</v>
      </c>
    </row>
    <row r="82" ht="15.75" customHeight="1">
      <c r="A82" s="7">
        <v>43754.0</v>
      </c>
      <c r="B82" s="8">
        <f t="shared" ref="B82:E82" si="157">+B81</f>
        <v>17205510</v>
      </c>
      <c r="C82" s="8">
        <f t="shared" si="157"/>
        <v>117968</v>
      </c>
      <c r="D82" s="8">
        <f t="shared" si="157"/>
        <v>34366392</v>
      </c>
      <c r="E82" s="8">
        <f t="shared" si="157"/>
        <v>9542434</v>
      </c>
      <c r="F82">
        <f t="shared" si="2"/>
        <v>61232304</v>
      </c>
      <c r="H82">
        <f t="shared" si="11"/>
        <v>0</v>
      </c>
      <c r="I82">
        <f t="shared" si="32"/>
        <v>0</v>
      </c>
      <c r="J82">
        <f t="shared" si="33"/>
        <v>0</v>
      </c>
      <c r="K82">
        <f t="shared" si="34"/>
        <v>0</v>
      </c>
      <c r="L82">
        <f t="shared" si="4"/>
        <v>0</v>
      </c>
      <c r="N82">
        <v>0.0</v>
      </c>
      <c r="O82">
        <v>0.0</v>
      </c>
      <c r="P82">
        <v>0.0</v>
      </c>
      <c r="Q82">
        <v>0.0</v>
      </c>
      <c r="R82">
        <f t="shared" si="5"/>
        <v>0</v>
      </c>
      <c r="T82">
        <f t="shared" ref="T82:W82" si="158">+T81+H81</f>
        <v>34299</v>
      </c>
      <c r="U82">
        <f t="shared" si="158"/>
        <v>446</v>
      </c>
      <c r="V82">
        <f t="shared" si="158"/>
        <v>130605</v>
      </c>
      <c r="W82">
        <f t="shared" si="158"/>
        <v>-281049</v>
      </c>
      <c r="X82">
        <f t="shared" si="7"/>
        <v>-115699</v>
      </c>
    </row>
    <row r="83" ht="15.75" customHeight="1">
      <c r="A83" s="7">
        <v>43755.0</v>
      </c>
      <c r="B83" s="8">
        <f t="shared" ref="B83:E83" si="159">+B82</f>
        <v>17205510</v>
      </c>
      <c r="C83" s="8">
        <f t="shared" si="159"/>
        <v>117968</v>
      </c>
      <c r="D83" s="8">
        <f t="shared" si="159"/>
        <v>34366392</v>
      </c>
      <c r="E83" s="8">
        <f t="shared" si="159"/>
        <v>9542434</v>
      </c>
      <c r="F83">
        <f t="shared" si="2"/>
        <v>61232304</v>
      </c>
      <c r="H83">
        <f t="shared" si="11"/>
        <v>0</v>
      </c>
      <c r="I83">
        <f t="shared" si="32"/>
        <v>0</v>
      </c>
      <c r="J83">
        <f t="shared" si="33"/>
        <v>0</v>
      </c>
      <c r="K83">
        <f t="shared" si="34"/>
        <v>0</v>
      </c>
      <c r="L83">
        <f t="shared" si="4"/>
        <v>0</v>
      </c>
      <c r="N83">
        <v>0.0</v>
      </c>
      <c r="O83">
        <v>0.0</v>
      </c>
      <c r="P83">
        <v>0.0</v>
      </c>
      <c r="Q83">
        <v>0.0</v>
      </c>
      <c r="R83">
        <f t="shared" si="5"/>
        <v>0</v>
      </c>
      <c r="T83">
        <f t="shared" ref="T83:W83" si="160">+T82+H82</f>
        <v>34299</v>
      </c>
      <c r="U83">
        <f t="shared" si="160"/>
        <v>446</v>
      </c>
      <c r="V83">
        <f t="shared" si="160"/>
        <v>130605</v>
      </c>
      <c r="W83">
        <f t="shared" si="160"/>
        <v>-281049</v>
      </c>
      <c r="X83">
        <f t="shared" si="7"/>
        <v>-115699</v>
      </c>
    </row>
    <row r="84" ht="15.75" customHeight="1">
      <c r="A84" s="7">
        <v>43756.0</v>
      </c>
      <c r="B84" s="8">
        <f t="shared" ref="B84:E84" si="161">+B83</f>
        <v>17205510</v>
      </c>
      <c r="C84" s="8">
        <f t="shared" si="161"/>
        <v>117968</v>
      </c>
      <c r="D84" s="8">
        <f t="shared" si="161"/>
        <v>34366392</v>
      </c>
      <c r="E84" s="8">
        <f t="shared" si="161"/>
        <v>9542434</v>
      </c>
      <c r="F84">
        <f t="shared" si="2"/>
        <v>61232304</v>
      </c>
      <c r="H84">
        <f t="shared" si="11"/>
        <v>0</v>
      </c>
      <c r="I84">
        <f t="shared" si="32"/>
        <v>0</v>
      </c>
      <c r="J84">
        <f t="shared" si="33"/>
        <v>0</v>
      </c>
      <c r="K84">
        <f t="shared" si="34"/>
        <v>0</v>
      </c>
      <c r="L84">
        <f t="shared" si="4"/>
        <v>0</v>
      </c>
      <c r="N84">
        <v>0.0</v>
      </c>
      <c r="O84">
        <v>0.0</v>
      </c>
      <c r="P84">
        <v>0.0</v>
      </c>
      <c r="Q84">
        <v>0.0</v>
      </c>
      <c r="R84">
        <f t="shared" si="5"/>
        <v>0</v>
      </c>
      <c r="T84">
        <f t="shared" ref="T84:W84" si="162">+T83+H83</f>
        <v>34299</v>
      </c>
      <c r="U84">
        <f t="shared" si="162"/>
        <v>446</v>
      </c>
      <c r="V84">
        <f t="shared" si="162"/>
        <v>130605</v>
      </c>
      <c r="W84">
        <f t="shared" si="162"/>
        <v>-281049</v>
      </c>
      <c r="X84">
        <f t="shared" si="7"/>
        <v>-115699</v>
      </c>
    </row>
    <row r="85" ht="15.75" customHeight="1">
      <c r="A85" s="7">
        <v>43757.0</v>
      </c>
      <c r="B85" s="8">
        <f t="shared" ref="B85:E85" si="163">+B84</f>
        <v>17205510</v>
      </c>
      <c r="C85" s="8">
        <f t="shared" si="163"/>
        <v>117968</v>
      </c>
      <c r="D85" s="8">
        <f t="shared" si="163"/>
        <v>34366392</v>
      </c>
      <c r="E85" s="8">
        <f t="shared" si="163"/>
        <v>9542434</v>
      </c>
      <c r="F85">
        <f t="shared" si="2"/>
        <v>61232304</v>
      </c>
      <c r="H85">
        <f t="shared" si="11"/>
        <v>0</v>
      </c>
      <c r="I85">
        <f t="shared" si="32"/>
        <v>0</v>
      </c>
      <c r="J85">
        <f t="shared" si="33"/>
        <v>0</v>
      </c>
      <c r="K85">
        <f t="shared" si="34"/>
        <v>0</v>
      </c>
      <c r="L85">
        <f t="shared" si="4"/>
        <v>0</v>
      </c>
      <c r="N85">
        <v>0.0</v>
      </c>
      <c r="O85">
        <v>0.0</v>
      </c>
      <c r="P85">
        <v>0.0</v>
      </c>
      <c r="Q85">
        <v>0.0</v>
      </c>
      <c r="R85">
        <f t="shared" si="5"/>
        <v>0</v>
      </c>
      <c r="T85">
        <f t="shared" ref="T85:W85" si="164">+T84+H84</f>
        <v>34299</v>
      </c>
      <c r="U85">
        <f t="shared" si="164"/>
        <v>446</v>
      </c>
      <c r="V85">
        <f t="shared" si="164"/>
        <v>130605</v>
      </c>
      <c r="W85">
        <f t="shared" si="164"/>
        <v>-281049</v>
      </c>
      <c r="X85">
        <f t="shared" si="7"/>
        <v>-115699</v>
      </c>
    </row>
    <row r="86" ht="15.75" customHeight="1">
      <c r="A86" s="7">
        <v>43758.0</v>
      </c>
      <c r="B86" s="8">
        <f t="shared" ref="B86:E86" si="165">+B85</f>
        <v>17205510</v>
      </c>
      <c r="C86" s="8">
        <f t="shared" si="165"/>
        <v>117968</v>
      </c>
      <c r="D86" s="8">
        <f t="shared" si="165"/>
        <v>34366392</v>
      </c>
      <c r="E86" s="8">
        <f t="shared" si="165"/>
        <v>9542434</v>
      </c>
      <c r="F86">
        <f t="shared" si="2"/>
        <v>61232304</v>
      </c>
      <c r="H86">
        <f t="shared" si="11"/>
        <v>0</v>
      </c>
      <c r="I86">
        <f t="shared" si="32"/>
        <v>0</v>
      </c>
      <c r="J86">
        <f t="shared" si="33"/>
        <v>0</v>
      </c>
      <c r="K86">
        <f t="shared" si="34"/>
        <v>0</v>
      </c>
      <c r="L86">
        <f t="shared" si="4"/>
        <v>0</v>
      </c>
      <c r="N86">
        <v>0.0</v>
      </c>
      <c r="O86">
        <v>0.0</v>
      </c>
      <c r="P86">
        <v>0.0</v>
      </c>
      <c r="Q86">
        <v>0.0</v>
      </c>
      <c r="R86">
        <f t="shared" si="5"/>
        <v>0</v>
      </c>
      <c r="T86">
        <f t="shared" ref="T86:W86" si="166">+T85+H85</f>
        <v>34299</v>
      </c>
      <c r="U86">
        <f t="shared" si="166"/>
        <v>446</v>
      </c>
      <c r="V86">
        <f t="shared" si="166"/>
        <v>130605</v>
      </c>
      <c r="W86">
        <f t="shared" si="166"/>
        <v>-281049</v>
      </c>
      <c r="X86">
        <f t="shared" si="7"/>
        <v>-115699</v>
      </c>
    </row>
    <row r="87" ht="15.75" customHeight="1">
      <c r="A87" s="7">
        <v>43759.0</v>
      </c>
      <c r="B87" s="8">
        <f t="shared" ref="B87:E87" si="167">+B86</f>
        <v>17205510</v>
      </c>
      <c r="C87" s="8">
        <f t="shared" si="167"/>
        <v>117968</v>
      </c>
      <c r="D87" s="8">
        <f t="shared" si="167"/>
        <v>34366392</v>
      </c>
      <c r="E87" s="8">
        <f t="shared" si="167"/>
        <v>9542434</v>
      </c>
      <c r="F87">
        <f t="shared" si="2"/>
        <v>61232304</v>
      </c>
      <c r="H87">
        <f t="shared" si="11"/>
        <v>0</v>
      </c>
      <c r="I87">
        <f t="shared" si="32"/>
        <v>0</v>
      </c>
      <c r="J87">
        <f t="shared" si="33"/>
        <v>0</v>
      </c>
      <c r="K87">
        <f t="shared" si="34"/>
        <v>0</v>
      </c>
      <c r="L87">
        <f t="shared" si="4"/>
        <v>0</v>
      </c>
      <c r="N87">
        <v>0.0</v>
      </c>
      <c r="O87">
        <v>0.0</v>
      </c>
      <c r="P87">
        <v>0.0</v>
      </c>
      <c r="Q87">
        <v>0.0</v>
      </c>
      <c r="R87">
        <f t="shared" si="5"/>
        <v>0</v>
      </c>
      <c r="T87">
        <f t="shared" ref="T87:W87" si="168">+T86+H86</f>
        <v>34299</v>
      </c>
      <c r="U87">
        <f t="shared" si="168"/>
        <v>446</v>
      </c>
      <c r="V87">
        <f t="shared" si="168"/>
        <v>130605</v>
      </c>
      <c r="W87">
        <f t="shared" si="168"/>
        <v>-281049</v>
      </c>
      <c r="X87">
        <f t="shared" si="7"/>
        <v>-115699</v>
      </c>
    </row>
    <row r="88" ht="15.75" customHeight="1">
      <c r="A88" s="7">
        <v>43760.0</v>
      </c>
      <c r="B88" s="8">
        <f t="shared" ref="B88:E88" si="169">+B87</f>
        <v>17205510</v>
      </c>
      <c r="C88" s="8">
        <f t="shared" si="169"/>
        <v>117968</v>
      </c>
      <c r="D88" s="8">
        <f t="shared" si="169"/>
        <v>34366392</v>
      </c>
      <c r="E88" s="8">
        <f t="shared" si="169"/>
        <v>9542434</v>
      </c>
      <c r="F88">
        <f t="shared" si="2"/>
        <v>61232304</v>
      </c>
      <c r="H88">
        <f t="shared" si="11"/>
        <v>0</v>
      </c>
      <c r="I88">
        <f t="shared" si="32"/>
        <v>0</v>
      </c>
      <c r="J88">
        <f t="shared" si="33"/>
        <v>0</v>
      </c>
      <c r="K88">
        <f t="shared" si="34"/>
        <v>0</v>
      </c>
      <c r="L88">
        <f t="shared" si="4"/>
        <v>0</v>
      </c>
      <c r="N88">
        <v>0.0</v>
      </c>
      <c r="O88">
        <v>0.0</v>
      </c>
      <c r="P88">
        <v>0.0</v>
      </c>
      <c r="Q88">
        <v>0.0</v>
      </c>
      <c r="R88">
        <f t="shared" si="5"/>
        <v>0</v>
      </c>
      <c r="T88">
        <f t="shared" ref="T88:W88" si="170">+T87+H87</f>
        <v>34299</v>
      </c>
      <c r="U88">
        <f t="shared" si="170"/>
        <v>446</v>
      </c>
      <c r="V88">
        <f t="shared" si="170"/>
        <v>130605</v>
      </c>
      <c r="W88">
        <f t="shared" si="170"/>
        <v>-281049</v>
      </c>
      <c r="X88">
        <f t="shared" si="7"/>
        <v>-115699</v>
      </c>
    </row>
    <row r="89" ht="15.75" customHeight="1">
      <c r="A89" s="7">
        <v>43761.0</v>
      </c>
      <c r="B89" s="8">
        <f t="shared" ref="B89:E89" si="171">+B88</f>
        <v>17205510</v>
      </c>
      <c r="C89" s="8">
        <f t="shared" si="171"/>
        <v>117968</v>
      </c>
      <c r="D89" s="8">
        <f t="shared" si="171"/>
        <v>34366392</v>
      </c>
      <c r="E89" s="8">
        <f t="shared" si="171"/>
        <v>9542434</v>
      </c>
      <c r="F89">
        <f t="shared" si="2"/>
        <v>61232304</v>
      </c>
      <c r="H89">
        <f t="shared" si="11"/>
        <v>0</v>
      </c>
      <c r="I89">
        <f t="shared" si="32"/>
        <v>0</v>
      </c>
      <c r="J89">
        <f t="shared" si="33"/>
        <v>0</v>
      </c>
      <c r="K89">
        <f t="shared" si="34"/>
        <v>0</v>
      </c>
      <c r="L89">
        <f t="shared" si="4"/>
        <v>0</v>
      </c>
      <c r="N89">
        <v>0.0</v>
      </c>
      <c r="O89">
        <v>0.0</v>
      </c>
      <c r="P89">
        <v>0.0</v>
      </c>
      <c r="Q89">
        <v>0.0</v>
      </c>
      <c r="R89">
        <f t="shared" si="5"/>
        <v>0</v>
      </c>
      <c r="T89">
        <f t="shared" ref="T89:W89" si="172">+T88+H88</f>
        <v>34299</v>
      </c>
      <c r="U89">
        <f t="shared" si="172"/>
        <v>446</v>
      </c>
      <c r="V89">
        <f t="shared" si="172"/>
        <v>130605</v>
      </c>
      <c r="W89">
        <f t="shared" si="172"/>
        <v>-281049</v>
      </c>
      <c r="X89">
        <f t="shared" si="7"/>
        <v>-115699</v>
      </c>
    </row>
    <row r="90" ht="15.75" customHeight="1">
      <c r="A90" s="7">
        <v>43762.0</v>
      </c>
      <c r="B90" s="8">
        <f t="shared" ref="B90:E90" si="173">+B89</f>
        <v>17205510</v>
      </c>
      <c r="C90" s="8">
        <f t="shared" si="173"/>
        <v>117968</v>
      </c>
      <c r="D90" s="8">
        <f t="shared" si="173"/>
        <v>34366392</v>
      </c>
      <c r="E90" s="8">
        <f t="shared" si="173"/>
        <v>9542434</v>
      </c>
      <c r="F90">
        <f t="shared" si="2"/>
        <v>61232304</v>
      </c>
      <c r="H90">
        <f t="shared" si="11"/>
        <v>0</v>
      </c>
      <c r="I90">
        <f t="shared" si="32"/>
        <v>0</v>
      </c>
      <c r="J90">
        <f t="shared" si="33"/>
        <v>0</v>
      </c>
      <c r="K90">
        <f t="shared" si="34"/>
        <v>0</v>
      </c>
      <c r="L90">
        <f t="shared" si="4"/>
        <v>0</v>
      </c>
      <c r="N90">
        <v>0.0</v>
      </c>
      <c r="O90">
        <v>0.0</v>
      </c>
      <c r="P90">
        <v>0.0</v>
      </c>
      <c r="Q90">
        <v>0.0</v>
      </c>
      <c r="R90">
        <f t="shared" si="5"/>
        <v>0</v>
      </c>
      <c r="T90">
        <f t="shared" ref="T90:W90" si="174">+T89+H89</f>
        <v>34299</v>
      </c>
      <c r="U90">
        <f t="shared" si="174"/>
        <v>446</v>
      </c>
      <c r="V90">
        <f t="shared" si="174"/>
        <v>130605</v>
      </c>
      <c r="W90">
        <f t="shared" si="174"/>
        <v>-281049</v>
      </c>
      <c r="X90">
        <f t="shared" si="7"/>
        <v>-115699</v>
      </c>
    </row>
    <row r="91" ht="15.75" customHeight="1">
      <c r="A91" s="7">
        <v>43763.0</v>
      </c>
      <c r="B91" s="8">
        <f t="shared" ref="B91:E91" si="175">+B90</f>
        <v>17205510</v>
      </c>
      <c r="C91" s="8">
        <f t="shared" si="175"/>
        <v>117968</v>
      </c>
      <c r="D91" s="8">
        <f t="shared" si="175"/>
        <v>34366392</v>
      </c>
      <c r="E91" s="8">
        <f t="shared" si="175"/>
        <v>9542434</v>
      </c>
      <c r="F91">
        <f t="shared" si="2"/>
        <v>61232304</v>
      </c>
      <c r="H91">
        <f t="shared" si="11"/>
        <v>0</v>
      </c>
      <c r="I91">
        <f t="shared" si="32"/>
        <v>0</v>
      </c>
      <c r="J91">
        <f t="shared" si="33"/>
        <v>0</v>
      </c>
      <c r="K91">
        <f t="shared" si="34"/>
        <v>0</v>
      </c>
      <c r="L91">
        <f t="shared" si="4"/>
        <v>0</v>
      </c>
      <c r="N91">
        <v>0.0</v>
      </c>
      <c r="O91">
        <v>0.0</v>
      </c>
      <c r="P91">
        <v>0.0</v>
      </c>
      <c r="Q91">
        <v>0.0</v>
      </c>
      <c r="R91">
        <f t="shared" si="5"/>
        <v>0</v>
      </c>
      <c r="T91">
        <f t="shared" ref="T91:W91" si="176">+T90+H90</f>
        <v>34299</v>
      </c>
      <c r="U91">
        <f t="shared" si="176"/>
        <v>446</v>
      </c>
      <c r="V91">
        <f t="shared" si="176"/>
        <v>130605</v>
      </c>
      <c r="W91">
        <f t="shared" si="176"/>
        <v>-281049</v>
      </c>
      <c r="X91">
        <f t="shared" si="7"/>
        <v>-115699</v>
      </c>
    </row>
    <row r="92" ht="15.75" customHeight="1">
      <c r="A92" s="7">
        <v>43764.0</v>
      </c>
      <c r="B92" s="8">
        <f t="shared" ref="B92:E92" si="177">+B91</f>
        <v>17205510</v>
      </c>
      <c r="C92" s="8">
        <f t="shared" si="177"/>
        <v>117968</v>
      </c>
      <c r="D92" s="8">
        <f t="shared" si="177"/>
        <v>34366392</v>
      </c>
      <c r="E92" s="8">
        <f t="shared" si="177"/>
        <v>9542434</v>
      </c>
      <c r="F92">
        <f t="shared" si="2"/>
        <v>61232304</v>
      </c>
      <c r="H92">
        <f t="shared" si="11"/>
        <v>0</v>
      </c>
      <c r="I92">
        <f t="shared" si="32"/>
        <v>0</v>
      </c>
      <c r="J92">
        <f t="shared" si="33"/>
        <v>0</v>
      </c>
      <c r="K92">
        <f t="shared" si="34"/>
        <v>0</v>
      </c>
      <c r="L92">
        <f t="shared" si="4"/>
        <v>0</v>
      </c>
      <c r="N92">
        <v>0.0</v>
      </c>
      <c r="O92">
        <v>0.0</v>
      </c>
      <c r="P92">
        <v>0.0</v>
      </c>
      <c r="Q92">
        <v>0.0</v>
      </c>
      <c r="R92">
        <f t="shared" si="5"/>
        <v>0</v>
      </c>
      <c r="T92">
        <f t="shared" ref="T92:W92" si="178">+T91+H91</f>
        <v>34299</v>
      </c>
      <c r="U92">
        <f t="shared" si="178"/>
        <v>446</v>
      </c>
      <c r="V92">
        <f t="shared" si="178"/>
        <v>130605</v>
      </c>
      <c r="W92">
        <f t="shared" si="178"/>
        <v>-281049</v>
      </c>
      <c r="X92">
        <f t="shared" si="7"/>
        <v>-115699</v>
      </c>
    </row>
    <row r="93" ht="15.75" customHeight="1">
      <c r="A93" s="7">
        <v>43765.0</v>
      </c>
      <c r="B93" s="8">
        <f t="shared" ref="B93:E93" si="179">+B92</f>
        <v>17205510</v>
      </c>
      <c r="C93" s="8">
        <f t="shared" si="179"/>
        <v>117968</v>
      </c>
      <c r="D93" s="8">
        <f t="shared" si="179"/>
        <v>34366392</v>
      </c>
      <c r="E93" s="8">
        <f t="shared" si="179"/>
        <v>9542434</v>
      </c>
      <c r="F93">
        <f t="shared" si="2"/>
        <v>61232304</v>
      </c>
      <c r="H93">
        <f t="shared" si="11"/>
        <v>0</v>
      </c>
      <c r="I93">
        <f t="shared" si="32"/>
        <v>0</v>
      </c>
      <c r="J93">
        <f t="shared" si="33"/>
        <v>0</v>
      </c>
      <c r="K93">
        <f t="shared" si="34"/>
        <v>0</v>
      </c>
      <c r="L93">
        <f t="shared" si="4"/>
        <v>0</v>
      </c>
      <c r="N93">
        <v>0.0</v>
      </c>
      <c r="O93">
        <v>0.0</v>
      </c>
      <c r="P93">
        <v>0.0</v>
      </c>
      <c r="Q93">
        <v>0.0</v>
      </c>
      <c r="R93">
        <f t="shared" si="5"/>
        <v>0</v>
      </c>
      <c r="T93">
        <f t="shared" ref="T93:W93" si="180">+T92+H92</f>
        <v>34299</v>
      </c>
      <c r="U93">
        <f t="shared" si="180"/>
        <v>446</v>
      </c>
      <c r="V93">
        <f t="shared" si="180"/>
        <v>130605</v>
      </c>
      <c r="W93">
        <f t="shared" si="180"/>
        <v>-281049</v>
      </c>
      <c r="X93">
        <f t="shared" si="7"/>
        <v>-115699</v>
      </c>
    </row>
    <row r="94" ht="15.75" customHeight="1">
      <c r="A94" s="7">
        <v>43766.0</v>
      </c>
      <c r="B94" s="8">
        <f t="shared" ref="B94:E94" si="181">+B93</f>
        <v>17205510</v>
      </c>
      <c r="C94" s="8">
        <f t="shared" si="181"/>
        <v>117968</v>
      </c>
      <c r="D94" s="8">
        <f t="shared" si="181"/>
        <v>34366392</v>
      </c>
      <c r="E94" s="8">
        <f t="shared" si="181"/>
        <v>9542434</v>
      </c>
      <c r="F94">
        <f t="shared" si="2"/>
        <v>61232304</v>
      </c>
      <c r="H94">
        <f t="shared" si="11"/>
        <v>0</v>
      </c>
      <c r="I94">
        <f t="shared" si="32"/>
        <v>0</v>
      </c>
      <c r="J94">
        <f t="shared" si="33"/>
        <v>0</v>
      </c>
      <c r="K94">
        <f t="shared" si="34"/>
        <v>0</v>
      </c>
      <c r="L94">
        <f t="shared" si="4"/>
        <v>0</v>
      </c>
      <c r="N94">
        <v>0.0</v>
      </c>
      <c r="O94">
        <v>0.0</v>
      </c>
      <c r="P94">
        <v>0.0</v>
      </c>
      <c r="Q94">
        <v>0.0</v>
      </c>
      <c r="R94">
        <f t="shared" si="5"/>
        <v>0</v>
      </c>
      <c r="T94">
        <f t="shared" ref="T94:W94" si="182">+T93+H93</f>
        <v>34299</v>
      </c>
      <c r="U94">
        <f t="shared" si="182"/>
        <v>446</v>
      </c>
      <c r="V94">
        <f t="shared" si="182"/>
        <v>130605</v>
      </c>
      <c r="W94">
        <f t="shared" si="182"/>
        <v>-281049</v>
      </c>
      <c r="X94">
        <f t="shared" si="7"/>
        <v>-115699</v>
      </c>
    </row>
    <row r="95" ht="15.75" customHeight="1">
      <c r="A95" s="7">
        <v>43767.0</v>
      </c>
      <c r="B95" s="8">
        <f t="shared" ref="B95:E95" si="183">+B94</f>
        <v>17205510</v>
      </c>
      <c r="C95" s="8">
        <f t="shared" si="183"/>
        <v>117968</v>
      </c>
      <c r="D95" s="8">
        <f t="shared" si="183"/>
        <v>34366392</v>
      </c>
      <c r="E95" s="8">
        <f t="shared" si="183"/>
        <v>9542434</v>
      </c>
      <c r="F95">
        <f t="shared" si="2"/>
        <v>61232304</v>
      </c>
      <c r="H95">
        <f t="shared" si="11"/>
        <v>0</v>
      </c>
      <c r="I95">
        <f t="shared" si="32"/>
        <v>0</v>
      </c>
      <c r="J95">
        <f t="shared" si="33"/>
        <v>0</v>
      </c>
      <c r="K95">
        <f t="shared" si="34"/>
        <v>0</v>
      </c>
      <c r="L95">
        <f t="shared" si="4"/>
        <v>0</v>
      </c>
      <c r="N95">
        <v>0.0</v>
      </c>
      <c r="O95">
        <v>0.0</v>
      </c>
      <c r="P95">
        <v>0.0</v>
      </c>
      <c r="Q95">
        <v>0.0</v>
      </c>
      <c r="R95">
        <f t="shared" si="5"/>
        <v>0</v>
      </c>
      <c r="T95">
        <f t="shared" ref="T95:W95" si="184">+T94+H94</f>
        <v>34299</v>
      </c>
      <c r="U95">
        <f t="shared" si="184"/>
        <v>446</v>
      </c>
      <c r="V95">
        <f t="shared" si="184"/>
        <v>130605</v>
      </c>
      <c r="W95">
        <f t="shared" si="184"/>
        <v>-281049</v>
      </c>
      <c r="X95">
        <f t="shared" si="7"/>
        <v>-115699</v>
      </c>
    </row>
    <row r="96" ht="15.75" customHeight="1">
      <c r="A96" s="7">
        <v>43768.0</v>
      </c>
      <c r="B96" s="8">
        <f t="shared" ref="B96:E96" si="185">+B95</f>
        <v>17205510</v>
      </c>
      <c r="C96" s="8">
        <f t="shared" si="185"/>
        <v>117968</v>
      </c>
      <c r="D96" s="8">
        <f t="shared" si="185"/>
        <v>34366392</v>
      </c>
      <c r="E96" s="8">
        <f t="shared" si="185"/>
        <v>9542434</v>
      </c>
      <c r="F96">
        <f t="shared" si="2"/>
        <v>61232304</v>
      </c>
      <c r="H96">
        <f t="shared" si="11"/>
        <v>0</v>
      </c>
      <c r="I96">
        <f t="shared" si="32"/>
        <v>0</v>
      </c>
      <c r="J96">
        <f t="shared" si="33"/>
        <v>0</v>
      </c>
      <c r="K96">
        <f t="shared" si="34"/>
        <v>0</v>
      </c>
      <c r="L96">
        <f t="shared" si="4"/>
        <v>0</v>
      </c>
      <c r="N96">
        <v>0.0</v>
      </c>
      <c r="O96">
        <v>0.0</v>
      </c>
      <c r="P96">
        <v>0.0</v>
      </c>
      <c r="Q96">
        <v>0.0</v>
      </c>
      <c r="R96">
        <f t="shared" si="5"/>
        <v>0</v>
      </c>
      <c r="T96">
        <f t="shared" ref="T96:W96" si="186">+T95+H95</f>
        <v>34299</v>
      </c>
      <c r="U96">
        <f t="shared" si="186"/>
        <v>446</v>
      </c>
      <c r="V96">
        <f t="shared" si="186"/>
        <v>130605</v>
      </c>
      <c r="W96">
        <f t="shared" si="186"/>
        <v>-281049</v>
      </c>
      <c r="X96">
        <f t="shared" si="7"/>
        <v>-115699</v>
      </c>
    </row>
    <row r="97" ht="15.75" customHeight="1">
      <c r="A97" s="7">
        <v>43769.0</v>
      </c>
      <c r="B97" s="8">
        <f t="shared" ref="B97:E97" si="187">+B96</f>
        <v>17205510</v>
      </c>
      <c r="C97" s="8">
        <f t="shared" si="187"/>
        <v>117968</v>
      </c>
      <c r="D97" s="8">
        <f t="shared" si="187"/>
        <v>34366392</v>
      </c>
      <c r="E97" s="8">
        <f t="shared" si="187"/>
        <v>9542434</v>
      </c>
      <c r="F97">
        <f t="shared" si="2"/>
        <v>61232304</v>
      </c>
      <c r="H97">
        <f t="shared" si="11"/>
        <v>0</v>
      </c>
      <c r="I97">
        <f t="shared" si="32"/>
        <v>0</v>
      </c>
      <c r="J97">
        <f t="shared" si="33"/>
        <v>0</v>
      </c>
      <c r="K97">
        <f t="shared" si="34"/>
        <v>0</v>
      </c>
      <c r="L97">
        <f t="shared" si="4"/>
        <v>0</v>
      </c>
      <c r="N97">
        <v>0.0</v>
      </c>
      <c r="O97">
        <v>0.0</v>
      </c>
      <c r="P97">
        <v>0.0</v>
      </c>
      <c r="Q97">
        <v>0.0</v>
      </c>
      <c r="R97">
        <f t="shared" si="5"/>
        <v>0</v>
      </c>
      <c r="T97">
        <f t="shared" ref="T97:W97" si="188">+T96+H96</f>
        <v>34299</v>
      </c>
      <c r="U97">
        <f t="shared" si="188"/>
        <v>446</v>
      </c>
      <c r="V97">
        <f t="shared" si="188"/>
        <v>130605</v>
      </c>
      <c r="W97">
        <f t="shared" si="188"/>
        <v>-281049</v>
      </c>
      <c r="X97">
        <f t="shared" si="7"/>
        <v>-115699</v>
      </c>
    </row>
    <row r="98" ht="15.75" customHeight="1">
      <c r="A98" s="7">
        <v>43770.0</v>
      </c>
      <c r="B98" s="8">
        <f t="shared" ref="B98:E98" si="189">+B97</f>
        <v>17205510</v>
      </c>
      <c r="C98" s="8">
        <f t="shared" si="189"/>
        <v>117968</v>
      </c>
      <c r="D98" s="8">
        <f t="shared" si="189"/>
        <v>34366392</v>
      </c>
      <c r="E98" s="8">
        <f t="shared" si="189"/>
        <v>9542434</v>
      </c>
      <c r="F98">
        <f t="shared" si="2"/>
        <v>61232304</v>
      </c>
      <c r="H98">
        <f t="shared" si="11"/>
        <v>0</v>
      </c>
      <c r="I98">
        <f t="shared" si="32"/>
        <v>0</v>
      </c>
      <c r="J98">
        <f t="shared" si="33"/>
        <v>0</v>
      </c>
      <c r="K98">
        <f t="shared" si="34"/>
        <v>0</v>
      </c>
      <c r="L98">
        <f t="shared" si="4"/>
        <v>0</v>
      </c>
      <c r="N98">
        <v>0.0</v>
      </c>
      <c r="O98">
        <v>0.0</v>
      </c>
      <c r="P98">
        <v>0.0</v>
      </c>
      <c r="Q98">
        <v>0.0</v>
      </c>
      <c r="R98">
        <f t="shared" si="5"/>
        <v>0</v>
      </c>
      <c r="T98">
        <f t="shared" ref="T98:W98" si="190">+T97+H97</f>
        <v>34299</v>
      </c>
      <c r="U98">
        <f t="shared" si="190"/>
        <v>446</v>
      </c>
      <c r="V98">
        <f t="shared" si="190"/>
        <v>130605</v>
      </c>
      <c r="W98">
        <f t="shared" si="190"/>
        <v>-281049</v>
      </c>
      <c r="X98">
        <f t="shared" si="7"/>
        <v>-115699</v>
      </c>
    </row>
    <row r="99" ht="15.75" customHeight="1">
      <c r="A99" s="7">
        <v>43771.0</v>
      </c>
      <c r="B99" s="8">
        <f t="shared" ref="B99:E99" si="191">+B98</f>
        <v>17205510</v>
      </c>
      <c r="C99" s="8">
        <f t="shared" si="191"/>
        <v>117968</v>
      </c>
      <c r="D99" s="8">
        <f t="shared" si="191"/>
        <v>34366392</v>
      </c>
      <c r="E99" s="8">
        <f t="shared" si="191"/>
        <v>9542434</v>
      </c>
      <c r="F99">
        <f t="shared" si="2"/>
        <v>61232304</v>
      </c>
      <c r="H99">
        <f t="shared" si="11"/>
        <v>0</v>
      </c>
      <c r="I99">
        <f t="shared" si="32"/>
        <v>0</v>
      </c>
      <c r="J99">
        <f t="shared" si="33"/>
        <v>0</v>
      </c>
      <c r="K99">
        <f t="shared" si="34"/>
        <v>0</v>
      </c>
      <c r="L99">
        <f t="shared" si="4"/>
        <v>0</v>
      </c>
      <c r="N99">
        <v>0.0</v>
      </c>
      <c r="O99">
        <v>0.0</v>
      </c>
      <c r="P99">
        <v>0.0</v>
      </c>
      <c r="Q99">
        <v>0.0</v>
      </c>
      <c r="R99">
        <f t="shared" si="5"/>
        <v>0</v>
      </c>
      <c r="T99">
        <f t="shared" ref="T99:W99" si="192">+T98+H98</f>
        <v>34299</v>
      </c>
      <c r="U99">
        <f t="shared" si="192"/>
        <v>446</v>
      </c>
      <c r="V99">
        <f t="shared" si="192"/>
        <v>130605</v>
      </c>
      <c r="W99">
        <f t="shared" si="192"/>
        <v>-281049</v>
      </c>
      <c r="X99">
        <f t="shared" si="7"/>
        <v>-115699</v>
      </c>
    </row>
    <row r="100" ht="15.75" customHeight="1">
      <c r="A100" s="7">
        <v>43772.0</v>
      </c>
      <c r="B100" s="8">
        <f t="shared" ref="B100:E100" si="193">+B99</f>
        <v>17205510</v>
      </c>
      <c r="C100" s="8">
        <f t="shared" si="193"/>
        <v>117968</v>
      </c>
      <c r="D100" s="8">
        <f t="shared" si="193"/>
        <v>34366392</v>
      </c>
      <c r="E100" s="8">
        <f t="shared" si="193"/>
        <v>9542434</v>
      </c>
      <c r="F100">
        <f t="shared" si="2"/>
        <v>61232304</v>
      </c>
      <c r="H100">
        <f t="shared" si="11"/>
        <v>0</v>
      </c>
      <c r="I100">
        <f t="shared" si="32"/>
        <v>0</v>
      </c>
      <c r="J100">
        <f t="shared" si="33"/>
        <v>0</v>
      </c>
      <c r="K100">
        <f t="shared" si="34"/>
        <v>0</v>
      </c>
      <c r="L100">
        <f t="shared" si="4"/>
        <v>0</v>
      </c>
      <c r="N100">
        <v>0.0</v>
      </c>
      <c r="O100">
        <v>0.0</v>
      </c>
      <c r="P100">
        <v>0.0</v>
      </c>
      <c r="Q100">
        <v>0.0</v>
      </c>
      <c r="R100">
        <f t="shared" si="5"/>
        <v>0</v>
      </c>
      <c r="T100">
        <f t="shared" ref="T100:W100" si="194">+T99+H99</f>
        <v>34299</v>
      </c>
      <c r="U100">
        <f t="shared" si="194"/>
        <v>446</v>
      </c>
      <c r="V100">
        <f t="shared" si="194"/>
        <v>130605</v>
      </c>
      <c r="W100">
        <f t="shared" si="194"/>
        <v>-281049</v>
      </c>
      <c r="X100">
        <f t="shared" si="7"/>
        <v>-115699</v>
      </c>
    </row>
    <row r="101" ht="15.75" customHeight="1">
      <c r="A101" s="7">
        <v>43773.0</v>
      </c>
      <c r="B101" s="8">
        <f t="shared" ref="B101:E101" si="195">+B100</f>
        <v>17205510</v>
      </c>
      <c r="C101" s="8">
        <f t="shared" si="195"/>
        <v>117968</v>
      </c>
      <c r="D101" s="8">
        <f t="shared" si="195"/>
        <v>34366392</v>
      </c>
      <c r="E101" s="8">
        <f t="shared" si="195"/>
        <v>9542434</v>
      </c>
      <c r="F101">
        <f t="shared" si="2"/>
        <v>61232304</v>
      </c>
      <c r="H101">
        <f t="shared" si="11"/>
        <v>0</v>
      </c>
      <c r="I101">
        <f t="shared" si="32"/>
        <v>0</v>
      </c>
      <c r="J101">
        <f t="shared" si="33"/>
        <v>0</v>
      </c>
      <c r="K101">
        <f t="shared" si="34"/>
        <v>0</v>
      </c>
      <c r="L101">
        <f t="shared" si="4"/>
        <v>0</v>
      </c>
      <c r="N101">
        <v>0.0</v>
      </c>
      <c r="O101">
        <v>0.0</v>
      </c>
      <c r="P101">
        <v>0.0</v>
      </c>
      <c r="Q101">
        <v>0.0</v>
      </c>
      <c r="R101">
        <f t="shared" si="5"/>
        <v>0</v>
      </c>
      <c r="T101">
        <f t="shared" ref="T101:W101" si="196">+T100+H100</f>
        <v>34299</v>
      </c>
      <c r="U101">
        <f t="shared" si="196"/>
        <v>446</v>
      </c>
      <c r="V101">
        <f t="shared" si="196"/>
        <v>130605</v>
      </c>
      <c r="W101">
        <f t="shared" si="196"/>
        <v>-281049</v>
      </c>
      <c r="X101">
        <f t="shared" si="7"/>
        <v>-115699</v>
      </c>
    </row>
    <row r="102" ht="15.75" customHeight="1">
      <c r="A102" s="7">
        <v>43774.0</v>
      </c>
      <c r="B102" s="8">
        <f t="shared" ref="B102:E102" si="197">+B101</f>
        <v>17205510</v>
      </c>
      <c r="C102" s="8">
        <f t="shared" si="197"/>
        <v>117968</v>
      </c>
      <c r="D102" s="8">
        <f t="shared" si="197"/>
        <v>34366392</v>
      </c>
      <c r="E102" s="8">
        <f t="shared" si="197"/>
        <v>9542434</v>
      </c>
      <c r="F102">
        <f t="shared" si="2"/>
        <v>61232304</v>
      </c>
      <c r="H102">
        <f t="shared" si="11"/>
        <v>0</v>
      </c>
      <c r="I102">
        <f t="shared" si="32"/>
        <v>0</v>
      </c>
      <c r="J102">
        <f t="shared" si="33"/>
        <v>0</v>
      </c>
      <c r="K102">
        <f t="shared" si="34"/>
        <v>0</v>
      </c>
      <c r="L102">
        <f t="shared" si="4"/>
        <v>0</v>
      </c>
      <c r="N102">
        <v>0.0</v>
      </c>
      <c r="O102">
        <v>0.0</v>
      </c>
      <c r="P102">
        <v>0.0</v>
      </c>
      <c r="Q102">
        <v>0.0</v>
      </c>
      <c r="R102">
        <f t="shared" si="5"/>
        <v>0</v>
      </c>
      <c r="T102">
        <f t="shared" ref="T102:W102" si="198">+T101+H101</f>
        <v>34299</v>
      </c>
      <c r="U102">
        <f t="shared" si="198"/>
        <v>446</v>
      </c>
      <c r="V102">
        <f t="shared" si="198"/>
        <v>130605</v>
      </c>
      <c r="W102">
        <f t="shared" si="198"/>
        <v>-281049</v>
      </c>
      <c r="X102">
        <f t="shared" si="7"/>
        <v>-115699</v>
      </c>
    </row>
    <row r="103" ht="15.75" customHeight="1">
      <c r="A103" s="7">
        <v>43775.0</v>
      </c>
      <c r="B103" s="8">
        <f t="shared" ref="B103:E103" si="199">+B102</f>
        <v>17205510</v>
      </c>
      <c r="C103" s="8">
        <f t="shared" si="199"/>
        <v>117968</v>
      </c>
      <c r="D103" s="8">
        <f t="shared" si="199"/>
        <v>34366392</v>
      </c>
      <c r="E103" s="8">
        <f t="shared" si="199"/>
        <v>9542434</v>
      </c>
      <c r="F103">
        <f t="shared" si="2"/>
        <v>61232304</v>
      </c>
      <c r="H103">
        <f t="shared" si="11"/>
        <v>0</v>
      </c>
      <c r="I103">
        <f t="shared" si="32"/>
        <v>0</v>
      </c>
      <c r="J103">
        <f t="shared" si="33"/>
        <v>0</v>
      </c>
      <c r="K103">
        <f t="shared" si="34"/>
        <v>0</v>
      </c>
      <c r="L103">
        <f t="shared" si="4"/>
        <v>0</v>
      </c>
      <c r="N103">
        <v>0.0</v>
      </c>
      <c r="O103">
        <v>0.0</v>
      </c>
      <c r="P103">
        <v>0.0</v>
      </c>
      <c r="Q103">
        <v>0.0</v>
      </c>
      <c r="R103">
        <f t="shared" si="5"/>
        <v>0</v>
      </c>
      <c r="T103">
        <f t="shared" ref="T103:W103" si="200">+T102+H102</f>
        <v>34299</v>
      </c>
      <c r="U103">
        <f t="shared" si="200"/>
        <v>446</v>
      </c>
      <c r="V103">
        <f t="shared" si="200"/>
        <v>130605</v>
      </c>
      <c r="W103">
        <f t="shared" si="200"/>
        <v>-281049</v>
      </c>
      <c r="X103">
        <f t="shared" si="7"/>
        <v>-115699</v>
      </c>
    </row>
    <row r="104" ht="15.75" customHeight="1">
      <c r="A104" s="7">
        <v>43776.0</v>
      </c>
      <c r="B104" s="8">
        <f t="shared" ref="B104:E104" si="201">+B103</f>
        <v>17205510</v>
      </c>
      <c r="C104" s="8">
        <f t="shared" si="201"/>
        <v>117968</v>
      </c>
      <c r="D104" s="8">
        <f t="shared" si="201"/>
        <v>34366392</v>
      </c>
      <c r="E104" s="8">
        <f t="shared" si="201"/>
        <v>9542434</v>
      </c>
      <c r="F104">
        <f t="shared" si="2"/>
        <v>61232304</v>
      </c>
      <c r="H104">
        <f t="shared" si="11"/>
        <v>0</v>
      </c>
      <c r="I104">
        <f t="shared" si="32"/>
        <v>0</v>
      </c>
      <c r="J104">
        <f t="shared" si="33"/>
        <v>0</v>
      </c>
      <c r="K104">
        <f t="shared" si="34"/>
        <v>0</v>
      </c>
      <c r="L104">
        <f t="shared" si="4"/>
        <v>0</v>
      </c>
      <c r="N104">
        <v>0.0</v>
      </c>
      <c r="O104">
        <v>0.0</v>
      </c>
      <c r="P104">
        <v>0.0</v>
      </c>
      <c r="Q104">
        <v>0.0</v>
      </c>
      <c r="R104">
        <f t="shared" si="5"/>
        <v>0</v>
      </c>
      <c r="T104">
        <f t="shared" ref="T104:W104" si="202">+T103+H103</f>
        <v>34299</v>
      </c>
      <c r="U104">
        <f t="shared" si="202"/>
        <v>446</v>
      </c>
      <c r="V104">
        <f t="shared" si="202"/>
        <v>130605</v>
      </c>
      <c r="W104">
        <f t="shared" si="202"/>
        <v>-281049</v>
      </c>
      <c r="X104">
        <f t="shared" si="7"/>
        <v>-115699</v>
      </c>
    </row>
    <row r="105" ht="15.75" customHeight="1">
      <c r="A105" s="7">
        <v>43777.0</v>
      </c>
      <c r="B105" s="8">
        <f t="shared" ref="B105:E105" si="203">+B104</f>
        <v>17205510</v>
      </c>
      <c r="C105" s="8">
        <f t="shared" si="203"/>
        <v>117968</v>
      </c>
      <c r="D105" s="8">
        <f t="shared" si="203"/>
        <v>34366392</v>
      </c>
      <c r="E105" s="8">
        <f t="shared" si="203"/>
        <v>9542434</v>
      </c>
      <c r="F105">
        <f t="shared" si="2"/>
        <v>61232304</v>
      </c>
      <c r="H105">
        <f t="shared" si="11"/>
        <v>0</v>
      </c>
      <c r="I105">
        <f t="shared" si="32"/>
        <v>0</v>
      </c>
      <c r="J105">
        <f t="shared" si="33"/>
        <v>0</v>
      </c>
      <c r="K105">
        <f t="shared" si="34"/>
        <v>0</v>
      </c>
      <c r="L105">
        <f t="shared" si="4"/>
        <v>0</v>
      </c>
      <c r="N105">
        <v>0.0</v>
      </c>
      <c r="O105">
        <v>0.0</v>
      </c>
      <c r="P105">
        <v>0.0</v>
      </c>
      <c r="Q105">
        <v>0.0</v>
      </c>
      <c r="R105">
        <f t="shared" si="5"/>
        <v>0</v>
      </c>
      <c r="T105">
        <f t="shared" ref="T105:W105" si="204">+T104+H104</f>
        <v>34299</v>
      </c>
      <c r="U105">
        <f t="shared" si="204"/>
        <v>446</v>
      </c>
      <c r="V105">
        <f t="shared" si="204"/>
        <v>130605</v>
      </c>
      <c r="W105">
        <f t="shared" si="204"/>
        <v>-281049</v>
      </c>
      <c r="X105">
        <f t="shared" si="7"/>
        <v>-115699</v>
      </c>
    </row>
    <row r="106" ht="15.75" customHeight="1">
      <c r="A106" s="7">
        <v>43778.0</v>
      </c>
      <c r="B106" s="8">
        <f t="shared" ref="B106:E106" si="205">+B105</f>
        <v>17205510</v>
      </c>
      <c r="C106" s="8">
        <f t="shared" si="205"/>
        <v>117968</v>
      </c>
      <c r="D106" s="8">
        <f t="shared" si="205"/>
        <v>34366392</v>
      </c>
      <c r="E106" s="8">
        <f t="shared" si="205"/>
        <v>9542434</v>
      </c>
      <c r="F106">
        <f t="shared" si="2"/>
        <v>61232304</v>
      </c>
      <c r="H106">
        <f t="shared" si="11"/>
        <v>0</v>
      </c>
      <c r="I106">
        <f t="shared" si="32"/>
        <v>0</v>
      </c>
      <c r="J106">
        <f t="shared" si="33"/>
        <v>0</v>
      </c>
      <c r="K106">
        <f t="shared" si="34"/>
        <v>0</v>
      </c>
      <c r="L106">
        <f t="shared" si="4"/>
        <v>0</v>
      </c>
      <c r="N106">
        <v>0.0</v>
      </c>
      <c r="O106">
        <v>0.0</v>
      </c>
      <c r="P106">
        <v>0.0</v>
      </c>
      <c r="Q106">
        <v>0.0</v>
      </c>
      <c r="R106">
        <f t="shared" si="5"/>
        <v>0</v>
      </c>
      <c r="T106">
        <f t="shared" ref="T106:W106" si="206">+T105+H105</f>
        <v>34299</v>
      </c>
      <c r="U106">
        <f t="shared" si="206"/>
        <v>446</v>
      </c>
      <c r="V106">
        <f t="shared" si="206"/>
        <v>130605</v>
      </c>
      <c r="W106">
        <f t="shared" si="206"/>
        <v>-281049</v>
      </c>
      <c r="X106">
        <f t="shared" si="7"/>
        <v>-115699</v>
      </c>
    </row>
    <row r="107" ht="15.75" customHeight="1">
      <c r="A107" s="7">
        <v>43779.0</v>
      </c>
      <c r="B107" s="8">
        <f t="shared" ref="B107:E107" si="207">+B106</f>
        <v>17205510</v>
      </c>
      <c r="C107" s="8">
        <f t="shared" si="207"/>
        <v>117968</v>
      </c>
      <c r="D107" s="8">
        <f t="shared" si="207"/>
        <v>34366392</v>
      </c>
      <c r="E107" s="8">
        <f t="shared" si="207"/>
        <v>9542434</v>
      </c>
      <c r="F107">
        <f t="shared" si="2"/>
        <v>61232304</v>
      </c>
      <c r="H107">
        <f t="shared" si="11"/>
        <v>0</v>
      </c>
      <c r="I107">
        <f t="shared" si="32"/>
        <v>0</v>
      </c>
      <c r="J107">
        <f t="shared" si="33"/>
        <v>0</v>
      </c>
      <c r="K107">
        <f t="shared" si="34"/>
        <v>0</v>
      </c>
      <c r="L107">
        <f t="shared" si="4"/>
        <v>0</v>
      </c>
      <c r="N107">
        <v>0.0</v>
      </c>
      <c r="O107">
        <v>0.0</v>
      </c>
      <c r="P107">
        <v>0.0</v>
      </c>
      <c r="Q107">
        <v>0.0</v>
      </c>
      <c r="R107">
        <f t="shared" si="5"/>
        <v>0</v>
      </c>
      <c r="T107">
        <f t="shared" ref="T107:W107" si="208">+T106+H106</f>
        <v>34299</v>
      </c>
      <c r="U107">
        <f t="shared" si="208"/>
        <v>446</v>
      </c>
      <c r="V107">
        <f t="shared" si="208"/>
        <v>130605</v>
      </c>
      <c r="W107">
        <f t="shared" si="208"/>
        <v>-281049</v>
      </c>
      <c r="X107">
        <f t="shared" si="7"/>
        <v>-115699</v>
      </c>
    </row>
    <row r="108" ht="15.75" customHeight="1">
      <c r="A108" s="7">
        <v>43780.0</v>
      </c>
      <c r="B108" s="8">
        <f t="shared" ref="B108:E108" si="209">+B107</f>
        <v>17205510</v>
      </c>
      <c r="C108" s="8">
        <f t="shared" si="209"/>
        <v>117968</v>
      </c>
      <c r="D108" s="8">
        <f t="shared" si="209"/>
        <v>34366392</v>
      </c>
      <c r="E108" s="8">
        <f t="shared" si="209"/>
        <v>9542434</v>
      </c>
      <c r="F108">
        <f t="shared" si="2"/>
        <v>61232304</v>
      </c>
      <c r="H108">
        <f t="shared" si="11"/>
        <v>0</v>
      </c>
      <c r="I108">
        <f t="shared" si="32"/>
        <v>0</v>
      </c>
      <c r="J108">
        <f t="shared" si="33"/>
        <v>0</v>
      </c>
      <c r="K108">
        <f t="shared" si="34"/>
        <v>0</v>
      </c>
      <c r="L108">
        <f t="shared" si="4"/>
        <v>0</v>
      </c>
      <c r="N108">
        <v>0.0</v>
      </c>
      <c r="O108">
        <v>0.0</v>
      </c>
      <c r="P108">
        <v>0.0</v>
      </c>
      <c r="Q108">
        <v>0.0</v>
      </c>
      <c r="R108">
        <f t="shared" si="5"/>
        <v>0</v>
      </c>
      <c r="T108">
        <f t="shared" ref="T108:W108" si="210">+T107+H107</f>
        <v>34299</v>
      </c>
      <c r="U108">
        <f t="shared" si="210"/>
        <v>446</v>
      </c>
      <c r="V108">
        <f t="shared" si="210"/>
        <v>130605</v>
      </c>
      <c r="W108">
        <f t="shared" si="210"/>
        <v>-281049</v>
      </c>
      <c r="X108">
        <f t="shared" si="7"/>
        <v>-115699</v>
      </c>
    </row>
    <row r="109" ht="15.75" customHeight="1">
      <c r="A109" s="7">
        <v>43781.0</v>
      </c>
      <c r="B109" s="8">
        <f t="shared" ref="B109:E109" si="211">+B108</f>
        <v>17205510</v>
      </c>
      <c r="C109" s="8">
        <f t="shared" si="211"/>
        <v>117968</v>
      </c>
      <c r="D109" s="8">
        <f t="shared" si="211"/>
        <v>34366392</v>
      </c>
      <c r="E109" s="8">
        <f t="shared" si="211"/>
        <v>9542434</v>
      </c>
      <c r="F109">
        <f t="shared" si="2"/>
        <v>61232304</v>
      </c>
      <c r="H109">
        <f t="shared" si="11"/>
        <v>0</v>
      </c>
      <c r="I109">
        <f t="shared" si="32"/>
        <v>0</v>
      </c>
      <c r="J109">
        <f t="shared" si="33"/>
        <v>0</v>
      </c>
      <c r="K109">
        <f t="shared" si="34"/>
        <v>0</v>
      </c>
      <c r="L109">
        <f t="shared" si="4"/>
        <v>0</v>
      </c>
      <c r="N109">
        <v>0.0</v>
      </c>
      <c r="O109">
        <v>0.0</v>
      </c>
      <c r="P109">
        <v>0.0</v>
      </c>
      <c r="Q109">
        <v>0.0</v>
      </c>
      <c r="R109">
        <f t="shared" si="5"/>
        <v>0</v>
      </c>
      <c r="T109">
        <f t="shared" ref="T109:W109" si="212">+T108+H108</f>
        <v>34299</v>
      </c>
      <c r="U109">
        <f t="shared" si="212"/>
        <v>446</v>
      </c>
      <c r="V109">
        <f t="shared" si="212"/>
        <v>130605</v>
      </c>
      <c r="W109">
        <f t="shared" si="212"/>
        <v>-281049</v>
      </c>
      <c r="X109">
        <f t="shared" si="7"/>
        <v>-115699</v>
      </c>
    </row>
    <row r="110" ht="15.75" customHeight="1">
      <c r="A110" s="7">
        <v>43782.0</v>
      </c>
      <c r="B110" s="8">
        <f t="shared" ref="B110:E110" si="213">+B109</f>
        <v>17205510</v>
      </c>
      <c r="C110" s="8">
        <f t="shared" si="213"/>
        <v>117968</v>
      </c>
      <c r="D110" s="8">
        <f t="shared" si="213"/>
        <v>34366392</v>
      </c>
      <c r="E110" s="8">
        <f t="shared" si="213"/>
        <v>9542434</v>
      </c>
      <c r="F110">
        <f t="shared" si="2"/>
        <v>61232304</v>
      </c>
      <c r="H110">
        <f t="shared" si="11"/>
        <v>0</v>
      </c>
      <c r="I110">
        <f t="shared" si="32"/>
        <v>0</v>
      </c>
      <c r="J110">
        <f t="shared" si="33"/>
        <v>0</v>
      </c>
      <c r="K110">
        <f t="shared" si="34"/>
        <v>0</v>
      </c>
      <c r="L110">
        <f t="shared" si="4"/>
        <v>0</v>
      </c>
      <c r="N110">
        <v>0.0</v>
      </c>
      <c r="O110">
        <v>0.0</v>
      </c>
      <c r="P110">
        <v>0.0</v>
      </c>
      <c r="Q110">
        <v>0.0</v>
      </c>
      <c r="R110">
        <f t="shared" si="5"/>
        <v>0</v>
      </c>
      <c r="T110">
        <f t="shared" ref="T110:W110" si="214">+T109+H109</f>
        <v>34299</v>
      </c>
      <c r="U110">
        <f t="shared" si="214"/>
        <v>446</v>
      </c>
      <c r="V110">
        <f t="shared" si="214"/>
        <v>130605</v>
      </c>
      <c r="W110">
        <f t="shared" si="214"/>
        <v>-281049</v>
      </c>
      <c r="X110">
        <f t="shared" si="7"/>
        <v>-115699</v>
      </c>
    </row>
    <row r="111" ht="15.75" customHeight="1">
      <c r="A111" s="7">
        <v>43783.0</v>
      </c>
      <c r="B111" s="8">
        <f t="shared" ref="B111:E111" si="215">+B110</f>
        <v>17205510</v>
      </c>
      <c r="C111" s="8">
        <f t="shared" si="215"/>
        <v>117968</v>
      </c>
      <c r="D111" s="8">
        <f t="shared" si="215"/>
        <v>34366392</v>
      </c>
      <c r="E111" s="8">
        <f t="shared" si="215"/>
        <v>9542434</v>
      </c>
      <c r="F111">
        <f t="shared" si="2"/>
        <v>61232304</v>
      </c>
      <c r="H111">
        <f t="shared" si="11"/>
        <v>0</v>
      </c>
      <c r="I111">
        <f t="shared" si="32"/>
        <v>0</v>
      </c>
      <c r="J111">
        <f t="shared" si="33"/>
        <v>0</v>
      </c>
      <c r="K111">
        <f t="shared" si="34"/>
        <v>0</v>
      </c>
      <c r="L111">
        <f t="shared" si="4"/>
        <v>0</v>
      </c>
      <c r="N111">
        <v>0.0</v>
      </c>
      <c r="O111">
        <v>0.0</v>
      </c>
      <c r="P111">
        <v>0.0</v>
      </c>
      <c r="Q111">
        <v>0.0</v>
      </c>
      <c r="R111">
        <f t="shared" si="5"/>
        <v>0</v>
      </c>
      <c r="T111">
        <f t="shared" ref="T111:W111" si="216">+T110+H110</f>
        <v>34299</v>
      </c>
      <c r="U111">
        <f t="shared" si="216"/>
        <v>446</v>
      </c>
      <c r="V111">
        <f t="shared" si="216"/>
        <v>130605</v>
      </c>
      <c r="W111">
        <f t="shared" si="216"/>
        <v>-281049</v>
      </c>
      <c r="X111">
        <f t="shared" si="7"/>
        <v>-115699</v>
      </c>
    </row>
    <row r="112" ht="15.75" customHeight="1">
      <c r="A112" s="7">
        <v>43784.0</v>
      </c>
      <c r="B112" s="8">
        <f t="shared" ref="B112:E112" si="217">+B111</f>
        <v>17205510</v>
      </c>
      <c r="C112" s="8">
        <f t="shared" si="217"/>
        <v>117968</v>
      </c>
      <c r="D112" s="8">
        <f t="shared" si="217"/>
        <v>34366392</v>
      </c>
      <c r="E112" s="8">
        <f t="shared" si="217"/>
        <v>9542434</v>
      </c>
      <c r="F112">
        <f t="shared" si="2"/>
        <v>61232304</v>
      </c>
      <c r="H112">
        <f t="shared" si="11"/>
        <v>0</v>
      </c>
      <c r="I112">
        <f t="shared" si="32"/>
        <v>0</v>
      </c>
      <c r="J112">
        <f t="shared" si="33"/>
        <v>0</v>
      </c>
      <c r="K112">
        <f t="shared" si="34"/>
        <v>0</v>
      </c>
      <c r="L112">
        <f t="shared" si="4"/>
        <v>0</v>
      </c>
      <c r="N112">
        <v>0.0</v>
      </c>
      <c r="O112">
        <v>0.0</v>
      </c>
      <c r="P112">
        <v>0.0</v>
      </c>
      <c r="Q112">
        <v>0.0</v>
      </c>
      <c r="R112">
        <f t="shared" si="5"/>
        <v>0</v>
      </c>
      <c r="T112">
        <f t="shared" ref="T112:W112" si="218">+T111+H111</f>
        <v>34299</v>
      </c>
      <c r="U112">
        <f t="shared" si="218"/>
        <v>446</v>
      </c>
      <c r="V112">
        <f t="shared" si="218"/>
        <v>130605</v>
      </c>
      <c r="W112">
        <f t="shared" si="218"/>
        <v>-281049</v>
      </c>
      <c r="X112">
        <f t="shared" si="7"/>
        <v>-115699</v>
      </c>
    </row>
    <row r="113" ht="15.75" customHeight="1">
      <c r="A113" s="7">
        <v>43785.0</v>
      </c>
      <c r="B113" s="8">
        <f t="shared" ref="B113:E113" si="219">+B112</f>
        <v>17205510</v>
      </c>
      <c r="C113" s="8">
        <f t="shared" si="219"/>
        <v>117968</v>
      </c>
      <c r="D113" s="8">
        <f t="shared" si="219"/>
        <v>34366392</v>
      </c>
      <c r="E113" s="8">
        <f t="shared" si="219"/>
        <v>9542434</v>
      </c>
      <c r="F113">
        <f t="shared" si="2"/>
        <v>61232304</v>
      </c>
      <c r="H113">
        <f t="shared" si="11"/>
        <v>0</v>
      </c>
      <c r="I113">
        <f t="shared" si="32"/>
        <v>0</v>
      </c>
      <c r="J113">
        <f t="shared" si="33"/>
        <v>0</v>
      </c>
      <c r="K113">
        <f t="shared" si="34"/>
        <v>0</v>
      </c>
      <c r="L113">
        <f t="shared" si="4"/>
        <v>0</v>
      </c>
      <c r="N113">
        <v>0.0</v>
      </c>
      <c r="O113">
        <v>0.0</v>
      </c>
      <c r="P113">
        <v>0.0</v>
      </c>
      <c r="Q113">
        <v>0.0</v>
      </c>
      <c r="R113">
        <f t="shared" si="5"/>
        <v>0</v>
      </c>
      <c r="T113">
        <f t="shared" ref="T113:W113" si="220">+T112+H112</f>
        <v>34299</v>
      </c>
      <c r="U113">
        <f t="shared" si="220"/>
        <v>446</v>
      </c>
      <c r="V113">
        <f t="shared" si="220"/>
        <v>130605</v>
      </c>
      <c r="W113">
        <f t="shared" si="220"/>
        <v>-281049</v>
      </c>
      <c r="X113">
        <f t="shared" si="7"/>
        <v>-115699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1" t="s">
        <v>10</v>
      </c>
    </row>
    <row r="32" ht="15.75" customHeight="1"/>
    <row r="33" ht="15.75" customHeight="1"/>
    <row r="34" ht="15.75" customHeight="1"/>
    <row r="35" ht="15.75" customHeight="1">
      <c r="A35" s="9" t="s">
        <v>11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5"/>
  </hyperlinks>
  <printOptions/>
  <pageMargins bottom="0.75" footer="0.0" header="0.0" left="0.7" right="0.7" top="0.75"/>
  <pageSetup orientation="landscape"/>
  <drawing r:id="rId2"/>
</worksheet>
</file>