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tto\Desktop\github\BP-MASTER-LLM-ICSA\08_Quality_Checker\08b_Model_Quality_Checker\Results\"/>
    </mc:Choice>
  </mc:AlternateContent>
  <xr:revisionPtr revIDLastSave="0" documentId="13_ncr:1_{AC98EFDE-63D7-4901-B0F1-E61012A606D9}" xr6:coauthVersionLast="47" xr6:coauthVersionMax="47" xr10:uidLastSave="{00000000-0000-0000-0000-000000000000}"/>
  <bookViews>
    <workbookView xWindow="-108" yWindow="-108" windowWidth="23256" windowHeight="12576" xr2:uid="{E16951D4-219A-4F01-BE17-DF4B2539BE57}"/>
  </bookViews>
  <sheets>
    <sheet name="ex01_tag_statist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8" i="1" l="1"/>
  <c r="AC18" i="1"/>
  <c r="AB18" i="1"/>
  <c r="AD22" i="1"/>
  <c r="AC20" i="1"/>
  <c r="AD21" i="1"/>
  <c r="AD20" i="1"/>
  <c r="AD19" i="1"/>
  <c r="AC21" i="1"/>
  <c r="AB21" i="1"/>
  <c r="AB20" i="1"/>
  <c r="AC19" i="1"/>
  <c r="AB19" i="1"/>
  <c r="AC22" i="1"/>
  <c r="AE22" i="1" l="1"/>
  <c r="AE20" i="1"/>
  <c r="AE19" i="1"/>
</calcChain>
</file>

<file path=xl/sharedStrings.xml><?xml version="1.0" encoding="utf-8"?>
<sst xmlns="http://schemas.openxmlformats.org/spreadsheetml/2006/main" count="82" uniqueCount="60">
  <si>
    <t>N</t>
  </si>
  <si>
    <t>Missing</t>
  </si>
  <si>
    <t>Mean</t>
  </si>
  <si>
    <t>SE</t>
  </si>
  <si>
    <t>95% Confidence Interval Lower</t>
  </si>
  <si>
    <t>95% Confidence Interval Upper</t>
  </si>
  <si>
    <t>Median</t>
  </si>
  <si>
    <t>Mode</t>
  </si>
  <si>
    <t>Sum</t>
  </si>
  <si>
    <t>SD</t>
  </si>
  <si>
    <t>Variance</t>
  </si>
  <si>
    <t>IQR</t>
  </si>
  <si>
    <t>Range</t>
  </si>
  <si>
    <t>Minimum</t>
  </si>
  <si>
    <t>Maximum</t>
  </si>
  <si>
    <t>Skewness</t>
  </si>
  <si>
    <t>Kurtosis</t>
  </si>
  <si>
    <t>Shapiro-Wilk W</t>
  </si>
  <si>
    <t>Shapiro-Wilk p value</t>
  </si>
  <si>
    <t>25th</t>
  </si>
  <si>
    <t>50th</t>
  </si>
  <si>
    <t>75th</t>
  </si>
  <si>
    <t>90th</t>
  </si>
  <si>
    <t>95th</t>
  </si>
  <si>
    <t>99th</t>
  </si>
  <si>
    <t>Tag</t>
  </si>
  <si>
    <t>Category</t>
  </si>
  <si>
    <t>Tag-Synth</t>
  </si>
  <si>
    <t>Occurrency</t>
  </si>
  <si>
    <t>endEvent</t>
  </si>
  <si>
    <t>Flow objects </t>
  </si>
  <si>
    <t>EndEvent</t>
  </si>
  <si>
    <t>exclusiveGateway</t>
  </si>
  <si>
    <t>ExclusiveGateway</t>
  </si>
  <si>
    <t>incoming</t>
  </si>
  <si>
    <t>Connecting objects</t>
  </si>
  <si>
    <t>intermediateThrowEvent</t>
  </si>
  <si>
    <t>messageEventDefinition</t>
  </si>
  <si>
    <t>outgoing</t>
  </si>
  <si>
    <t>parallelGateway</t>
  </si>
  <si>
    <t>sequenceFlow</t>
  </si>
  <si>
    <t>SequenceFlow</t>
  </si>
  <si>
    <t>startEvent</t>
  </si>
  <si>
    <t>StartEvent</t>
  </si>
  <si>
    <t>task</t>
  </si>
  <si>
    <t>UserTask</t>
  </si>
  <si>
    <t>sourceRef</t>
  </si>
  <si>
    <t>targetRef</t>
  </si>
  <si>
    <t>ParallelGateway</t>
  </si>
  <si>
    <t>laneSets</t>
  </si>
  <si>
    <t>Swim lanes</t>
  </si>
  <si>
    <t>lanes</t>
  </si>
  <si>
    <t>Real</t>
  </si>
  <si>
    <t>Synth</t>
  </si>
  <si>
    <t>Total</t>
  </si>
  <si>
    <t>Artifacts</t>
  </si>
  <si>
    <t>Flow Objects </t>
  </si>
  <si>
    <t>Connecting Objects</t>
  </si>
  <si>
    <t>Swim Lanes</t>
  </si>
  <si>
    <t>Similarity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</si>
</sst>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9E2C-E337-4CEB-9BCF-568207AFA6F4}">
  <dimension ref="A1:AE22"/>
  <sheetViews>
    <sheetView tabSelected="1" topLeftCell="O1" workbookViewId="0">
      <selection activeCell="AF17" sqref="AF17"/>
    </sheetView>
  </sheetViews>
  <sheetFormatPr defaultRowHeight="14.4" x14ac:dyDescent="0.3"/>
  <cols>
    <col min="27" max="27" width="16.44140625" bestFit="1" customWidth="1"/>
    <col min="28" max="28" width="20.6640625" bestFit="1" customWidth="1"/>
    <col min="29" max="29" width="10.44140625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">
      <c r="A2">
        <v>67</v>
      </c>
      <c r="B2">
        <v>0</v>
      </c>
      <c r="C2">
        <v>1.0298507459999999</v>
      </c>
      <c r="D2">
        <v>2.0947147999999999E-2</v>
      </c>
      <c r="E2">
        <v>0.988794336</v>
      </c>
      <c r="F2">
        <v>1.0709071569999999</v>
      </c>
      <c r="G2">
        <v>1</v>
      </c>
      <c r="H2">
        <v>1</v>
      </c>
      <c r="I2">
        <v>69</v>
      </c>
      <c r="J2">
        <v>0.171459798</v>
      </c>
      <c r="K2">
        <v>2.9398462E-2</v>
      </c>
      <c r="L2">
        <v>0</v>
      </c>
      <c r="M2">
        <v>1</v>
      </c>
      <c r="N2">
        <v>1</v>
      </c>
      <c r="O2">
        <v>2</v>
      </c>
      <c r="P2">
        <v>5.5254655220000002</v>
      </c>
      <c r="Q2">
        <v>28.530769230000001</v>
      </c>
      <c r="R2">
        <v>0.162513519</v>
      </c>
      <c r="S2" s="1">
        <v>1.1699999999999999E-17</v>
      </c>
      <c r="T2">
        <v>1</v>
      </c>
      <c r="U2">
        <v>1</v>
      </c>
      <c r="V2">
        <v>1</v>
      </c>
      <c r="W2">
        <v>1</v>
      </c>
      <c r="X2">
        <v>1</v>
      </c>
      <c r="Y2">
        <v>2</v>
      </c>
      <c r="Z2" t="s">
        <v>29</v>
      </c>
      <c r="AA2" t="s">
        <v>30</v>
      </c>
      <c r="AB2" t="s">
        <v>31</v>
      </c>
      <c r="AC2">
        <v>1</v>
      </c>
    </row>
    <row r="3" spans="1:29" x14ac:dyDescent="0.3">
      <c r="A3">
        <v>69</v>
      </c>
      <c r="B3">
        <v>0</v>
      </c>
      <c r="C3">
        <v>2.057971014</v>
      </c>
      <c r="D3">
        <v>5.7971014000000001E-2</v>
      </c>
      <c r="E3">
        <v>1.944347826</v>
      </c>
      <c r="F3">
        <v>2.1715942030000002</v>
      </c>
      <c r="G3">
        <v>2</v>
      </c>
      <c r="H3">
        <v>2</v>
      </c>
      <c r="I3">
        <v>142</v>
      </c>
      <c r="J3">
        <v>0.481543412</v>
      </c>
      <c r="K3">
        <v>0.231884058</v>
      </c>
      <c r="L3">
        <v>0</v>
      </c>
      <c r="M3">
        <v>3</v>
      </c>
      <c r="N3">
        <v>1</v>
      </c>
      <c r="O3">
        <v>4</v>
      </c>
      <c r="P3">
        <v>2.5530329780000001</v>
      </c>
      <c r="Q3">
        <v>10.104025869999999</v>
      </c>
      <c r="R3">
        <v>0.39894271999999997</v>
      </c>
      <c r="S3" s="1">
        <v>2.6300000000000001E-15</v>
      </c>
      <c r="T3">
        <v>2</v>
      </c>
      <c r="U3">
        <v>2</v>
      </c>
      <c r="V3">
        <v>2</v>
      </c>
      <c r="W3">
        <v>2</v>
      </c>
      <c r="X3">
        <v>2.6</v>
      </c>
      <c r="Y3">
        <v>4</v>
      </c>
      <c r="Z3" t="s">
        <v>32</v>
      </c>
      <c r="AA3" t="s">
        <v>30</v>
      </c>
      <c r="AB3" t="s">
        <v>33</v>
      </c>
      <c r="AC3">
        <v>1</v>
      </c>
    </row>
    <row r="4" spans="1:29" x14ac:dyDescent="0.3">
      <c r="A4">
        <v>69</v>
      </c>
      <c r="B4">
        <v>0</v>
      </c>
      <c r="C4">
        <v>11.942028990000001</v>
      </c>
      <c r="D4">
        <v>0.11473691699999999</v>
      </c>
      <c r="E4">
        <v>11.71714463</v>
      </c>
      <c r="F4">
        <v>12.166913340000001</v>
      </c>
      <c r="G4">
        <v>12</v>
      </c>
      <c r="H4">
        <v>12</v>
      </c>
      <c r="I4">
        <v>824</v>
      </c>
      <c r="J4">
        <v>0.95307641200000004</v>
      </c>
      <c r="K4">
        <v>0.90835464600000004</v>
      </c>
      <c r="L4">
        <v>0</v>
      </c>
      <c r="M4">
        <v>7</v>
      </c>
      <c r="N4">
        <v>9</v>
      </c>
      <c r="O4">
        <v>16</v>
      </c>
      <c r="P4">
        <v>0.93693084299999996</v>
      </c>
      <c r="Q4">
        <v>6.1411155649999998</v>
      </c>
      <c r="R4">
        <v>0.68963782100000004</v>
      </c>
      <c r="S4" s="1">
        <v>8.6100000000000005E-11</v>
      </c>
      <c r="T4">
        <v>12</v>
      </c>
      <c r="U4">
        <v>12</v>
      </c>
      <c r="V4">
        <v>12</v>
      </c>
      <c r="W4">
        <v>12.2</v>
      </c>
      <c r="X4">
        <v>13</v>
      </c>
      <c r="Y4">
        <v>15.32</v>
      </c>
      <c r="Z4" t="s">
        <v>34</v>
      </c>
      <c r="AA4" t="s">
        <v>35</v>
      </c>
      <c r="AB4" t="s">
        <v>34</v>
      </c>
      <c r="AC4">
        <v>8</v>
      </c>
    </row>
    <row r="5" spans="1:29" x14ac:dyDescent="0.3">
      <c r="A5">
        <v>3</v>
      </c>
      <c r="B5">
        <v>0</v>
      </c>
      <c r="C5">
        <v>1</v>
      </c>
      <c r="D5">
        <v>0</v>
      </c>
      <c r="G5">
        <v>1</v>
      </c>
      <c r="H5">
        <v>1</v>
      </c>
      <c r="I5">
        <v>3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 t="s">
        <v>36</v>
      </c>
      <c r="AA5" t="s">
        <v>30</v>
      </c>
      <c r="AB5" t="s">
        <v>36</v>
      </c>
      <c r="AC5">
        <v>0</v>
      </c>
    </row>
    <row r="6" spans="1:29" x14ac:dyDescent="0.3">
      <c r="A6">
        <v>4</v>
      </c>
      <c r="B6">
        <v>0</v>
      </c>
      <c r="C6">
        <v>1.75</v>
      </c>
      <c r="D6">
        <v>0.25</v>
      </c>
      <c r="E6">
        <v>1.26</v>
      </c>
      <c r="F6">
        <v>2.2400000000000002</v>
      </c>
      <c r="G6">
        <v>2</v>
      </c>
      <c r="H6">
        <v>2</v>
      </c>
      <c r="I6">
        <v>7</v>
      </c>
      <c r="J6">
        <v>0.5</v>
      </c>
      <c r="K6">
        <v>0.25</v>
      </c>
      <c r="L6">
        <v>0.25</v>
      </c>
      <c r="M6">
        <v>1</v>
      </c>
      <c r="N6">
        <v>1</v>
      </c>
      <c r="O6">
        <v>2</v>
      </c>
      <c r="P6">
        <v>-1.1547005379999999</v>
      </c>
      <c r="Q6">
        <v>-0.66666666699999999</v>
      </c>
      <c r="R6">
        <v>0.62977626499999995</v>
      </c>
      <c r="S6">
        <v>1.2407259999999999E-3</v>
      </c>
      <c r="T6">
        <v>1.75</v>
      </c>
      <c r="U6">
        <v>2</v>
      </c>
      <c r="V6">
        <v>2</v>
      </c>
      <c r="W6">
        <v>2</v>
      </c>
      <c r="X6">
        <v>2</v>
      </c>
      <c r="Y6">
        <v>2</v>
      </c>
      <c r="Z6" t="s">
        <v>37</v>
      </c>
      <c r="AA6" t="s">
        <v>35</v>
      </c>
      <c r="AB6" t="s">
        <v>37</v>
      </c>
      <c r="AC6">
        <v>0</v>
      </c>
    </row>
    <row r="7" spans="1:29" x14ac:dyDescent="0.3">
      <c r="A7">
        <v>69</v>
      </c>
      <c r="B7">
        <v>0</v>
      </c>
      <c r="C7">
        <v>11.942028990000001</v>
      </c>
      <c r="D7">
        <v>0.11473691699999999</v>
      </c>
      <c r="E7">
        <v>11.71714463</v>
      </c>
      <c r="F7">
        <v>12.166913340000001</v>
      </c>
      <c r="G7">
        <v>12</v>
      </c>
      <c r="H7">
        <v>12</v>
      </c>
      <c r="I7">
        <v>824</v>
      </c>
      <c r="J7">
        <v>0.95307641200000004</v>
      </c>
      <c r="K7">
        <v>0.90835464600000004</v>
      </c>
      <c r="L7">
        <v>0</v>
      </c>
      <c r="M7">
        <v>7</v>
      </c>
      <c r="N7">
        <v>9</v>
      </c>
      <c r="O7">
        <v>16</v>
      </c>
      <c r="P7">
        <v>0.93693084299999996</v>
      </c>
      <c r="Q7">
        <v>6.1411155649999998</v>
      </c>
      <c r="R7">
        <v>0.68963782100000004</v>
      </c>
      <c r="S7" s="1">
        <v>8.6100000000000005E-11</v>
      </c>
      <c r="T7">
        <v>12</v>
      </c>
      <c r="U7">
        <v>12</v>
      </c>
      <c r="V7">
        <v>12</v>
      </c>
      <c r="W7">
        <v>12.2</v>
      </c>
      <c r="X7">
        <v>13</v>
      </c>
      <c r="Y7">
        <v>15.32</v>
      </c>
      <c r="Z7" t="s">
        <v>38</v>
      </c>
      <c r="AA7" t="s">
        <v>35</v>
      </c>
      <c r="AB7" t="s">
        <v>38</v>
      </c>
      <c r="AC7">
        <v>8</v>
      </c>
    </row>
    <row r="8" spans="1:29" x14ac:dyDescent="0.3">
      <c r="A8">
        <v>65</v>
      </c>
      <c r="B8">
        <v>0</v>
      </c>
      <c r="C8">
        <v>2</v>
      </c>
      <c r="D8">
        <v>0</v>
      </c>
      <c r="G8">
        <v>2</v>
      </c>
      <c r="H8">
        <v>2</v>
      </c>
      <c r="I8">
        <v>130</v>
      </c>
      <c r="J8">
        <v>0</v>
      </c>
      <c r="K8">
        <v>0</v>
      </c>
      <c r="L8">
        <v>0</v>
      </c>
      <c r="M8">
        <v>0</v>
      </c>
      <c r="N8">
        <v>2</v>
      </c>
      <c r="O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 t="s">
        <v>39</v>
      </c>
      <c r="AA8" t="s">
        <v>30</v>
      </c>
      <c r="AB8" t="s">
        <v>39</v>
      </c>
      <c r="AC8">
        <v>0</v>
      </c>
    </row>
    <row r="9" spans="1:29" x14ac:dyDescent="0.3">
      <c r="A9">
        <v>69</v>
      </c>
      <c r="B9">
        <v>0</v>
      </c>
      <c r="C9">
        <v>11.942028990000001</v>
      </c>
      <c r="D9">
        <v>0.11473691699999999</v>
      </c>
      <c r="E9">
        <v>11.71714463</v>
      </c>
      <c r="F9">
        <v>12.166913340000001</v>
      </c>
      <c r="G9">
        <v>12</v>
      </c>
      <c r="H9">
        <v>12</v>
      </c>
      <c r="I9">
        <v>824</v>
      </c>
      <c r="J9">
        <v>0.95307641200000004</v>
      </c>
      <c r="K9">
        <v>0.90835464600000004</v>
      </c>
      <c r="L9">
        <v>0</v>
      </c>
      <c r="M9">
        <v>7</v>
      </c>
      <c r="N9">
        <v>9</v>
      </c>
      <c r="O9">
        <v>16</v>
      </c>
      <c r="P9">
        <v>0.93693084299999996</v>
      </c>
      <c r="Q9">
        <v>6.1411155649999998</v>
      </c>
      <c r="R9">
        <v>0.68963782100000004</v>
      </c>
      <c r="S9" s="1">
        <v>8.6100000000000005E-11</v>
      </c>
      <c r="T9">
        <v>12</v>
      </c>
      <c r="U9">
        <v>12</v>
      </c>
      <c r="V9">
        <v>12</v>
      </c>
      <c r="W9">
        <v>12.2</v>
      </c>
      <c r="X9">
        <v>13</v>
      </c>
      <c r="Y9">
        <v>15.32</v>
      </c>
      <c r="Z9" t="s">
        <v>40</v>
      </c>
      <c r="AA9" t="s">
        <v>35</v>
      </c>
      <c r="AB9" t="s">
        <v>41</v>
      </c>
      <c r="AC9">
        <v>10</v>
      </c>
    </row>
    <row r="10" spans="1:29" x14ac:dyDescent="0.3">
      <c r="A10">
        <v>69</v>
      </c>
      <c r="B10">
        <v>0</v>
      </c>
      <c r="C10">
        <v>1</v>
      </c>
      <c r="D10">
        <v>0</v>
      </c>
      <c r="G10">
        <v>1</v>
      </c>
      <c r="H10">
        <v>1</v>
      </c>
      <c r="I10">
        <v>69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 t="s">
        <v>42</v>
      </c>
      <c r="AA10" t="s">
        <v>30</v>
      </c>
      <c r="AB10" t="s">
        <v>43</v>
      </c>
      <c r="AC10">
        <v>1</v>
      </c>
    </row>
    <row r="11" spans="1:29" x14ac:dyDescent="0.3">
      <c r="A11">
        <v>69</v>
      </c>
      <c r="B11">
        <v>0</v>
      </c>
      <c r="C11">
        <v>4.9855072460000001</v>
      </c>
      <c r="D11">
        <v>6.6877608000000005E-2</v>
      </c>
      <c r="E11">
        <v>4.8544271339999998</v>
      </c>
      <c r="F11">
        <v>5.1165873590000004</v>
      </c>
      <c r="G11">
        <v>5</v>
      </c>
      <c r="H11">
        <v>5</v>
      </c>
      <c r="I11">
        <v>344</v>
      </c>
      <c r="J11">
        <v>0.55552713799999998</v>
      </c>
      <c r="K11">
        <v>0.30861040099999998</v>
      </c>
      <c r="L11">
        <v>0</v>
      </c>
      <c r="M11">
        <v>3</v>
      </c>
      <c r="N11">
        <v>4</v>
      </c>
      <c r="O11">
        <v>7</v>
      </c>
      <c r="P11">
        <v>1.0293255450000001</v>
      </c>
      <c r="Q11">
        <v>4.1546007449999998</v>
      </c>
      <c r="R11">
        <v>0.62967151899999996</v>
      </c>
      <c r="S11" s="1">
        <v>6.5299999999999998E-12</v>
      </c>
      <c r="T11">
        <v>5</v>
      </c>
      <c r="U11">
        <v>5</v>
      </c>
      <c r="V11">
        <v>5</v>
      </c>
      <c r="W11">
        <v>5</v>
      </c>
      <c r="X11">
        <v>6</v>
      </c>
      <c r="Y11">
        <v>7</v>
      </c>
      <c r="Z11" t="s">
        <v>44</v>
      </c>
      <c r="AA11" t="s">
        <v>30</v>
      </c>
      <c r="AB11" t="s">
        <v>45</v>
      </c>
      <c r="AC11">
        <v>5</v>
      </c>
    </row>
    <row r="12" spans="1:29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t="s">
        <v>46</v>
      </c>
      <c r="AA12" t="s">
        <v>35</v>
      </c>
      <c r="AB12" t="s">
        <v>46</v>
      </c>
      <c r="AC12">
        <v>10</v>
      </c>
    </row>
    <row r="13" spans="1:29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t="s">
        <v>47</v>
      </c>
      <c r="AA13" t="s">
        <v>35</v>
      </c>
      <c r="AB13" t="s">
        <v>47</v>
      </c>
      <c r="AC13">
        <v>10</v>
      </c>
    </row>
    <row r="14" spans="1:29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t="s">
        <v>48</v>
      </c>
      <c r="AA14" t="s">
        <v>30</v>
      </c>
      <c r="AB14" t="s">
        <v>48</v>
      </c>
      <c r="AC14">
        <v>1</v>
      </c>
    </row>
    <row r="15" spans="1:29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t="s">
        <v>49</v>
      </c>
      <c r="AA15" t="s">
        <v>50</v>
      </c>
      <c r="AB15" t="s">
        <v>49</v>
      </c>
      <c r="AC15">
        <v>1</v>
      </c>
    </row>
    <row r="16" spans="1:29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t="s">
        <v>51</v>
      </c>
      <c r="AA16" t="s">
        <v>50</v>
      </c>
      <c r="AB16" t="s">
        <v>51</v>
      </c>
      <c r="AC16">
        <v>1</v>
      </c>
    </row>
    <row r="17" spans="27:31" x14ac:dyDescent="0.3">
      <c r="AC17" t="s">
        <v>52</v>
      </c>
      <c r="AD17" t="s">
        <v>53</v>
      </c>
      <c r="AE17" t="s">
        <v>59</v>
      </c>
    </row>
    <row r="18" spans="27:31" x14ac:dyDescent="0.3">
      <c r="AA18" t="s">
        <v>55</v>
      </c>
      <c r="AB18">
        <f>SUMIF($AA$2:$AA$11,AA18,$AC$2:$AC$11)</f>
        <v>0</v>
      </c>
      <c r="AC18">
        <f>COUNTIF($AA$2:$AA$11,AA18)</f>
        <v>0</v>
      </c>
      <c r="AD18">
        <f>COUNTIFS($AA$2:$AA$11,AA18,$AC$2:$AC$11,"&lt;&gt;0")</f>
        <v>0</v>
      </c>
      <c r="AE18">
        <v>1</v>
      </c>
    </row>
    <row r="19" spans="27:31" x14ac:dyDescent="0.3">
      <c r="AA19" t="s">
        <v>56</v>
      </c>
      <c r="AB19">
        <f>SUMIF($AA$2:$AA$11,AA19,$AC$2:$AC$11)</f>
        <v>8</v>
      </c>
      <c r="AC19">
        <f>COUNTIF($AA$2:$AA$11,AA19)</f>
        <v>6</v>
      </c>
      <c r="AD19">
        <f>COUNTIFS($AA$2:$AA$11,AA19,$AC$2:$AC$11,"&lt;&gt;0")</f>
        <v>4</v>
      </c>
      <c r="AE19">
        <f>AD19/AC19</f>
        <v>0.66666666666666663</v>
      </c>
    </row>
    <row r="20" spans="27:31" x14ac:dyDescent="0.3">
      <c r="AA20" t="s">
        <v>57</v>
      </c>
      <c r="AB20">
        <f t="shared" ref="AB20:AB21" si="0">SUMIF($AA$2:$AA$11,AA20,$AC$2:$AC$11)</f>
        <v>26</v>
      </c>
      <c r="AC20">
        <f>COUNTIF($AA$2:$AA$11,AA20)</f>
        <v>4</v>
      </c>
      <c r="AD20">
        <f t="shared" ref="AD20" si="1">COUNTIFS($AA$2:$AA$11,AA20,$AC$2:$AC$11,"&lt;&gt;0")</f>
        <v>3</v>
      </c>
      <c r="AE20">
        <f t="shared" ref="AE20" si="2">AD20/AC20</f>
        <v>0.75</v>
      </c>
    </row>
    <row r="21" spans="27:31" x14ac:dyDescent="0.3">
      <c r="AA21" t="s">
        <v>58</v>
      </c>
      <c r="AB21">
        <f t="shared" si="0"/>
        <v>0</v>
      </c>
      <c r="AC21">
        <f t="shared" ref="AC21" si="3">COUNTIF($AA$2:$AA$11,AA21)</f>
        <v>0</v>
      </c>
      <c r="AD21">
        <f>COUNTIFS($AA$2:$AA$11,AA21,$AC$2:$AC$11,"&lt;&gt;0")</f>
        <v>0</v>
      </c>
      <c r="AE21">
        <v>1</v>
      </c>
    </row>
    <row r="22" spans="27:31" x14ac:dyDescent="0.3">
      <c r="AA22" t="s">
        <v>54</v>
      </c>
      <c r="AC22">
        <f>COUNTA(AA2:AA11)</f>
        <v>10</v>
      </c>
      <c r="AD22">
        <f>COUNTIF(AC2:AC11,"&lt;&gt;0")</f>
        <v>7</v>
      </c>
      <c r="AE22">
        <f>AD22/AC22</f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ex01_tag_statistics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Vittoriano Muttillo</cp:lastModifiedBy>
  <dcterms:created xsi:type="dcterms:W3CDTF">2024-11-20T17:45:55Z</dcterms:created>
  <dcterms:modified xsi:type="dcterms:W3CDTF">2024-11-21T12:05:48Z</dcterms:modified>
</cp:coreProperties>
</file>