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3.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itto\Desktop\AIDOaRt\00 - D4.4 Feedbacks\PAPER-JSS\"/>
    </mc:Choice>
  </mc:AlternateContent>
  <xr:revisionPtr revIDLastSave="0" documentId="13_ncr:1_{841C82B4-D36C-4B43-B6AE-A038FB11B9BA}" xr6:coauthVersionLast="47" xr6:coauthVersionMax="47" xr10:uidLastSave="{00000000-0000-0000-0000-000000000000}"/>
  <bookViews>
    <workbookView xWindow="-28920" yWindow="-120" windowWidth="29040" windowHeight="15840" firstSheet="14" activeTab="16" xr2:uid="{00000000-000D-0000-FFFF-FFFF00000000}"/>
  </bookViews>
  <sheets>
    <sheet name="Survey_ Qualitative feedback on" sheetId="2" r:id="rId1"/>
    <sheet name="Partners" sheetId="1" r:id="rId2"/>
    <sheet name="UCP-SP" sheetId="3" r:id="rId3"/>
    <sheet name="UCP-SP Years" sheetId="4" r:id="rId4"/>
    <sheet name="UCP-SP-Work" sheetId="12" r:id="rId5"/>
    <sheet name="Work" sheetId="5" r:id="rId6"/>
    <sheet name="Work-Years" sheetId="6" r:id="rId7"/>
    <sheet name="Work-Years (Ordered)" sheetId="7" r:id="rId8"/>
    <sheet name="Work-Years (Academi-Industry)" sheetId="8" r:id="rId9"/>
    <sheet name="Domain (UCS-SP)" sheetId="9" r:id="rId10"/>
    <sheet name="Domain (Ind-Acc)" sheetId="10" r:id="rId11"/>
    <sheet name="Solution-number" sheetId="11" r:id="rId12"/>
    <sheet name="Achievement" sheetId="21" r:id="rId13"/>
    <sheet name="Challenge-Achievement-Solutions" sheetId="16" r:id="rId14"/>
    <sheet name="Qualitative Experiences" sheetId="19" r:id="rId15"/>
    <sheet name="Architecture" sheetId="13" r:id="rId16"/>
    <sheet name="Likert Statistical Analysis" sheetId="23" r:id="rId17"/>
    <sheet name="User Perception" sheetId="18" r:id="rId18"/>
    <sheet name="User Perception (Development)" sheetId="22" r:id="rId19"/>
    <sheet name="Future Work" sheetId="20" r:id="rId20"/>
  </sheets>
  <externalReferences>
    <externalReference r:id="rId21"/>
  </externalReferences>
  <definedNames>
    <definedName name="DatiEsterni_1" localSheetId="0" hidden="1">'Survey_ Qualitative feedback on'!$A$1:$AQ$41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4" i="23" l="1"/>
  <c r="K103" i="23"/>
  <c r="K102" i="23"/>
  <c r="K101" i="23"/>
  <c r="K100" i="23"/>
  <c r="J104" i="23"/>
  <c r="J103" i="23"/>
  <c r="J102" i="23"/>
  <c r="J101" i="23"/>
  <c r="J100" i="23"/>
  <c r="I104" i="23"/>
  <c r="I103" i="23"/>
  <c r="I102" i="23"/>
  <c r="I101" i="23"/>
  <c r="I100" i="23"/>
  <c r="H104" i="23"/>
  <c r="H103" i="23"/>
  <c r="H102" i="23"/>
  <c r="H101" i="23"/>
  <c r="H100" i="23"/>
  <c r="G104" i="23"/>
  <c r="G103" i="23"/>
  <c r="G102" i="23"/>
  <c r="G101" i="23"/>
  <c r="G100" i="23"/>
  <c r="F104" i="23"/>
  <c r="F103" i="23"/>
  <c r="F102" i="23"/>
  <c r="F101" i="23"/>
  <c r="F100" i="23"/>
  <c r="E104" i="23"/>
  <c r="E103" i="23"/>
  <c r="E102" i="23"/>
  <c r="E101" i="23"/>
  <c r="E100" i="23"/>
  <c r="D104" i="23"/>
  <c r="D103" i="23"/>
  <c r="D102" i="23"/>
  <c r="D101" i="23"/>
  <c r="D100" i="23"/>
  <c r="K98" i="23"/>
  <c r="J98" i="23"/>
  <c r="I98" i="23"/>
  <c r="H98" i="23"/>
  <c r="G98" i="23"/>
  <c r="F98" i="23"/>
  <c r="E98" i="23"/>
  <c r="K97" i="23"/>
  <c r="J97" i="23"/>
  <c r="I97" i="23"/>
  <c r="H97" i="23"/>
  <c r="G97" i="23"/>
  <c r="F97" i="23"/>
  <c r="E97" i="23"/>
  <c r="K96" i="23"/>
  <c r="J96" i="23"/>
  <c r="I96" i="23"/>
  <c r="H96" i="23"/>
  <c r="G96" i="23"/>
  <c r="F96" i="23"/>
  <c r="E96" i="23"/>
  <c r="K95" i="23"/>
  <c r="J95" i="23"/>
  <c r="I95" i="23"/>
  <c r="H95" i="23"/>
  <c r="G95" i="23"/>
  <c r="F95" i="23"/>
  <c r="E95" i="23"/>
  <c r="K94" i="23"/>
  <c r="J94" i="23"/>
  <c r="I94" i="23"/>
  <c r="H94" i="23"/>
  <c r="G94" i="23"/>
  <c r="F94" i="23"/>
  <c r="E94" i="23"/>
  <c r="D95" i="23"/>
  <c r="D94" i="23"/>
  <c r="D96" i="23"/>
  <c r="D98" i="23"/>
  <c r="D97" i="23"/>
  <c r="E77" i="23"/>
  <c r="K72" i="23"/>
  <c r="K78" i="23" s="1"/>
  <c r="J72" i="23"/>
  <c r="J78" i="23" s="1"/>
  <c r="I72" i="23"/>
  <c r="I78" i="23" s="1"/>
  <c r="H72" i="23"/>
  <c r="G72" i="23"/>
  <c r="G78" i="23" s="1"/>
  <c r="F72" i="23"/>
  <c r="F78" i="23" s="1"/>
  <c r="E72" i="23"/>
  <c r="E78" i="23" s="1"/>
  <c r="K71" i="23"/>
  <c r="K77" i="23" s="1"/>
  <c r="J71" i="23"/>
  <c r="J77" i="23" s="1"/>
  <c r="I71" i="23"/>
  <c r="I77" i="23" s="1"/>
  <c r="H71" i="23"/>
  <c r="H78" i="23" s="1"/>
  <c r="G71" i="23"/>
  <c r="G77" i="23" s="1"/>
  <c r="F71" i="23"/>
  <c r="F77" i="23" s="1"/>
  <c r="E71" i="23"/>
  <c r="K70" i="23"/>
  <c r="J70" i="23"/>
  <c r="I70" i="23"/>
  <c r="I76" i="23" s="1"/>
  <c r="H70" i="23"/>
  <c r="H76" i="23" s="1"/>
  <c r="G70" i="23"/>
  <c r="G76" i="23" s="1"/>
  <c r="F70" i="23"/>
  <c r="E70" i="23"/>
  <c r="E76" i="23" s="1"/>
  <c r="K69" i="23"/>
  <c r="K75" i="23" s="1"/>
  <c r="J69" i="23"/>
  <c r="J74" i="23" s="1"/>
  <c r="I69" i="23"/>
  <c r="I75" i="23" s="1"/>
  <c r="H69" i="23"/>
  <c r="H75" i="23" s="1"/>
  <c r="G69" i="23"/>
  <c r="G75" i="23" s="1"/>
  <c r="F69" i="23"/>
  <c r="F76" i="23" s="1"/>
  <c r="E69" i="23"/>
  <c r="E75" i="23" s="1"/>
  <c r="K68" i="23"/>
  <c r="K74" i="23" s="1"/>
  <c r="J68" i="23"/>
  <c r="I68" i="23"/>
  <c r="I74" i="23" s="1"/>
  <c r="H68" i="23"/>
  <c r="G68" i="23"/>
  <c r="G74" i="23" s="1"/>
  <c r="F68" i="23"/>
  <c r="F74" i="23" s="1"/>
  <c r="E68" i="23"/>
  <c r="E74" i="23" s="1"/>
  <c r="D78" i="23"/>
  <c r="D75" i="23"/>
  <c r="D74" i="23"/>
  <c r="D77" i="23"/>
  <c r="D76" i="23"/>
  <c r="D48" i="23"/>
  <c r="D72" i="23"/>
  <c r="D71" i="23"/>
  <c r="D70" i="23"/>
  <c r="D69" i="23"/>
  <c r="D68" i="23"/>
  <c r="K45" i="23"/>
  <c r="K44" i="23"/>
  <c r="K43" i="23"/>
  <c r="K42" i="23"/>
  <c r="J44" i="23"/>
  <c r="J43" i="23"/>
  <c r="J46" i="23" s="1"/>
  <c r="J42" i="23"/>
  <c r="I45" i="23"/>
  <c r="I44" i="23"/>
  <c r="I43" i="23"/>
  <c r="I42" i="23"/>
  <c r="H45" i="23"/>
  <c r="H44" i="23"/>
  <c r="H43" i="23"/>
  <c r="H46" i="23" s="1"/>
  <c r="H42" i="23"/>
  <c r="G45" i="23"/>
  <c r="G44" i="23"/>
  <c r="G43" i="23"/>
  <c r="G46" i="23" s="1"/>
  <c r="G52" i="23" s="1"/>
  <c r="G42" i="23"/>
  <c r="F44" i="23"/>
  <c r="F43" i="23"/>
  <c r="F42" i="23"/>
  <c r="D42" i="23"/>
  <c r="E43" i="23"/>
  <c r="E42" i="23"/>
  <c r="E45" i="23"/>
  <c r="E44" i="23"/>
  <c r="D44" i="23"/>
  <c r="D43" i="23"/>
  <c r="I58" i="22"/>
  <c r="I60" i="22"/>
  <c r="I59" i="22"/>
  <c r="I57" i="22"/>
  <c r="I56" i="22"/>
  <c r="I55" i="22"/>
  <c r="I34" i="22"/>
  <c r="I33" i="22"/>
  <c r="I32" i="22"/>
  <c r="I31" i="22"/>
  <c r="I30" i="22"/>
  <c r="I29" i="22"/>
  <c r="I7" i="22"/>
  <c r="I6" i="22"/>
  <c r="I5" i="22"/>
  <c r="I3" i="22"/>
  <c r="I4" i="22"/>
  <c r="I2" i="22"/>
  <c r="E3" i="10"/>
  <c r="E9" i="10"/>
  <c r="H3" i="21"/>
  <c r="J7" i="21"/>
  <c r="I7" i="21"/>
  <c r="H7" i="21"/>
  <c r="N26" i="21"/>
  <c r="M26" i="21"/>
  <c r="L26" i="21"/>
  <c r="K26" i="21"/>
  <c r="J26" i="21"/>
  <c r="I26" i="21"/>
  <c r="N25" i="21"/>
  <c r="M25" i="21"/>
  <c r="L25" i="21"/>
  <c r="K25" i="21"/>
  <c r="J25" i="21"/>
  <c r="I25" i="21"/>
  <c r="H26" i="21"/>
  <c r="H25" i="21"/>
  <c r="N21" i="21"/>
  <c r="M21" i="21"/>
  <c r="L21" i="21"/>
  <c r="K21" i="21"/>
  <c r="J21" i="21"/>
  <c r="I21" i="21"/>
  <c r="H21" i="21"/>
  <c r="N20" i="21"/>
  <c r="M20" i="21"/>
  <c r="L20" i="21"/>
  <c r="K20" i="21"/>
  <c r="J20" i="21"/>
  <c r="I20" i="21"/>
  <c r="H20" i="21"/>
  <c r="N19" i="21"/>
  <c r="M19" i="21"/>
  <c r="L19" i="21"/>
  <c r="K19" i="21"/>
  <c r="J19" i="21"/>
  <c r="I19" i="21"/>
  <c r="H19" i="21"/>
  <c r="N18" i="21"/>
  <c r="M18" i="21"/>
  <c r="L18" i="21"/>
  <c r="K18" i="21"/>
  <c r="J18" i="21"/>
  <c r="I18" i="21"/>
  <c r="H18" i="21"/>
  <c r="N14" i="21"/>
  <c r="M14" i="21"/>
  <c r="L14" i="21"/>
  <c r="K14" i="21"/>
  <c r="J14" i="21"/>
  <c r="I14" i="21"/>
  <c r="H14" i="21"/>
  <c r="N13" i="21"/>
  <c r="M13" i="21"/>
  <c r="L13" i="21"/>
  <c r="K13" i="21"/>
  <c r="J13" i="21"/>
  <c r="I13" i="21"/>
  <c r="H13" i="21"/>
  <c r="N9" i="21"/>
  <c r="M9" i="21"/>
  <c r="L9" i="21"/>
  <c r="K9" i="21"/>
  <c r="J9" i="21"/>
  <c r="I9" i="21"/>
  <c r="H9" i="21"/>
  <c r="N8" i="21"/>
  <c r="M8" i="21"/>
  <c r="L8" i="21"/>
  <c r="K8" i="21"/>
  <c r="J8" i="21"/>
  <c r="I8" i="21"/>
  <c r="H8" i="21"/>
  <c r="N7" i="21"/>
  <c r="M7" i="21"/>
  <c r="L7" i="21"/>
  <c r="K7" i="21"/>
  <c r="N6" i="21"/>
  <c r="M6" i="21"/>
  <c r="L6" i="21"/>
  <c r="K6" i="21"/>
  <c r="J6" i="21"/>
  <c r="I6" i="21"/>
  <c r="H6" i="21"/>
  <c r="N5" i="21"/>
  <c r="M5" i="21"/>
  <c r="L5" i="21"/>
  <c r="K5" i="21"/>
  <c r="J5" i="21"/>
  <c r="I5" i="21"/>
  <c r="H5" i="21"/>
  <c r="N4" i="21"/>
  <c r="M4" i="21"/>
  <c r="L4" i="21"/>
  <c r="K4" i="21"/>
  <c r="J4" i="21"/>
  <c r="I4" i="21"/>
  <c r="H4" i="21"/>
  <c r="N3" i="21"/>
  <c r="M3" i="21"/>
  <c r="L3" i="21"/>
  <c r="K3" i="21"/>
  <c r="J3" i="21"/>
  <c r="I3" i="21"/>
  <c r="N2" i="21"/>
  <c r="M2" i="21"/>
  <c r="L2" i="21"/>
  <c r="K2" i="21"/>
  <c r="J2" i="21"/>
  <c r="I2" i="21"/>
  <c r="H2" i="21"/>
  <c r="G4" i="12"/>
  <c r="F3" i="12"/>
  <c r="I4" i="12"/>
  <c r="H4" i="12"/>
  <c r="I3" i="12"/>
  <c r="H3" i="12"/>
  <c r="G3" i="12"/>
  <c r="F4" i="12"/>
  <c r="E3" i="9"/>
  <c r="J2" i="5"/>
  <c r="L10" i="10"/>
  <c r="K10" i="10"/>
  <c r="J10" i="10"/>
  <c r="I10" i="10"/>
  <c r="H10" i="10"/>
  <c r="G10" i="10"/>
  <c r="F10" i="10"/>
  <c r="E10" i="10"/>
  <c r="L9" i="10"/>
  <c r="K9" i="10"/>
  <c r="J9" i="10"/>
  <c r="I9" i="10"/>
  <c r="H9" i="10"/>
  <c r="G9" i="10"/>
  <c r="F9" i="10"/>
  <c r="G5" i="10"/>
  <c r="F4" i="10"/>
  <c r="L6" i="10"/>
  <c r="K6" i="10"/>
  <c r="J6" i="10"/>
  <c r="I6" i="10"/>
  <c r="H6" i="10"/>
  <c r="G6" i="10"/>
  <c r="F6" i="10"/>
  <c r="L5" i="10"/>
  <c r="K5" i="10"/>
  <c r="J5" i="10"/>
  <c r="I5" i="10"/>
  <c r="H5" i="10"/>
  <c r="F5" i="10"/>
  <c r="L4" i="10"/>
  <c r="K4" i="10"/>
  <c r="J4" i="10"/>
  <c r="I4" i="10"/>
  <c r="H4" i="10"/>
  <c r="G4" i="10"/>
  <c r="L3" i="10"/>
  <c r="K3" i="10"/>
  <c r="J3" i="10"/>
  <c r="I3" i="10"/>
  <c r="H3" i="10"/>
  <c r="G3" i="10"/>
  <c r="F3" i="10"/>
  <c r="E6" i="10"/>
  <c r="E5" i="10"/>
  <c r="E4" i="10"/>
  <c r="F4" i="9"/>
  <c r="L4" i="9"/>
  <c r="K4" i="9"/>
  <c r="J4" i="9"/>
  <c r="I4" i="9"/>
  <c r="H4" i="9"/>
  <c r="G4" i="9"/>
  <c r="L3" i="9"/>
  <c r="K3" i="9"/>
  <c r="J3" i="9"/>
  <c r="I3" i="9"/>
  <c r="H3" i="9"/>
  <c r="G3" i="9"/>
  <c r="F3" i="9"/>
  <c r="E4" i="9"/>
  <c r="S15" i="7"/>
  <c r="R15" i="7"/>
  <c r="Q15" i="7"/>
  <c r="P15" i="7"/>
  <c r="O15" i="7"/>
  <c r="N15" i="7"/>
  <c r="M15" i="7"/>
  <c r="L15" i="7"/>
  <c r="S14" i="7"/>
  <c r="R14" i="7"/>
  <c r="Q14" i="7"/>
  <c r="P14" i="7"/>
  <c r="O14" i="7"/>
  <c r="N14" i="7"/>
  <c r="M14" i="7"/>
  <c r="L14" i="7"/>
  <c r="S13" i="7"/>
  <c r="R13" i="7"/>
  <c r="Q13" i="7"/>
  <c r="P13" i="7"/>
  <c r="O13" i="7"/>
  <c r="N13" i="7"/>
  <c r="M13" i="7"/>
  <c r="L13" i="7"/>
  <c r="S12" i="7"/>
  <c r="R12" i="7"/>
  <c r="Q12" i="7"/>
  <c r="P12" i="7"/>
  <c r="O12" i="7"/>
  <c r="N12" i="7"/>
  <c r="M12" i="7"/>
  <c r="L12" i="7"/>
  <c r="S11" i="7"/>
  <c r="R11" i="7"/>
  <c r="Q11" i="7"/>
  <c r="P11" i="7"/>
  <c r="O11" i="7"/>
  <c r="N11" i="7"/>
  <c r="M11" i="7"/>
  <c r="L11" i="7"/>
  <c r="S10" i="7"/>
  <c r="R10" i="7"/>
  <c r="Q10" i="7"/>
  <c r="P10" i="7"/>
  <c r="O10" i="7"/>
  <c r="N10" i="7"/>
  <c r="M10" i="7"/>
  <c r="L10" i="7"/>
  <c r="S9" i="7"/>
  <c r="R9" i="7"/>
  <c r="Q9" i="7"/>
  <c r="P9" i="7"/>
  <c r="O9" i="7"/>
  <c r="N9" i="7"/>
  <c r="M9" i="7"/>
  <c r="L9" i="7"/>
  <c r="S8" i="7"/>
  <c r="R8" i="7"/>
  <c r="Q8" i="7"/>
  <c r="P8" i="7"/>
  <c r="O8" i="7"/>
  <c r="N8" i="7"/>
  <c r="M8" i="7"/>
  <c r="L8" i="7"/>
  <c r="S7" i="7"/>
  <c r="R7" i="7"/>
  <c r="Q7" i="7"/>
  <c r="P7" i="7"/>
  <c r="O7" i="7"/>
  <c r="N7" i="7"/>
  <c r="M7" i="7"/>
  <c r="L7" i="7"/>
  <c r="S6" i="7"/>
  <c r="R6" i="7"/>
  <c r="Q6" i="7"/>
  <c r="P6" i="7"/>
  <c r="O6" i="7"/>
  <c r="N6" i="7"/>
  <c r="M6" i="7"/>
  <c r="L6" i="7"/>
  <c r="S5" i="7"/>
  <c r="R5" i="7"/>
  <c r="Q5" i="7"/>
  <c r="P5" i="7"/>
  <c r="O5" i="7"/>
  <c r="N5" i="7"/>
  <c r="M5" i="7"/>
  <c r="L5" i="7"/>
  <c r="S4" i="7"/>
  <c r="R4" i="7"/>
  <c r="Q4" i="7"/>
  <c r="P4" i="7"/>
  <c r="O4" i="7"/>
  <c r="N4" i="7"/>
  <c r="M4" i="7"/>
  <c r="L4" i="7"/>
  <c r="M4" i="6"/>
  <c r="R15" i="6"/>
  <c r="Q15" i="6"/>
  <c r="S4" i="6"/>
  <c r="O4" i="6"/>
  <c r="N4" i="6"/>
  <c r="S15" i="6"/>
  <c r="P15" i="6"/>
  <c r="O15" i="6"/>
  <c r="N15" i="6"/>
  <c r="S14" i="6"/>
  <c r="R14" i="6"/>
  <c r="Q14" i="6"/>
  <c r="P14" i="6"/>
  <c r="O14" i="6"/>
  <c r="N14" i="6"/>
  <c r="S13" i="6"/>
  <c r="R13" i="6"/>
  <c r="Q13" i="6"/>
  <c r="P13" i="6"/>
  <c r="O13" i="6"/>
  <c r="N13" i="6"/>
  <c r="S12" i="6"/>
  <c r="R12" i="6"/>
  <c r="Q12" i="6"/>
  <c r="P12" i="6"/>
  <c r="O12" i="6"/>
  <c r="N12" i="6"/>
  <c r="S11" i="6"/>
  <c r="R11" i="6"/>
  <c r="Q11" i="6"/>
  <c r="P11" i="6"/>
  <c r="O11" i="6"/>
  <c r="N11" i="6"/>
  <c r="S10" i="6"/>
  <c r="R10" i="6"/>
  <c r="Q10" i="6"/>
  <c r="P10" i="6"/>
  <c r="O10" i="6"/>
  <c r="N10" i="6"/>
  <c r="S9" i="6"/>
  <c r="R9" i="6"/>
  <c r="Q9" i="6"/>
  <c r="P9" i="6"/>
  <c r="O9" i="6"/>
  <c r="N9" i="6"/>
  <c r="S8" i="6"/>
  <c r="R8" i="6"/>
  <c r="Q8" i="6"/>
  <c r="P8" i="6"/>
  <c r="O8" i="6"/>
  <c r="N8" i="6"/>
  <c r="S7" i="6"/>
  <c r="R7" i="6"/>
  <c r="Q7" i="6"/>
  <c r="P7" i="6"/>
  <c r="O7" i="6"/>
  <c r="N7" i="6"/>
  <c r="S6" i="6"/>
  <c r="R6" i="6"/>
  <c r="Q6" i="6"/>
  <c r="P6" i="6"/>
  <c r="O6" i="6"/>
  <c r="N6" i="6"/>
  <c r="S5" i="6"/>
  <c r="R5" i="6"/>
  <c r="Q5" i="6"/>
  <c r="P5" i="6"/>
  <c r="O5" i="6"/>
  <c r="N5" i="6"/>
  <c r="R4" i="6"/>
  <c r="Q4" i="6"/>
  <c r="P4" i="6"/>
  <c r="M15" i="6"/>
  <c r="M14" i="6"/>
  <c r="M13" i="6"/>
  <c r="M12" i="6"/>
  <c r="M11" i="6"/>
  <c r="M10" i="6"/>
  <c r="M9" i="6"/>
  <c r="M8" i="6"/>
  <c r="M7" i="6"/>
  <c r="M6" i="6"/>
  <c r="M5" i="6"/>
  <c r="L15" i="6"/>
  <c r="L14" i="6"/>
  <c r="L13" i="6"/>
  <c r="L12" i="6"/>
  <c r="L11" i="6"/>
  <c r="L10" i="6"/>
  <c r="L9" i="6"/>
  <c r="L8" i="6"/>
  <c r="L7" i="6"/>
  <c r="L6" i="6"/>
  <c r="L5" i="6"/>
  <c r="L4" i="6"/>
  <c r="J5" i="5"/>
  <c r="J4" i="5"/>
  <c r="J3" i="5"/>
  <c r="D73" i="4"/>
  <c r="D72" i="4"/>
  <c r="D71" i="4"/>
  <c r="D70" i="4"/>
  <c r="D69" i="4"/>
  <c r="D68" i="4"/>
  <c r="D67" i="4"/>
  <c r="D66" i="4"/>
  <c r="D63" i="4"/>
  <c r="D62" i="4"/>
  <c r="D61" i="4"/>
  <c r="D60" i="4"/>
  <c r="D59" i="4"/>
  <c r="D58" i="4"/>
  <c r="D57" i="4"/>
  <c r="D56" i="4"/>
  <c r="D53" i="4"/>
  <c r="D52" i="4"/>
  <c r="D51" i="4"/>
  <c r="D50" i="4"/>
  <c r="D49" i="4"/>
  <c r="D48" i="4"/>
  <c r="D47" i="4"/>
  <c r="D46" i="4"/>
  <c r="R21" i="4"/>
  <c r="Q21" i="4"/>
  <c r="P21" i="4"/>
  <c r="O21" i="4"/>
  <c r="N21" i="4"/>
  <c r="M21" i="4"/>
  <c r="L21" i="4"/>
  <c r="K21" i="4"/>
  <c r="R20" i="4"/>
  <c r="Q20" i="4"/>
  <c r="P20" i="4"/>
  <c r="O20" i="4"/>
  <c r="N20" i="4"/>
  <c r="M20" i="4"/>
  <c r="L20" i="4"/>
  <c r="K20" i="4"/>
  <c r="R18" i="4"/>
  <c r="Q18" i="4"/>
  <c r="P18" i="4"/>
  <c r="O18" i="4"/>
  <c r="N18" i="4"/>
  <c r="M18" i="4"/>
  <c r="L18" i="4"/>
  <c r="K18" i="4"/>
  <c r="R17" i="4"/>
  <c r="Q17" i="4"/>
  <c r="P17" i="4"/>
  <c r="O17" i="4"/>
  <c r="N17" i="4"/>
  <c r="M17" i="4"/>
  <c r="L17" i="4"/>
  <c r="K17" i="4"/>
  <c r="R15" i="4"/>
  <c r="Q15" i="4"/>
  <c r="P15" i="4"/>
  <c r="O15" i="4"/>
  <c r="N15" i="4"/>
  <c r="M15" i="4"/>
  <c r="L15" i="4"/>
  <c r="K15" i="4"/>
  <c r="R14" i="4"/>
  <c r="Q14" i="4"/>
  <c r="P14" i="4"/>
  <c r="O14" i="4"/>
  <c r="N14" i="4"/>
  <c r="M14" i="4"/>
  <c r="L14" i="4"/>
  <c r="K14" i="4"/>
  <c r="F4" i="3"/>
  <c r="F3" i="3"/>
  <c r="F28" i="1"/>
  <c r="F27" i="1"/>
  <c r="F26" i="1"/>
  <c r="F25" i="1"/>
  <c r="F24" i="1"/>
  <c r="F23" i="1"/>
  <c r="F22" i="1"/>
  <c r="F21" i="1"/>
  <c r="F20" i="1"/>
  <c r="F19" i="1"/>
  <c r="F18" i="1"/>
  <c r="F17" i="1"/>
  <c r="F16" i="1"/>
  <c r="F15" i="1"/>
  <c r="F14" i="1"/>
  <c r="F13" i="1"/>
  <c r="F12" i="1"/>
  <c r="F11" i="1"/>
  <c r="F10" i="1"/>
  <c r="F9" i="1"/>
  <c r="F8" i="1"/>
  <c r="F7" i="1"/>
  <c r="F6" i="1"/>
  <c r="F5" i="1"/>
  <c r="F4" i="1"/>
  <c r="F3" i="1"/>
  <c r="F2" i="1"/>
  <c r="H74" i="23" l="1"/>
  <c r="J76" i="23"/>
  <c r="K76" i="23"/>
  <c r="H77" i="23"/>
  <c r="F75" i="23"/>
  <c r="J75" i="23"/>
  <c r="H52" i="23"/>
  <c r="I46" i="23"/>
  <c r="I52" i="23" s="1"/>
  <c r="H48" i="23"/>
  <c r="H51" i="23"/>
  <c r="H50" i="23"/>
  <c r="F46" i="23"/>
  <c r="K46" i="23"/>
  <c r="K52" i="23" s="1"/>
  <c r="J45" i="23"/>
  <c r="J51" i="23" s="1"/>
  <c r="H49" i="23"/>
  <c r="G50" i="23"/>
  <c r="G48" i="23"/>
  <c r="G51" i="23"/>
  <c r="G49" i="23"/>
  <c r="F45" i="23"/>
  <c r="D45" i="23"/>
  <c r="D46" i="23"/>
  <c r="E46" i="23"/>
  <c r="E52" i="23" s="1"/>
  <c r="M2" i="5"/>
  <c r="M3" i="5"/>
  <c r="I51" i="23" l="1"/>
  <c r="I50" i="23"/>
  <c r="I49" i="23"/>
  <c r="I48" i="23"/>
  <c r="D52" i="23"/>
  <c r="K51" i="23"/>
  <c r="K49" i="23"/>
  <c r="K50" i="23"/>
  <c r="K48" i="23"/>
  <c r="J49" i="23"/>
  <c r="J50" i="23"/>
  <c r="J48" i="23"/>
  <c r="J52" i="23"/>
  <c r="F48" i="23"/>
  <c r="F51" i="23"/>
  <c r="F49" i="23"/>
  <c r="F50" i="23"/>
  <c r="F52" i="23"/>
  <c r="D49" i="23"/>
  <c r="D51" i="23"/>
  <c r="D50" i="23"/>
  <c r="E48" i="23"/>
  <c r="E51" i="23"/>
  <c r="E50" i="23"/>
  <c r="E49"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7DAE2-6B23-4460-B226-4527F0D77B99}" keepAlive="1" name="Query - Survey_ Qualitative feedback on the AIDOaRt project" description="Connessione alla query 'Survey_ Qualitative feedback on the AIDOaRt project' nella cartella di lavoro." type="5" refreshedVersion="8" background="1" saveData="1">
    <dbPr connection="Provider=Microsoft.Mashup.OleDb.1;Data Source=$Workbook$;Location=&quot;Survey_ Qualitative feedback on the AIDOaRt project&quot;;Extended Properties=&quot;&quot;" command="SELECT * FROM [Survey_ Qualitative feedback on the AIDOaRt project]"/>
  </connection>
</connections>
</file>

<file path=xl/sharedStrings.xml><?xml version="1.0" encoding="utf-8"?>
<sst xmlns="http://schemas.openxmlformats.org/spreadsheetml/2006/main" count="6111" uniqueCount="794">
  <si>
    <t>Timestamp</t>
  </si>
  <si>
    <t>Username</t>
  </si>
  <si>
    <t>Which partner(s) do you represent?</t>
  </si>
  <si>
    <t>What partner role do you have?</t>
  </si>
  <si>
    <t>Which WPs are you involved in?</t>
  </si>
  <si>
    <t>Do you mainly work with SME Industry, Large Industry, University, or Research Institute</t>
  </si>
  <si>
    <t>Please select your experience in the key areas of the project: years of experience in DevOps</t>
  </si>
  <si>
    <t>Please select your experience in the key areas of the project: years of experience in MDE</t>
  </si>
  <si>
    <t>Please select your experience in the key areas of the project: years of experience in AI</t>
  </si>
  <si>
    <t>Which solution(s) were you involved in developing, integrating, or using?</t>
  </si>
  <si>
    <t>In which domain(s) are you applying or developing solutions?</t>
  </si>
  <si>
    <t>Main achievements on the project level for your solutions?</t>
  </si>
  <si>
    <t>Can you describe one to three key challenges you have overcome in developing, using, or integrating the solutions? How did you overcome them?</t>
  </si>
  <si>
    <t>Can you describe the issues you encountered, if any? How did you overcome them, if so?</t>
  </si>
  <si>
    <t>Is the AIDOaRt architecture clear and understandable? (e.g., all components are well described)</t>
  </si>
  <si>
    <t>Is the AIDOaRt architecture easy to use and explore? (e.g., easy to relate your UC requirements or solutions to the architecture components)</t>
  </si>
  <si>
    <t xml:space="preserve">Do you believe the architecture can be easily extended or used outside the scope of the AIDOaRt project? </t>
  </si>
  <si>
    <t xml:space="preserve">Please, provide any justifications about the previous answers, and any comments or suggestions about the architecture. </t>
  </si>
  <si>
    <t>Has the way we organized the architecture helped ensure quality in your solutions/use cases developed? (e.g.,  collecting requirements and KPI, and mapping requirements, solutions, and components)</t>
  </si>
  <si>
    <t>Any comment on the previous question?</t>
  </si>
  <si>
    <t>Any comment on the previous question?_1</t>
  </si>
  <si>
    <t>Has the AIDOaRt iterative architecting process helped to provide quality in the implemented solutions/tools?</t>
  </si>
  <si>
    <t>Any comment on the previous question?_2</t>
  </si>
  <si>
    <t>Did formalizing/defining the requirements and capabilities/interfaces help define the scope of the solution?</t>
  </si>
  <si>
    <t>Any comment on the previous question?_3</t>
  </si>
  <si>
    <t>Was it helpful to have requirements mapping to achieve desired outcomes (e.g., KPIs)?</t>
  </si>
  <si>
    <t>Any comment on the previous question?_4</t>
  </si>
  <si>
    <t>Have you developed any solution/tool in AIDOaRt?</t>
  </si>
  <si>
    <t>If yes, what are your experiences of developing this solution?</t>
  </si>
  <si>
    <t>Have you integrated a solution/tool in AIDOaRt?</t>
  </si>
  <si>
    <t>If yes, what are your experiences of integrating this solution?</t>
  </si>
  <si>
    <t>Have you used any solution/tool in AIDOaRt?</t>
  </si>
  <si>
    <t>If yes, what are your experiences of using this solution?</t>
  </si>
  <si>
    <t>What are your experiences, good or bad, on working with "Modeling and Model-Driven Engineering" in AIDOaRt?  (e.g., on the use of model-based and model-driven methodology and techniques, modelling activities, …)</t>
  </si>
  <si>
    <t>What are your experiences, good or bad, on working with "Requirements Engineering" in AIDOaRt?  (e.g., model-based requirement engineering process adopted in WP1, …)</t>
  </si>
  <si>
    <t>What are your experiences, good or bad, on working with "Continuous Software and System Engineering" in AIDOaRt? (e.g., DevOps phases)</t>
  </si>
  <si>
    <t xml:space="preserve">What are your experiences, good or bad, on working with "Intelligence and Automation" in AIDOaRt? (e.g., adoption of new AI methods, applications, training, ...) </t>
  </si>
  <si>
    <t xml:space="preserve">What are your experiences, good or bad, on working with "Data" in AIDOaRt?  (e.g., formats and standards, data availability, AIDOaRt data model, training, ...) </t>
  </si>
  <si>
    <t>What are your experiences, good or bad, on working with "AIDOaRt framework" in AIDOaRt  (e.g., how AIDOaRt framework facilitate development of solutions, integration, adoption of specific or innovative solutions, ...) ?</t>
  </si>
  <si>
    <t>Overall, based on your experiences in AIDOaRt, what could be done better in any future project?</t>
  </si>
  <si>
    <t>Did AIDOaRt lead to new ideas or new potential collaborations? Please describe briefly how you reached this collaboration, and on a high-level, what you consider collaborating on.</t>
  </si>
  <si>
    <t>2024/02/19 5:41:25 pm EET</t>
  </si>
  <si>
    <t>per.strandberg@westermo.com</t>
  </si>
  <si>
    <t>Westermo</t>
  </si>
  <si>
    <t>Use case provider</t>
  </si>
  <si>
    <t>WP2;WP4;WP5;WP6</t>
  </si>
  <si>
    <t>Large Industry</t>
  </si>
  <si>
    <t>10-15 years</t>
  </si>
  <si>
    <t>1-3 years</t>
  </si>
  <si>
    <t>3-5 years</t>
  </si>
  <si>
    <t>STGEM (ABO);LogGrouper (RISE);BugIdentifier (RISE);Modelio (SOFT)</t>
  </si>
  <si>
    <t>Digital Life;Communication equipment</t>
  </si>
  <si>
    <t>Industrial applications;Technological achievements;Improvements in competence or experience;New knowledge;Technical speed-up;Cooperations or collaborations;Publications</t>
  </si>
  <si>
    <t>(1) Getting good data from the company to the academic partners. Sometimes this was very  slow, and we had no good process for this when the project started. Over time we built this process with information security workshops. We also published two open data sets in the project, and we used these in hackathons and also in collaborations. 
(2) When it comes to integrating solutions in our environment, it was difficult to know beforehand what parameters we should use -- how should data be partitioned for the results to be meaningful, etc.
(3) Staffing was sometimes tough. I could have easily put two developers and a PhD student to work full time for three years, but I did not get that kind of resources to work in the project, so prioritization was hard.</t>
  </si>
  <si>
    <t>As I wrote in the previous answer, we had a challenge in getting data. This was resolved by anonymization and cleaning of data, as well as going through information security risk analysis workshops. 
When it comes to staffing we got better over time at allocating time to the project, but we also reduced our effort and gave some of our time to another partner.</t>
  </si>
  <si>
    <t>I did not understand it at all at first, but over time I like it more and more. Now I think it's OK.</t>
  </si>
  <si>
    <t/>
  </si>
  <si>
    <t>I think that requirements has helped us think about the common problem (in all of AIDOaRt) instead of just focusing on small problems. So it has been good for the project, and perhaps it has also helped somewhat with the quality as well.</t>
  </si>
  <si>
    <t>Not so much in my experience.</t>
  </si>
  <si>
    <t>I don't think I was so involved in this, so I don't really know.</t>
  </si>
  <si>
    <t>I know I cared a lot about the data formats, and the formalism in the data formats was helpful.</t>
  </si>
  <si>
    <t>I think it will be hard to go back to the KPIs, but I guess it's helpful with the mapping.</t>
  </si>
  <si>
    <t>No</t>
  </si>
  <si>
    <t>Yes</t>
  </si>
  <si>
    <t>This required some work. The application was containerized and we had to standardize some interfaces, and clean up some code, so that part was relatively easy. We also made a small front-end to the tool so that we could look at results. The challenging part was to set parameters and how to partition data for it. I'm still not sure we did what is best here.</t>
  </si>
  <si>
    <t>I was quite skeptic of AI before AIDOaRt, but this tools have showed that it can be really helpful. With some more minor changes this tool could be used quite a bit among colleagues.</t>
  </si>
  <si>
    <t>I had no experience at all of MDE before AIDOaRt. We did not plan to work on it. But we took the opportunity and now have a master student work on this for us. I hope to learn, and I hope that the company learns as well.</t>
  </si>
  <si>
    <t>I only worked with RE for the project, and did not work with RE of our solutions. However, again we were opportunistic and will try to start a collaboration with RISE and MDU to look at some of our requirements and see if the have quality or ambiguities. This is under start-up, and hopefully we can participate with something before end of project.</t>
  </si>
  <si>
    <t>This was at the core or our use case. We aim to speed up the DevOps phases by introducing AI tools. The experience is that we need very much data, it's a big pain to collect it, store it, and then parse it and format it. But when that is done, we can have great use of AI in the DevOps pipeline, in particular when it comes to analyzing results, similarities, etc. In other words, we start with AI that perceives ("there seems to be a problem"). We hope that we can also reach some experience of AI that predicts in AIDOaRt ("I think this will be a problem"). In some future project, perhaps we can get to an AI that will prescribe ("do this to avoid the coming problem").</t>
  </si>
  <si>
    <t>Everything we have done has been for automation. My experience is that the border between automation in general and AI-powered automation is not always very clear. Also, it seems that any automation needs to be monitored. E.g., is the process green because no problem was found or because the AI-application crashed and was unable to look for problems?</t>
  </si>
  <si>
    <t>As I have written above, this was a big problem for us. We have a lot of company data, but when we wanted to share it with academic partners, decision-makers sometimes said no, and we had to put in a lot of time in cleaning data. In the end we also published two open data sets, and this made things a lot more easy.
Another problem was for data to never leave the office, colleagues were always paranoid that an AI application would live in some cloud server somewhere such that our data might have to travel far and leak.</t>
  </si>
  <si>
    <t>I think this is a bit hard. I have been living in my own bubble for quite a bit, and focused very much on our use case - so I don't think I have a good answer to this question.</t>
  </si>
  <si>
    <t>Perhaps there were too many partners? It's hard to see that we are all working on the same problem?
Also, as a use case provider, I don't really know if I should work in all work packages, or in just a few -- it seems we have been involved everywhere.</t>
  </si>
  <si>
    <t>Yes absolutely. We became quite close to partners that were already close. In the first AIDOSec application we also had concrete plans on how we could collaborate with partners looking at things in AIDOaRt that we wanted to look at in AIDOaRt, e.g. fuzz testing.
Also, during AIDOaRt, we were opportunists and collaborated with partners we had not initially planned to work with. One factor for success was the Hackathons and open data. We asked some partners about a potential problem in an open data set, which led to some work in a Hackathon, and this later led to a publication that they drove, and an extension of one of their tools.</t>
  </si>
  <si>
    <t>2024/02/20 8:20:06 am EET</t>
  </si>
  <si>
    <t>johan.cederbladh@mdu.se</t>
  </si>
  <si>
    <t>MDH Maelardalens Hoegskola (Coordinator);VCE Volvo Construction Equipment AB</t>
  </si>
  <si>
    <t>WP1;WP4;WP5</t>
  </si>
  <si>
    <t>University</t>
  </si>
  <si>
    <t>Keptn (DT);EMF Views (IMTA);MOMOT (JKU);Modelio (SOFT);MORGAN (UNIVAQ);ATL (IMTA);DevOpsML (JKU);AutomationML Modeling (JKU);Modeling Process Mining Tool (JKU)</t>
  </si>
  <si>
    <t>Construction;Manufacturing</t>
  </si>
  <si>
    <t>Technological achievements;Improvements in competence or experience;New knowledge;Cooperations or collaborations;Publications</t>
  </si>
  <si>
    <t>(1) Tuning academic solutions towards industrial data availability. This was solved using generated data. (2) Integrating DevOps in vendor locked tool environment. This was solved using emerging standards for standalone models. (3) Communication and coordination in collaboration with several solution partners for one use case partner. This was solved by having joint weekly meetings. In this way, there was transparent collaboration and several internal collaborations could emerge and made communication more efficient.</t>
  </si>
  <si>
    <t>See above. On a holistic level many minor issues can be attributed to the differences in expectations and goals in the project. With re-occuring meetings and transparent discussions this became less of an issue, e.g, partners being honest with what type of publication they would like to make upfront so there could be a discussion and planning OR that the use case partner was clear what kind of solutions would be interesting from start and assisted in tuning challenges to find a better match in case there was a misalignment. In essence, communication, transparency, and a willingness to compromise.</t>
  </si>
  <si>
    <t>To me the figure makes sense, but I have a hard time placing it in terms of the collaboraiton I have been part of as a UCP.</t>
  </si>
  <si>
    <t>I would not say it has helped in my case for the solutions/use case itself, BUT it has helped with reporting.</t>
  </si>
  <si>
    <t>Not from my side, it has rarely been discussed.</t>
  </si>
  <si>
    <t>Similar as above, it has helped with reporting, but not the actual colab/development. If we had spent more effort early to focus on this architecture it might have helped more in that regard.</t>
  </si>
  <si>
    <t>No, but probably it could! We just did not focus on it.</t>
  </si>
  <si>
    <t>Yes, for the reporting it has been very useful, as that has made us "honest" when making solutions to always refer back to what we need to report in the end.</t>
  </si>
  <si>
    <t>Maybe</t>
  </si>
  <si>
    <t>I have been part developing tools as the UCP. My experiences has mostly been good, I feel that there has been good collaborations in the project, but at some points the project has felt as a low priority for partners.</t>
  </si>
  <si>
    <t>Not sure if this refers to the AIDOaRt architecture, if so, NO. If referring to use case, then YES. The experiences has been as expected, tough at points due to aligning different "silos" but no major issues.</t>
  </si>
  <si>
    <t>I have used all of the solutions in the use case as part of demoing. For me the solutions have been mostly straightforward to use as there often has been a lot of documentation or help to get when there has been issues.</t>
  </si>
  <si>
    <t xml:space="preserve">Mostly good, I have enjoyed using Modelio as our reporting tool, and in our use case that is the foundation of the different interacting technologies. </t>
  </si>
  <si>
    <t>Neither good or bad.</t>
  </si>
  <si>
    <t xml:space="preserve">It has been interesting, but it has been hard to apply strictly. But the notion of DevOps has been very insightful for me personally and for the use case. </t>
  </si>
  <si>
    <t xml:space="preserve">I find they have been a bit rough. It has been difficult to find good applications even though we have had the ideas and data needed. I think it would require a more focused project or more extensive work to truly integrate AI well in the use cases I have participated in, which is a shame. </t>
  </si>
  <si>
    <t>This has been good, I feel that the data formats/standards have been the most important part of the project for all of the other pillars. In our use cases we have spent efforts in applying various standards and common platforms so that data can freely be exchanged between different components in our solution framework.</t>
  </si>
  <si>
    <t>I have no real opinion on this.</t>
  </si>
  <si>
    <t>I would reduce scope. I would make the first hackathon more streamlined for UCP by requiring a set of specific inputs, E.g, examples/data/descriptions and so forth. At some point we did a mapping of UCs to solutions in terms of if they could be interesting for the UCs. I think that activity should be part of a first hackathon, so that already at that stage are UCs and solutions already defined for inputs/outputs. There has been a lot of time spent from the UC side to understand solution limitations/conditions AFTER we started colab. It would be good if that could be someway clear BEFORE. Mostly I think it has been a good avenue for collaboration, but from my side it could have started earlier with a bit more clarity from both UC and SP perspective early on.</t>
  </si>
  <si>
    <t xml:space="preserve">Yes. Both internally and externally to the project. Since there has been so many interactions with different people in the project there has been many opportunities to find common problem or research directions through hackathon discussions or other discussions at plenary meetings. </t>
  </si>
  <si>
    <t>2024/02/28 9:07:50 am EET</t>
  </si>
  <si>
    <t>evillanueva@prodevelop.es</t>
  </si>
  <si>
    <t>PRO Prodevelop SL</t>
  </si>
  <si>
    <t>WP1 - Use Cases Analysis and AIDOaRT Solution Architecture;WP2 - AIDoaRT Data Collection and Representation;WP4 - AIDOaRT AI-augmented toolkit;WP5 - Integration and Use Case Evaluation;WP6 - Dissemination and Exploitation;WP7 - Project Management and Coordination</t>
  </si>
  <si>
    <t>SME Industry</t>
  </si>
  <si>
    <t>ESDE (ACO);Position Monitoring for Industrial Environment (ACO);a2k-runman (ITI);a2k-depman (ITI);TATAT (PRO);AsyncAPI Toolkit (UOC)</t>
  </si>
  <si>
    <t>Maritime</t>
  </si>
  <si>
    <t>Industrial applications;Improvements in competence or experience;New knowledge;Cooperations or collaborations</t>
  </si>
  <si>
    <t>Anomaly detection, improved positioning of port elements and cargo simulation in port infrastructure. All of these have been overcome through collaboration with partners in the different use case scenarios.</t>
  </si>
  <si>
    <t>The fundamental problem was the lack of real data, which was overcome by the use of synthetic data for testing.</t>
  </si>
  <si>
    <t>4</t>
  </si>
  <si>
    <t>The architecture developed in the project is clear and it is easy to understand the interrelationships between the different elements. It also has a level of generality that allows it to be adapted to other environments outside the project.</t>
  </si>
  <si>
    <t>3</t>
  </si>
  <si>
    <t>Our case is quite particular since the tool developed was more for internal use than for use by other partners.</t>
  </si>
  <si>
    <t>Thanks to the collaboration with the partners, it was easy as they were very helpful.</t>
  </si>
  <si>
    <t>As I didn't have much experience in this field, the experience was very positive and allowed me to learn a lot in this field.</t>
  </si>
  <si>
    <t>I find requirements engineering a very interesting technique because it can help me a lot in my work.</t>
  </si>
  <si>
    <t>Due to the little experience I had in this field, working with this technique has been very interesting and I have learned a lot. I also think it is a very attractive approach for all people working in this field.</t>
  </si>
  <si>
    <t>It has been a very positive experience where I have been able to see first-hand many of the capabilities that AI offers, although I have also seen how difficult it is to obtain good results without the correct use of the tools.</t>
  </si>
  <si>
    <t>This is a much more everyday problem for me, and the experience is complicated by the fact that in my field the scarcity and heterogeneity of data makes it very difficult to develop and use new tools.</t>
  </si>
  <si>
    <t>The project consists of very diverse and heterogeneous partners, so I think the framework helps us all to work in a more orderly way and facilitates the tasks of justification and reporting as well as the relationship between tools and partners.</t>
  </si>
  <si>
    <t>I think that the way deliverables are prepared could be improved by giving them a more unified format to facilitate the work of the reviewers. Although I also think that there has been a lot of improvement since the beginning of the project in this aspect.</t>
  </si>
  <si>
    <t>Thanks to the project, a new partnership has been started which will be used in the framework of another European project and I believe that this new alliance will be further developed in the near future.</t>
  </si>
  <si>
    <t>2024/02/28 11:06:51 am EET</t>
  </si>
  <si>
    <t>jcliment@prodevelop.es</t>
  </si>
  <si>
    <t>WP2 - AIDoaRT Data Collection and Representation;WP5 - Integration and Use Case Evaluation;WP6 - Dissemination and Exploitation</t>
  </si>
  <si>
    <t>TATAT (PRO);AsyncAPI Toolkit (UOC);a2k-modev (ITI)</t>
  </si>
  <si>
    <t>Industrial applications</t>
  </si>
  <si>
    <t>The main challenge has been to monitor the data from the different sensors because of their great heterogeneity and the lack of data availability.</t>
  </si>
  <si>
    <t>My experiences in the development of this solution have been positive as it was a ready-made tool and several capabilities have been added to it to make it more complete.</t>
  </si>
  <si>
    <t>The experience has been very positive as the owners of the tool have helped me at all times and have solved all my questions.</t>
  </si>
  <si>
    <t>It was a bit complicated at first until I understood the dynamics, but then I found it to be a very useful tool.</t>
  </si>
  <si>
    <t>Very good experience because it allows you to define everything you consider appropriate at an early stage of the process and thus always have the focus of the final objective fixed.</t>
  </si>
  <si>
    <t>Very good experience, I already knew this part and I still think it has been very positive because I have been able to continue learning about it.</t>
  </si>
  <si>
    <t>I am not yet experienced enough to add value in them, but they have helped me to learn and discover the full potential of these tools.</t>
  </si>
  <si>
    <t>Working with data is always complex because it depends on many factors, especially in our case when we work with sensors from very different sources. It is therefore complicated both to obtain the data and to process it.</t>
  </si>
  <si>
    <t>I think that the framework used in the project is positive because it serves as a link between very different partners and in this way we can collaborate in an orderly way.</t>
  </si>
  <si>
    <t>Although I did not participate in it, a new collaboration with ACO did take place and is being used for another project.</t>
  </si>
  <si>
    <t>2024/03/06 10:09:39 am EET</t>
  </si>
  <si>
    <t>japeltom@abo.fi</t>
  </si>
  <si>
    <t>ABO Åbo Akademi</t>
  </si>
  <si>
    <t>Solution provider</t>
  </si>
  <si>
    <t>WP4 - AIDOaRT AI-augmented toolkit;WP5 - Integration and Use Case Evaluation</t>
  </si>
  <si>
    <t>Research Institute</t>
  </si>
  <si>
    <t>STGEM (ABO)</t>
  </si>
  <si>
    <t>Research</t>
  </si>
  <si>
    <t>New knowledge;Cooperations or collaborations;Publications</t>
  </si>
  <si>
    <t>Cannot think of anything specific.</t>
  </si>
  <si>
    <t>I don't understand the question.</t>
  </si>
  <si>
    <t>Your tool has been good for our research.</t>
  </si>
  <si>
    <t>I don't think I've used it.</t>
  </si>
  <si>
    <t>I don't know what this is.</t>
  </si>
  <si>
    <t>AI methods have worked well in our research.</t>
  </si>
  <si>
    <t>I don't think I've worked with this.</t>
  </si>
  <si>
    <t>Surely we have future research ideas that were obtained during the project.</t>
  </si>
  <si>
    <t>2024/03/06 3:12:35 pm EET</t>
  </si>
  <si>
    <t>jesper.winsten@abo.fi</t>
  </si>
  <si>
    <t>WP4 - AIDOaRT AI-augmented toolkit</t>
  </si>
  <si>
    <t>Automotive</t>
  </si>
  <si>
    <t>Technological achievements;Improvements in competence or experience;New knowledge;Publications</t>
  </si>
  <si>
    <t>Since I am a doctoral researcher, the key challenge for me was to fully understand the problem we were tasked to solve and the background needed to get to that point.</t>
  </si>
  <si>
    <t>-</t>
  </si>
  <si>
    <t xml:space="preserve">Search-based software testing (our particular expertise) can be used in many fields, not just within the AIDOaRT project. </t>
  </si>
  <si>
    <t>I got in later than the rest of my team.</t>
  </si>
  <si>
    <t>Good teams lead to good solutions.</t>
  </si>
  <si>
    <t>The other in my team implemented it with a UCP, I myself tried but was not successful in solving the UCP problem.</t>
  </si>
  <si>
    <t>Our own tool.</t>
  </si>
  <si>
    <t>Good, this is where I spent most of my time.</t>
  </si>
  <si>
    <t>It started the basis of my PhD thesis! (specifically, ai-augmented test automation for cps)</t>
  </si>
  <si>
    <t>2024/03/07 5:55:31 pm EET</t>
  </si>
  <si>
    <t>hugo.bruneliere@imt-atlantique.fr</t>
  </si>
  <si>
    <t>IMTA Institut Mines-Telecom Atlantique Bretagne-Pays de la Loire</t>
  </si>
  <si>
    <t>WP1 - Use Cases Analysis and AIDOaRT Solution Architecture;WP2 - AIDoaRT Data Collection and Representation;WP3 - AIDOaRT Infrastructure and Framework;WP4 - AIDOaRT AI-augmented toolkit;WP5 - Integration and Use Case Evaluation;WP6 - Dissemination and Exploitation;WP7 - Project Management and Coordination</t>
  </si>
  <si>
    <t>15-20 years</t>
  </si>
  <si>
    <t>EMF Views (IMTA)</t>
  </si>
  <si>
    <t>Automotive;Construction</t>
  </si>
  <si>
    <t>1) Integration of different heterogeneous modeling resources and modeling tools within a tool suite in order to address a particular industrial challenge. This was overcome by relying on EMF as a core modeling framework and by transforming the different inputs into EMF-compatible models. 
2) Use of some machine learning techniques (Graph Neural Networks, LLMs) to be combined with EMF Views for user recommendation and support. We are still experimenting with these and addressing some related technical issues.</t>
  </si>
  <si>
    <t>5</t>
  </si>
  <si>
    <t>Overall, it was positive. The fact of experimenting with our tool in the context of an industrial use case allowed us to identify and fix interesting bugs (for instance).</t>
  </si>
  <si>
    <t>We faced some issues (cf. the challenge I mentioned in one of my previous answers), mostly technical ones. However, thanks to the nice collaboration, we managed to find some satisfying work-arounds.</t>
  </si>
  <si>
    <t>Cf. my answer to the previous question.</t>
  </si>
  <si>
    <t>Overall very good, this is my core area of expertise.</t>
  </si>
  <si>
    <t>Overall very good as well, I was personally involved in the definition and application of the model-based requirement engineering process we used in the project.</t>
  </si>
  <si>
    <t>Overall good, I'm used to work following iterative processes in the context of large and complex projects, even though I'm not a DevOps expert.</t>
  </si>
  <si>
    <t>More complicated but very interesting and enriching (notably in terms of research). Notably, we had the chance to learn on and experiment with machine learning techniques with which we were not familiar prior to the project.</t>
  </si>
  <si>
    <t>Overall good, we are used to work on such large and complex projects involving heterogeneous data sources, formats, etc. Also, as modelling experts, we are familiar with using models and model-based techniques in order to make such data more homogeneously handled.</t>
  </si>
  <si>
    <t>Overall very good, I was personally involved in the definition and application of the AIDOaRt framework architecture.</t>
  </si>
  <si>
    <t>With some partners from AIDOaRt, we worked on the successfully funded MATISSE project. We also worked on the follow-up of AIDOaRt, i.e. AIDOSec, that is planned to be resubmitted this year. In this context, we strengthen our relations with several academic and industrial partners with which we already plan to continue to work on future research collaborations.</t>
  </si>
  <si>
    <t>2024/03/08 9:32:45 am EET</t>
  </si>
  <si>
    <t>alina.torbunova@abo.fi</t>
  </si>
  <si>
    <t>industrial network solutions</t>
  </si>
  <si>
    <t>Technical speed-up</t>
  </si>
  <si>
    <t>Choice of the right algorithm that would provide an improved solution. This was achieved by experiments and analysis of performance.</t>
  </si>
  <si>
    <t>This did not apply to me.</t>
  </si>
  <si>
    <t>It was an interesting experience to develop a solution.</t>
  </si>
  <si>
    <t>The collaboration was reached through the project.</t>
  </si>
  <si>
    <t>2024/03/11 7:15:09 pm EET</t>
  </si>
  <si>
    <t>fernando.herrera@acorde.com</t>
  </si>
  <si>
    <t>ACO ACORDE Technologies S.A.</t>
  </si>
  <si>
    <t>WP1 - Use Cases Analysis and AIDOaRT Solution Architecture;WP2 - AIDoaRT Data Collection and Representation;WP3 - AIDOaRT Infrastructure and Framework;WP4 - AIDOaRT AI-augmented toolkit;WP5 - Integration and Use Case Evaluation;WP6 - Dissemination and Exploitation</t>
  </si>
  <si>
    <t>5-10 years</t>
  </si>
  <si>
    <t>ESDE (ACO);Position Monitoring for Industrial Environment (ACO)</t>
  </si>
  <si>
    <t>Maritime;Manufacturing;Industrial (Renewable energies)</t>
  </si>
  <si>
    <t>Specific positoning solution with convergence of several tight requirements (cost, accuracy, reliability, suitability to cloud computing architectures); adquire sufficiently expertise to offer exploitable AI/DL based services on the monitoring solutions; envisage of potential applicaiton of DL to more productive embedded SW validation</t>
  </si>
  <si>
    <t>Lact of data. Even use case providers have difficutlties to access actual data stackeholders. The project organizaiton itself was a big experiment on new ways to collect, reflect and gather the information, and to organize the work, with nice outcomes. But it was different and new in comparison to our previous experiences. It required many teaching and meetings articulated by the core team. A big effort from their size too, which helped a lot the rest of the partners to adapt and get used. We also provided feedback to tries to adjusts some procedures to a more practical approach. I would say overall the result and the working atmosphere (ver, very important too) was very satisfactory.</t>
  </si>
  <si>
    <t xml:space="preserve">I think the architecture draw is synthetic as it is required at the initial touch. A deep understanding required the text related definitions. Even in that case, there are some aspects that can lead to discrepancies or ambiguities (e.g. why explainability service is not in the AI- augmented toolset, which are the differences between data management in data layer and data handling capabilites). On the other hand, those ambiguities can help to adoption by third parties adding specific semantics (in the same way stereotypes do in UML. However, such extension needs consensus, or at least, a careful understanding of a the semantics previosuly defined in AIDOaRt to avoid semantic clashes. </t>
  </si>
  <si>
    <t>Not sure. I see as a way to structure information and procedures. Ordering things always help to a clearer and more efficeint work. However, not so sure if a more conventional working way would have not been equally efficient.</t>
  </si>
  <si>
    <t>We believe that likely yes to other partners. We did not spent much time on it honestly becasue we worked a lot the collaboration with partners at the proposal phase. That eliminates risks and helps for the very first moment. We found more collaboration after work in hackathons, and after partners presentations and interactions at the plenary. The time when the ptential collaborations were identified was likely late for doing something  in AIDOaRt withoug risking the already running collaborations, already effort and time demanding.</t>
  </si>
  <si>
    <t>Sure. At least we notice it once we could use hackathons to develop different parts of the targeted developments/demonstrators, from conception phase, to final implementations (with Mock Ups, and different demo versions in the middle)</t>
  </si>
  <si>
    <t xml:space="preserve">Formalization always help. The point is that from the initial conception towards their final shape, they can vary a lot. In that extend,  using Modelio formalization was used for the first statement, but not for the refined versions I would say. </t>
  </si>
  <si>
    <t>2</t>
  </si>
  <si>
    <t>I would not say we rely on them</t>
  </si>
  <si>
    <t xml:space="preserve">Nothing different from other ECSEL/KDT projects. The main focus was on our Industrial positioning monitoring solution, which required close collaboration with partners, specially use case provider, and which was always beneficial. </t>
  </si>
  <si>
    <t>In principle, we develop solutions oriented to explitations (Services to customer), and tooling for own better productivity, both scenariosn which difficult we integrate the tool or open code. However, it is always beneficial for us integrate the solutions and tools in a "catalog way" to be part and let know ACORDE as a EU players with those capabilities.</t>
  </si>
  <si>
    <t>We opened a new collaboration with ITI, to help them develop an assessment methodology/tool based on their previous development and that can be interesting for assessing new gateway configurations before they are actually deployed.</t>
  </si>
  <si>
    <t xml:space="preserve">Good for initial sketching, also for Deliverable former sketching. There are nice features for collaborative modelling. However, the learning curve in a collaborative environment is a big barrier. Not all the people will advance and learn at the same pace, and that also creates additional issues. Moreover, the update of the collaborative model can be a bigger isse in some cases. A clear case is documentation. Feedback from text to model is not straightfoward, nor compatibility with edition tools. </t>
  </si>
  <si>
    <t xml:space="preserve">We have no experience on that, nor we applied much of it. </t>
  </si>
  <si>
    <t>This is definitely a hot topic, and unfortunatelly we could not eventually advance much on it in this project, as we found the already commited research, plus the collaboration oportunities open very demanding.</t>
  </si>
  <si>
    <t>Very good experiences, which confirm the high potential to exploit AI and specifically DL technologies on different type of scenarios relevant for the compant (e.g. monitoring solitions in computing continuum, or virtual platform based design)</t>
  </si>
  <si>
    <t>We used MDE to document data models, but likely did not fully exploited MDE tooling for other data aspects like data reformating. For that we fould suitable non-MDE applications, which take their configuration files.</t>
  </si>
  <si>
    <t>Good as a reference framework</t>
  </si>
  <si>
    <t>When it comes to project management tools, e.g. meeting,  documentation, etc, an idea could be to let compete new experimental solutions with conventional solutions. Partners will feel free to choose, and new solutions will need to ensure cover conventional features and give added value to get adoption within the project flow. I also suggest shorter plenaries, to let have hackathons in separated clusters, at least once they are clarified (manye not in the 2 former plenaries). Hackathon results could be presened in the plenaries.</t>
  </si>
  <si>
    <t>Sure. As said, we already worked a lot in the collaboration with some partners, e.g. Prodevelop, at the proposal phase, and AIDOaRt has serve to improve and reinforece a lot that collaboration. The collaboration in the project serve to launch other collaborations, (e.g. ITI) and to further now other companies, institutions and their fields, which is highly considered for furhter potential collaborations.</t>
  </si>
  <si>
    <t>2024/03/12 3:24:10 pm EET</t>
  </si>
  <si>
    <t>smoralesg@uoc.edu</t>
  </si>
  <si>
    <t>UOC Fundació per a la Universitat Oberta de Catalunya</t>
  </si>
  <si>
    <t>WP1 - Use Cases Analysis and AIDOaRT Solution Architecture;WP2 - AIDoaRT Data Collection and Representation;WP3 - AIDOaRT Infrastructure and Framework;WP5 - Integration and Use Case Evaluation;WP6 - Dissemination and Exploitation;WP7 - Project Management and Coordination</t>
  </si>
  <si>
    <t>20-30 years</t>
  </si>
  <si>
    <t>TemporalEMF (UOC);AsyncAPI Toolkit (UOC);WAPIml (UOC)</t>
  </si>
  <si>
    <t>Industrial applications;Technological achievements;Improvements in competence or experience;Cooperations or collaborations</t>
  </si>
  <si>
    <t>Access to actual data was challenging, and adapt it to a processable structure. In tight collaboration with the UC provider, we agreed on a shared data model in order to proceed with the data analysis.</t>
  </si>
  <si>
    <t>The AIDOaRt generic meta-model helped identify potential collaborations between two partners who were interested in the same topic/area of logging analysis.</t>
  </si>
  <si>
    <t>MDE is our core skill, and developing using this approach helped us in escalating the solution we were integrating.</t>
  </si>
  <si>
    <t>MBRE helped in centralizing and instrumentalizing the UC requirements. The shared understanding of the different use cases and their end-to-end traceability with the final tools/solutions are key benefits from it.</t>
  </si>
  <si>
    <t>--</t>
  </si>
  <si>
    <t>We participated in the definition of the AIDOaRt mega-model. The exercise of generalizing the concepts of the different UC data models was exhausting but led to a unified data representation across the diverse AIDOaRt development phases. It helps in understanding the domain concepts of the whole framework and provides traceability with the concrete use cases and UC data models.</t>
  </si>
  <si>
    <t>The framework provided a scope and a systematic approach to the diverse development phases and domains considered. The structure of the framework and its materialization in actual tools/solutions and their application to use cases allow users to (1) easily identify the different areas of the framework and application possibilities; and (2) identify and consider tool/solution alternatives that have demonstrated their usability in the industry.</t>
  </si>
  <si>
    <t>We are in conversations with two other partners (different than the partners we started collaborating with at the beginning of the project in a specific use case scenario) to help them model the data structure of a shared topic of interest.</t>
  </si>
  <si>
    <t>2024/03/13 1:20:46 pm EET</t>
  </si>
  <si>
    <t>james.pontes-miranda@imt-atlantique.fr</t>
  </si>
  <si>
    <t>WP2 - AIDoaRT Data Collection and Representation;WP3 - AIDOaRT Infrastructure and Framework;WP4 - AIDOaRT AI-augmented toolkit</t>
  </si>
  <si>
    <t>EMF Views (IMTA);MORGAN (UNIVAQ);ATL (IMTA);AutomationML Modeling (JKU)</t>
  </si>
  <si>
    <t>Industrial applications;Cooperations or collaborations;Publications</t>
  </si>
  <si>
    <t>1)* Lack of real data*. To solve this problem, we, with the help of other partners, are creating synthetic data that mimic the actual UCPs data.
2) Combine different solutions. The main solution that I worked on was based on the EMF technology stack, while some other partners' solutions were not. To pass through it, we need to add extra layers of development to convert and transform the data and help with the integration.
3) *Publish results in scientific conferences*. It was hard to convince external evaluators of the value of the combined solution without the whole context of the AIDOaRt project (due mostly to space limitations). We overcame this challenge by collaborating to adjust and refine the final papers and reports.</t>
  </si>
  <si>
    <t>Developing a solution in the context of a project like AIDOaRt is an experience different from other development environments since it needs to be aligned with too many partners and attend to the desired UCP's KPIs simultaneously.</t>
  </si>
  <si>
    <t>Besides the solution that was developed, I also used some of the other partners' (SPs) tools, which demonstrated the project's value to help in collaboration for huge projects.</t>
  </si>
  <si>
    <t>I learned a lot about MDE during my work on the AIDOaRt project and use cases. Now, I'm much more informed about its potential applications in real cases, especially when dealing with huge projects.</t>
  </si>
  <si>
    <t>I didn't work directly with RE during AIDOaRt project</t>
  </si>
  <si>
    <t>I didn't work directly with Continuous Software and System Engineering during AIDOaRt project.</t>
  </si>
  <si>
    <t>My experience and knowledge about AI and automation increased greatly during my work with AIDOaRt, and I had no bad experience with this subject.</t>
  </si>
  <si>
    <t>I think the Data collection was done well, but it lacks some real data from UCP to enable better integration work.</t>
  </si>
  <si>
    <t>Although I didn't contribute directly to the framework definition, I think it was a good job since all the information (and there is a lot of information) was correctly gathered and made available both internally to the partners and externally.</t>
  </si>
  <si>
    <t>I think the data collection from use cases can be improved by establishing a minimum amount of data that UCP should provide to the SP to enable and improve the work dealing with real scenarios coming directly from the project's industrial partners.</t>
  </si>
  <si>
    <t>After the work with AIDOaRt, there's clear room for work combining MDE and AI in many different ways. So, future work will probably go in this direction.
The main collaboration in my perspective (being the developer of IMTA solutions) is to keep the collaboration achieved during the Hackathon, both with other SP partners and also UCP partners.</t>
  </si>
  <si>
    <t>2024/03/13 3:25:41 pm EET</t>
  </si>
  <si>
    <t>sarmad.bashir@ri.se</t>
  </si>
  <si>
    <t>RISE RISE Research Institutes of Sweden</t>
  </si>
  <si>
    <t>WP4 - AIDOaRT AI-augmented toolkit;WP5 - Integration and Use Case Evaluation;WP6 - Dissemination and Exploitation</t>
  </si>
  <si>
    <t>None</t>
  </si>
  <si>
    <t>BugIdentifier (RISE)</t>
  </si>
  <si>
    <t>Manufacturing</t>
  </si>
  <si>
    <t>Technological achievements;New knowledge</t>
  </si>
  <si>
    <t>- Gathering data from different sources and making sense out of them by using exploratory data analysis techniques.
- Weekly meetings with the UC providers to get the constant feedback on developement and improving the process</t>
  </si>
  <si>
    <t>It has been a great experience working with the UC provider as we constantly got the feedback to improve and define the solution</t>
  </si>
  <si>
    <t>N/A</t>
  </si>
  <si>
    <t>The use case requirements in WP1 led to the development and refinement of the tool developed for UC provider.</t>
  </si>
  <si>
    <t>A great experience. The proposed AI methods in different UC solutions provided by multiple solution provider increase the pool of knowledge.</t>
  </si>
  <si>
    <t>The AIDOaRt datamodel helped understanding the collection of logs/events from CPS. Also the data metamodel gave an holistic view of the data collection and representation phase.</t>
  </si>
  <si>
    <t xml:space="preserve">The framework helped in understanding the complete picture of solutions proposed in AIDOaRt and how they should be linked to core infrastructure of AIDOaRt. </t>
  </si>
  <si>
    <t>Yes, it led to collaborating with other PhD students in joint publications.</t>
  </si>
  <si>
    <t>2024/03/13 3:31:31 pm EET</t>
  </si>
  <si>
    <t>luca.berardinelli@jku.at</t>
  </si>
  <si>
    <t>JKU Johannes Kepler University Linz</t>
  </si>
  <si>
    <t>WP3 - AIDOaRT Infrastructure and Framework;WP4 - AIDOaRT AI-augmented toolkit</t>
  </si>
  <si>
    <t>Keptn (DT);EMF Views (IMTA);MOMOT (JKU);GAN-Based Instance Model Generator (JKU);Modelio (SOFT);MORGAN (UNIVAQ);ATL (IMTA);DevOpsML (JKU);JSON Schema DSL (or MDE4JSON) (JKU);AutomationML Modeling (JKU);Modeling Process Mining Tool (JKU)</t>
  </si>
  <si>
    <t>Construction;Manufacturing;many MDE solutions are domain-agnostic</t>
  </si>
  <si>
    <t xml:space="preserve">Challenge 1: Defining an appropriate engineering workflow that allows previously isolated tools to interoperate. Many solutions are academic tools with potential limitation to be discovered in challenging industrial settings. From a technical, modeld-driven perspective, the solution consists in identifying one or more common technological context/space (Ts). For JKU, this TS is the Eclipse Modeling Framework and related technologies, we worked on promoting the integration through EMF.
Challenge 2: Organizational challenges are pivotal. For the development and integration of solutions, the presence of stable teams is crucial. Typically, research outcomes from PhD students constitute the academic system and technical contributions in EU projects. Consequently, the development, utilization, and integration of such solutions are at a higher risk due to the transitory nature of these positions. While this issue is somewhat addressed at the project level, it invariably leads to complications in the medium to long term.
</t>
  </si>
  <si>
    <t>See the answer to the previous question</t>
  </si>
  <si>
    <t xml:space="preserve">Is the AIDOaRt architecture clear and understandable? (e.g., all components are well described) : From a design-level perspective, it is understandable, given my previous knowledge of UML. 
Is the AIDOaRt architecture easy to use and explore? (e.g., easy to relate your UC requirements or solutions to the architecture components). Modelio helps in surfing the information. However, given the nature of the AIDOaRt framework as a collection of existing/extended solutions, the overall architecture and related documentation is only descriptive and can be subject to erosion when changes will come after the end on the project 
Do you believe the architecture can be easily extended or used outside the scope of the AIDOaRt project? AIDOaRt is an extensive framework encompassing numerous solutions. I anticipate that an expansion could apply to a subset of the AIDOaRt solutions that have contributed to resolving a specific use case. However, it is improbable that an expansion would pertain to the entire AIDOaRt project.
</t>
  </si>
  <si>
    <t>It helps to provide an overview as a descriptive artifact. As such, it cannot help in specific technical tasks since it remains too generic and too big.</t>
  </si>
  <si>
    <t>Definitely, it helps to justify collaborations in AIDOaRt</t>
  </si>
  <si>
    <t>As explained above, it helps to provide a unifying viewpoint and establish potential relationships. A direct impact on the implementation can only be achieved with prescriptive models/artifacts that can be used directly in the implementation process (e.g., code generation). This is not the case, and it is actually not meant to be a prescriptive model.</t>
  </si>
  <si>
    <t>See above</t>
  </si>
  <si>
    <t>see above</t>
  </si>
  <si>
    <t>My experience is on using technologies related to the Eclipse Modeling Framework, in particular, metamodel(ing), model(ing), and model transformations for integration purposes</t>
  </si>
  <si>
    <t>A good experience in particular if related to the VCE Use Case as documented in the related publication https://www.researchgate.net/publication/378148318_Towards_Automating_Model-Based_Systems_Engineering_in_Industry_-_An_Experience_Report</t>
  </si>
  <si>
    <t>See the publication https://www.researchgate.net/publication/378148318_Towards_Automating_Model-Based_Systems_Engineering_in_Industry_-_An_Experience_Report</t>
  </si>
  <si>
    <t>Very Good</t>
  </si>
  <si>
    <t>Not so good</t>
  </si>
  <si>
    <t>Good</t>
  </si>
  <si>
    <t>Fair</t>
  </si>
  <si>
    <t>n.a.</t>
  </si>
  <si>
    <t>Good (limited to the VCE Use Case and related/integrated tools)</t>
  </si>
  <si>
    <t xml:space="preserve">The AIDOaRt framework is too big. Explicit integration points should be clearly stated at the very beginning and related utilities be implemented for easier integration. Without those capabilities, many tools remained unrelated, resulting in islands of tools rather than a connected network </t>
  </si>
  <si>
    <t>Sure. We are participating in follow-up projects like AIDOSec.</t>
  </si>
  <si>
    <t>2024/03/14 5:06:50 pm EET</t>
  </si>
  <si>
    <t>lpandolfo@uniss.it</t>
  </si>
  <si>
    <t>UNISS Università degli Studi di Sassari</t>
  </si>
  <si>
    <t>UNISS_SOL_01 (UNISS);UNISS_SOL_02 (UNISS);UNISS_SOL_03 (UNISS);UNISS_SOL_04 (UNISS)</t>
  </si>
  <si>
    <t>Digital Life</t>
  </si>
  <si>
    <t>One of the main challenges was to handle complexity and ambiguity in natural language understanding. To overcome this challenge, in ReqH iterative refinement of the developed algorithms helped improve the accuracy and robustness of the translation process. One challenge in NNVer's development was optimizing the effectiveness of "step-zero object detection" networks alongside intricate NNs. This was overcome through rigorous experimentation, parameter tuning, and collaborative refinement to ensure compatibility and reliability.</t>
  </si>
  <si>
    <t>The clarity and understandability of the AIDOaRt architecture depend on how well its components are described and documented. I think that all components are clearly defined and their interactions are well-explained, thus users should be able to comprehend the architecture easily.</t>
  </si>
  <si>
    <t>Developing solutions within the AIDOaRt framework provided a structured approach, facilitating integration with other components.</t>
  </si>
  <si>
    <t xml:space="preserve">Collaboration with the use case was crucial for ensuring integration. </t>
  </si>
  <si>
    <t>MDE provided benefits like abstraction for focusing on system behavior, tool support for productivity, and improved communication among stakeholders.</t>
  </si>
  <si>
    <t xml:space="preserve">Requirements Engineering in AIDOaRt was crucial for eliciting and documenting the needs of UC and solution providers. </t>
  </si>
  <si>
    <t>It fosters rapid iteration and deployment cycles, enhancing agility and system reliability. However, challenges may arise in maintaining synchronization between development, testing, since it requires robust coordination and automation strategies for optimal outcomes.</t>
  </si>
  <si>
    <t>Leveraging Intelligence and Automation has brought positive outcomes through the adoption of new AI methods and applications, enhancing solution capabilities and efficiency.</t>
  </si>
  <si>
    <t>It helped to establish formats and protocols for data, thus facilitating collaboration.</t>
  </si>
  <si>
    <t>AIDOaRt framework serves as a foundational structure that both facilitates and guides the development of solutions.</t>
  </si>
  <si>
    <t xml:space="preserve">Yes, AIDOaRt has stimulated the emergence of new ideas and potential collaborations  through hackathons events and continuous interactions. Potential collaborations include joint research projects, technology transfer partnerships, knowledge sharing initiatives, and consortium building. </t>
  </si>
  <si>
    <t>2024/03/18 4:44:18 pm EET</t>
  </si>
  <si>
    <t>benjamin.vonberg@ist.tugraz.at</t>
  </si>
  <si>
    <t>TUG Technische Universitaet Graz</t>
  </si>
  <si>
    <t>AALpy (TUG)</t>
  </si>
  <si>
    <t>Industrial applications;Technological achievements;New knowledge;Technical speed-up;Publications</t>
  </si>
  <si>
    <t>One of the main challenges when using passive learning is identifying and mitigating limitations of the used algorithms. More specifically, in the RDE use case of AVL we were challenged by the fact that only a small number of (albeit long) data traces is available. This is a case in which the performance of learning algorithms such as IOAlergia deteriorates. To overcome this problem, we developed a novel method that uses domain knowledge to split the learning problem into smaller problems with more but shorter data traces. This is done in a way that allows recombining the solutions of the sub problems into a solution for the overall problem.
A common challenge related to the use and integration of active automata learning is developing a suitable abstraction of the system under learning (SUL). Such an abstraction needs to be weak enough to cover interesting behavior while being strong enough to keep learning tractable by avoiding redundant exploration of similar and uninteresting behaviors. This also applies to the MBT use case of AVL in which we model the behavior of an Advanced Driver-Assistance System (ADAS) in response to changes of the environment. In this case the abstraction has to avoid violations of the operational domain of the ADAS function, including safety violations caused by environment-controlled vehicles. This was achieved by encoding domain constraints and caching violations. This also requires interaction with the simulation environment, which is a non-negligible engineering effort.</t>
  </si>
  <si>
    <t>It appears to me, that the granularity of the AIDOaRt framework is not overly consistent. At times it is extremely abstract while other aspects are covered in much more detail. Take for example data handling which has its own tool set while also being sported in the core and AIOPS Engineering tool sets, where the differences are not clearly delineated. The formalisms and models of AI in contrast are referenced directly only in Engagement &amp; Analysis and indirectly in AI DevOps Engineering.</t>
  </si>
  <si>
    <t>1</t>
  </si>
  <si>
    <t>Requirements were known beforehand</t>
  </si>
  <si>
    <t>Our vision for the tool was relatively clear. Therefore, the development process was also relatively straight forward.</t>
  </si>
  <si>
    <t>For AVL's MBT UC, we integrated AALpy with a simulation environment from the automotive domain. This required carefully choosing the right level of abstraction for active automata learning methods to be applicable as well as some engineering effort for hooking together AALpy and the simulation environment. As usual, the abstraction process required some iterations. The engineering part was relatively smooth.</t>
  </si>
  <si>
    <t>The use of Modelio was mostly pleasant. However, it could have been utilized better. We sometimes rereported things that were either already present in Modelio or where the data in Modelio could have served as a baseline. At times the models got a bit too contrived (in relation to visualization capabilities) to see what is present in the model and what not and how things relate to each other.</t>
  </si>
  <si>
    <t>I was not involved.</t>
  </si>
  <si>
    <t>None.</t>
  </si>
  <si>
    <t>We mainly developed and applied our own methods.</t>
  </si>
  <si>
    <t>Limited data availability and quality was definitely an issue.</t>
  </si>
  <si>
    <t>The relation to the AIDOaRt framework was often trivial, since we knew what we wanted to implement and specified that in the framework beforehand.</t>
  </si>
  <si>
    <t>Not really.</t>
  </si>
  <si>
    <t>2024/03/22 10:46:07 am EET</t>
  </si>
  <si>
    <t>pas.potena@gmail.com</t>
  </si>
  <si>
    <t>WP4 - AIDOaRT AI-augmented toolkit;WP5 - Integration and Use Case Evaluation;WP6 - Dissemination and Exploitation;WP7 - Project Management and Coordination</t>
  </si>
  <si>
    <t>Testing and resource allocation</t>
  </si>
  <si>
    <t>Railway;Manufacturing</t>
  </si>
  <si>
    <t>Industrial applications;Improvements in competence or experience;New knowledge</t>
  </si>
  <si>
    <t>real problem application</t>
  </si>
  <si>
    <t>Not really related</t>
  </si>
  <si>
    <t>Not related</t>
  </si>
  <si>
    <t>Application of real industrial problem</t>
  </si>
  <si>
    <t>Good application in real industrial context.</t>
  </si>
  <si>
    <t>Good use of industrial data.</t>
  </si>
  <si>
    <t>Good overview of different tools and use cases.</t>
  </si>
  <si>
    <t xml:space="preserve">Identified new idea for future work </t>
  </si>
  <si>
    <t>2024/03/22 11:16:23 am EET</t>
  </si>
  <si>
    <t>tiziana.fanni@abinsula.com</t>
  </si>
  <si>
    <t>ABI Abinsula SRL</t>
  </si>
  <si>
    <t>INT-DET (INT);INT-DEPTH (INT);UNISS_SOL_01 (UNISS);UNISS_SOL_02 (UNISS);UNISS_SOL_03 (UNISS);UNISS_SOL_04 (UNISS);INT-XAI (INT)</t>
  </si>
  <si>
    <t>Technological achievements;Improvements in competence or experience;New knowledge;Cooperations or collaborations</t>
  </si>
  <si>
    <t xml:space="preserve">Academic tools often do not meet the the company needs or way of working. Different sessions with UNISS have been carried out, to iterate on our respective needs and find a trade-off among academic and industrial world.
 </t>
  </si>
  <si>
    <t xml:space="preserve">The usage of FPGAs boards is not straightforward, since it required a long learning curve.  We are still working on them. </t>
  </si>
  <si>
    <t>I honestly still do not understand the purpose and usage of the so called "functional interfaces" defined in AIDOaRt</t>
  </si>
  <si>
    <t xml:space="preserve">Actually not, requirements are not always mapped directly to KPIs </t>
  </si>
  <si>
    <t>Neutral. It wasn't really necessary to use a model in our UC, but working on it helped us to better understand the UC needs and information flow</t>
  </si>
  <si>
    <t xml:space="preserve">Good. It forced us to really think about our needs. Also, the solutions we exploited are related to requirements verification, thus really on topic. </t>
  </si>
  <si>
    <t>Neutral</t>
  </si>
  <si>
    <t xml:space="preserve">Good. This is really the core of our UC. </t>
  </si>
  <si>
    <t>Neutral. It wasn't really a need for our UC</t>
  </si>
  <si>
    <t>I didn't really like the micro-management approach based on microtasks. I found it not compliant with our normal way of working.</t>
  </si>
  <si>
    <t xml:space="preserve">Yes, activities and collaborations in AIDOaRt led to new EU project proposals currently ongoing. </t>
  </si>
  <si>
    <t>2024/03/22 12:36:52 pm EET</t>
  </si>
  <si>
    <t>gerald.stieglbauer@avl.com</t>
  </si>
  <si>
    <t>AVL AVL List GmbH</t>
  </si>
  <si>
    <t>WP1 - Use Cases Analysis and AIDOaRT Solution Architecture;WP2 - AIDoaRT Data Collection and Representation;WP4 - AIDOaRT AI-augmented toolkit;WP5 - Integration and Use Case Evaluation;WP6 - Dissemination and Exploitation</t>
  </si>
  <si>
    <t>STGEM (ABO);DTsynth (AIT);Active DoE (AVL);MOMOT (JKU);AALpy (TUG);TWIMO (UNIVAQ)</t>
  </si>
  <si>
    <t>Automotive;Railway</t>
  </si>
  <si>
    <t>Understanding the key challenges of the use case provider, overcome lack of data, evaluation criterias of concrete solution and industrial requirement - Strategies to overcome challenges: No specific ones except continous workshops (incl. hackathon challenges); definition of mitigation strategies in case of delays to minimize impact and ensure positive outcome; application of synthetic data where applicable</t>
  </si>
  <si>
    <t xml:space="preserve">Purpose of architecture is interpreted sometimes differently by partners and/or reviewers. </t>
  </si>
  <si>
    <t>Despite AVL was not a primarily solution provider, the collaboration as a solution provider with ALSTOM offers good insights in other domains and was very helpful to enhance the potential application field of AVL solutions.</t>
  </si>
  <si>
    <t>Integration of AVL solution in other domains than traditional AVL domains (i.e. automotive) enhances AVLs knowledge about other domains (e.g. railway)</t>
  </si>
  <si>
    <t>Positive experiences as we ended up with very good PoC which are now entering several exploitation activities.</t>
  </si>
  <si>
    <t>Good Experience, as it helped to structure the project</t>
  </si>
  <si>
    <t>Good experience, at it supports the discussion with partners and also the coordination of finding partners</t>
  </si>
  <si>
    <t>Very good experience, as this was the very core of all AVL Use Cases and Solutions</t>
  </si>
  <si>
    <t>Difficult, as lack of data is a common issue if working with AI - synthetic das partially mitigate this issue</t>
  </si>
  <si>
    <t>Partly good, at it helps to structurize the solutions and to find cross- and horizontal dependencies to other use cases</t>
  </si>
  <si>
    <t>Horizontal collaboration nevertheless remain limited and should be more in the focus already in the starting phase of the project</t>
  </si>
  <si>
    <t>Absolutely, most beneficial example is the cross- and horizontal collaboration between AVL and VCE in sharing similar challeges. Also the collaboration with ALSTOM was not planned at the beginning of the project but evolved during the application of the AIDOaRt framework. Similar significant numbers of partner approached AVL and participated in their use cases, which have not been planned from the very beginning.</t>
  </si>
  <si>
    <t>2024/03/25 2:50:37 pm EET</t>
  </si>
  <si>
    <t>benjamin.rainer@ait.ac.at</t>
  </si>
  <si>
    <t>AIT AIT Austrian Institute of Technology GmbH</t>
  </si>
  <si>
    <t>DTsynth (AIT)</t>
  </si>
  <si>
    <t>Technological achievements;New knowledge;Cooperations or collaborations</t>
  </si>
  <si>
    <t>Application of machine learning approaches in industry: fitting the approach to the requirements</t>
  </si>
  <si>
    <t>good: overview is accessible</t>
  </si>
  <si>
    <t>good: requirements engineering on a model basis</t>
  </si>
  <si>
    <t>good: generative AI is a promising new technology</t>
  </si>
  <si>
    <t>The framework helped in finiding use case providers and therefore on defining the requried solution and its development.</t>
  </si>
  <si>
    <t>In fact we picked up generative AI for the automotive sector for test scenario parameter recommendation recuding the effort of ADAS testing significantly.</t>
  </si>
  <si>
    <t>2024/03/26 4:21:36 pm EET</t>
  </si>
  <si>
    <t>bilal.said@softeam.fr</t>
  </si>
  <si>
    <t>SOFT Softeam</t>
  </si>
  <si>
    <t>WP1 - Use Cases Analysis and AIDOaRT Solution Architecture;WP2 - AIDoaRT Data Collection and Representation;WP3 - AIDOaRT Infrastructure and Framework;WP4 - AIDOaRT AI-augmented toolkit;WP5 - Integration and Use Case Evaluation</t>
  </si>
  <si>
    <t>Modelio (SOFT)</t>
  </si>
  <si>
    <t>Railway;Digital Life</t>
  </si>
  <si>
    <t>Acquiring data of sufficient volume and quality. This has been overcome by fine-tuning the model on multiple data sources and curating personal datasets that are carefully crafted with the high quality.</t>
  </si>
  <si>
    <t>Great.</t>
  </si>
  <si>
    <t>Good.</t>
  </si>
  <si>
    <t>Data availability with the right amount and quality is challenging.</t>
  </si>
  <si>
    <t>The AIDOaRt framework facilitated the integration within use cases and with other solutions.</t>
  </si>
  <si>
    <t>AIDOaRt helped us identify and realize various collaborations on three use cases and to exchange with several other solution providers. This would surely be resumed in subsequent common research project on other subjects and application domains.</t>
  </si>
  <si>
    <t>2024/03/26 4:59:16 pm EET</t>
  </si>
  <si>
    <t>claudio.disipio@univaq.it</t>
  </si>
  <si>
    <t>UNIVAQ Università degli Studi dell'Aquila</t>
  </si>
  <si>
    <t>MORGAN (UNIVAQ)</t>
  </si>
  <si>
    <t>Construction</t>
  </si>
  <si>
    <t>Industrial applications;Publications</t>
  </si>
  <si>
    <t xml:space="preserve">We encountered two challenges in developing MORGAN, i.e., promoting the adoption of modeling practices in an industrial context, and supporting automation through the combination of MBSE practices and AI-based tools. To address the former, we propose a solution architecture that combines different solutions to increase interoperability using system modeling languages such as SysML or AutomationML. This enables domain experts to unify artifacts via shared models. To address the second challenge, we combine  MORGAN with the MER plugin to capture the modeling context thus providing modeling recommendations tailored to the modelers' active context. 
</t>
  </si>
  <si>
    <t xml:space="preserve">The overall architecture was helpful to work collaboratively on the project. </t>
  </si>
  <si>
    <t xml:space="preserve">In this respect, hackathons were more helpful in finding new collaborations </t>
  </si>
  <si>
    <t>In this respect, the KPI have been changed over the time due to the run-time constraints raised during the actual development</t>
  </si>
  <si>
    <t xml:space="preserve">The overall experience was good. Even though we adopt an existing solution, we applied MORGAN in an industrial use case, thus harnessing the practicality of the approach.  </t>
  </si>
  <si>
    <t xml:space="preserve">Overall, we integrated the solution in VCE use case, combine it with another tool developed in the context of the project, i.e., MER tool proposed by JKU SP. </t>
  </si>
  <si>
    <t>We didn't work in this specific aspect of the project</t>
  </si>
  <si>
    <t>Bad, the data was not available in the developed use case</t>
  </si>
  <si>
    <t xml:space="preserve">Focusing on collecting data before devising the solutions can improve the process </t>
  </si>
  <si>
    <t xml:space="preserve">Yes, the collaboration was reached during the hackathons. Althogether, we forseen different 
 future  collaborations in AI applied on industrial domain. </t>
  </si>
  <si>
    <t>2024/03/29 12:09:16 pm EET</t>
  </si>
  <si>
    <t>c.tieri@tekne.it</t>
  </si>
  <si>
    <t>TEK Tekne SRL</t>
  </si>
  <si>
    <t>WP1 - Use Cases Analysis and AIDOaRT Solution Architecture;WP5 - Integration and Use Case Evaluation;WP6 - Dissemination and Exploitation;WP7 - Project Management and Coordination</t>
  </si>
  <si>
    <t>30+ years</t>
  </si>
  <si>
    <t>DataAggregator (ROTECH);HEPSYCODE (UNIVAQ);ConvHandler (ROTECH);Bridger (ROTECH);S3D (UCAN)</t>
  </si>
  <si>
    <t>Industrial applications;Improvements in competence or experience</t>
  </si>
  <si>
    <t xml:space="preserve">For using solutions, we changed the software development tools from propritary to free Eclipse-based. </t>
  </si>
  <si>
    <t xml:space="preserve">The component view of AIDOaRt architecture was modeled following the WP2-WP3-WP4 organization.  </t>
  </si>
  <si>
    <t xml:space="preserve">The previous question doesn't apply to use case providers. </t>
  </si>
  <si>
    <t xml:space="preserve">TEKNE is a use case provider: it collaborated to solutions with requirements and validation, but it didn't developed any solution/tool. </t>
  </si>
  <si>
    <t xml:space="preserve">The question is not clear (see also the next question): TEKNE used solutions in its use case, integrated solutions in its development process, but it didn't "integrated a solution/tool in AIDOaRt" because it is a use case provider. </t>
  </si>
  <si>
    <t xml:space="preserve">TEKNE integrated in its use case the solutions of UCAN, UNIVAQ and ROTECH: good experiences for the support it received from the solution providers. </t>
  </si>
  <si>
    <t xml:space="preserve">Good. </t>
  </si>
  <si>
    <t>Some aspects could be improved.</t>
  </si>
  <si>
    <t xml:space="preserve">Very good. </t>
  </si>
  <si>
    <t xml:space="preserve">Early evaluation of more fruitful ways to follow. The task leader should be the main editor of all deliverables of the task. </t>
  </si>
  <si>
    <t xml:space="preserve">The main idea that TEKNE followed is about testing in wide sense: early (from modeling phase for correcteness and performance) and automated (for models, for units, at run-time).  In other projects, TEKNE already collaborated with ROTECH and UNIVAQ. The latter previously had collaboration with UCAN, and showed to TEKNE the complementary of their tools. 
TEKNE consider to continue the collaboration with these three partners, with a progressive usage of the tools in its industrial development process as well as in other reserch projects. </t>
  </si>
  <si>
    <t>2024/04/02 1:00:55 pm EET</t>
  </si>
  <si>
    <t>rsantos@hi-iberia.es</t>
  </si>
  <si>
    <t>HIB HI Iberia Ingeniería y Proyectos S.L.</t>
  </si>
  <si>
    <t>HIB_logAnalyzer (HIB);Modelio (SOFT)</t>
  </si>
  <si>
    <t>Industrial applications;Improvements in competence or experience;Technical speed-up</t>
  </si>
  <si>
    <t>In developing the AI for requirements analysis in HI Iberia Requirements analysis (work corresponding to requirement HIB_R02) we had to work with very limited text to process for a NLP-intensive application (categorising requirements according to several cateories, assigning to developers). In total we had less than 200 base requirements to train the system, which yielded bad results.</t>
  </si>
  <si>
    <t>The main issue we had is bad classification of the new requirements (assignment to wrong categories or wrong developers). We tried to overcome this by using new requirements in the model training process generated using ChatGPT (as done in the collaboration with MDU in the Linz Hackathon). The results were not completely satisfactory, but the new avenue for research was opened and we expect to delve upon it in the final months of AIDOaRt.</t>
  </si>
  <si>
    <t>The architecture is extremely abstract which is very good for extensibility (it is not tied to any particular usage or use case) but makes it a bit imprecise to adapt to concrete problems: new developments can be easily mapped but how the AIDOaRt approach helps is often difficult to pinpoint. It can nevertheless be adapted to concrete scenarios in the future (so extensibility is good) but there are few lessons learned from the architectural point of view.</t>
  </si>
  <si>
    <t>The structure is pretty clear and as mentioned, makes for easy extensions to the approach.</t>
  </si>
  <si>
    <t>No, the collaborations are better spotted from inspecting the details of the solutions and use cases. Mapping to particular elements in the architecture can help to find related elements, but always from a very high abstraction level which is often not so useful.</t>
  </si>
  <si>
    <t>Iterative approaches are often very helpful in unexplored environments so it has worked well in a complex project such as AIDOaRt, we have appreciated it. It also helped much to understand the MDE derived process with Modelio: the first months seemed like training but now changes to the model would be much faster.</t>
  </si>
  <si>
    <t>Since the architecture is defined from a very high abstraction level, the interfaces are defined also in a very generic manner. It is difficult to combine this approach with the more hands-on work on the software that is often required, e.g., to formalize concrete APIs and interfaces between components.</t>
  </si>
  <si>
    <t>Very useful from the project point of view, not so useful perhaps from an operational point of view (e.g., for a commercial product).</t>
  </si>
  <si>
    <t>It was similar to producing test/evaluation solutions to our commercial software. Small, incremental features were developed and then tested in more realistic environments.</t>
  </si>
  <si>
    <t>We have developed some solutions (one effectively registered as an AIDOaRt solution [HIB_logAnalyzer], others as experiments not fully modelled in Modelio). The experience has been quite similar, Modelio did not add any difficulty (or benefit) to the solution that was integrated there. If we have used cross-partner solutions we feel like the experience would have been different, with Modelio modelling and adherence to the AIDOaRt architecture providing a good baseline to describe the collaboration.</t>
  </si>
  <si>
    <t>We used Modelio as a generic MDE tool and the experience was good but not necessarily useful for products in the scale of an SME, although we feel it may be very useful for larger products in which there is for example a large family of related variants.
We also used our own solutions to solve our own challenges.</t>
  </si>
  <si>
    <t>It's been very interesting from the perspective of a company that usually does not use MDE, but from a production standpoint it didn't feel like it added any benefit other than clarity documenting the process. The learning curve was quite steep in the beginning and it clearly required a large effort from the side of the developers of Modelio as well as our own developers.</t>
  </si>
  <si>
    <t>We proposed a tool (HIB Requirements Analyzer) that was built informally insde that part of the architecture. It wasn't fully modelled in Modelio.
The experience was good, by clearly placing our solution in the overall architecture we ensured two collaborations (one informal with RISE, other exemplified in a challenge in the Linz Hackathon with MDU). They approached us because they understood our problem in the overall AIDOaRt landscape as something in the Requirements Engineering position.</t>
  </si>
  <si>
    <t>AIDOaRt is oriented towards these DevOps phases but we feel they are used a common theoretical framework but less rigidly than in other projects in which we have done R&amp;D on DevOps. This makes for easier integration.</t>
  </si>
  <si>
    <t>We have used strongly AI techniques in all of our solutions and we have felt that AIDOaRt has been a good environment to work in the field. Good ideas and teams are abundant and the hackathon and F2F meeting enabled us to have interesting collaborations. We are also impressed by the considerable knowledge captured in the state of the art study in WP3, which is a good starting point to find solutions.</t>
  </si>
  <si>
    <t>We feel like work in this are has been way less intense during AIDOaRt that other aspects (AI, DevOps, MDE, etc.). Not a lot of emphasis has been put on common data representations or joint generation of datasets.</t>
  </si>
  <si>
    <t>We feel like this has been empowered quite late in the project (by the production of the catalog in the final months). We believed this is a key result and tried to instantiate it earlier -- we pushed for it quite hard during the production of D5.2 but it wasn't agreed to be produced at that stage.</t>
  </si>
  <si>
    <t>The project maybe has felt a bit like 'islands of research' rather than a unified effort. This approach is useful because you let the teams work at their own pace and generate interesting detailed results, but maybe a separate track to produce a 'AIDOaRt integrated prototype' that encapsulated a bit more comprehensively the results, integrating efforts from several of these 'islands' could have been useful. Even if it was solving a quite artificial problem it could have been an exemplary result that made easier to understand what is AIDOaRt as a whole.</t>
  </si>
  <si>
    <t>We produced a useful collaboration with MDU in the last Hackathon in Linz that we could take further, using generative AI to produce requirements for NLP model training. This could be a solution for many SMEs to enlarge otherwise small datasets. This could be extended in the future.</t>
  </si>
  <si>
    <t>2024/04/02 3:15:35 pm EET</t>
  </si>
  <si>
    <t>l.marsik@camea.cz</t>
  </si>
  <si>
    <t>CAMEA CAMEA, spol. s r.o.</t>
  </si>
  <si>
    <t>WP1 - Use Cases Analysis and AIDOaRT Solution Architecture;WP4 - AIDOaRT AI-augmented toolkit;WP5 - Integration and Use Case Evaluation;WP6 - Dissemination and Exploitation</t>
  </si>
  <si>
    <t>Technological achievements;Cooperations or collaborations</t>
  </si>
  <si>
    <t>Configuration of radar sensors and modelling the configuration properties (including description and restrains) that can be used for automated testing process. This was solved together with solution provider (ABO) after many iterations and experiments.</t>
  </si>
  <si>
    <t>Power measurement accuracy sorted out by smart synchronization of radar control and current measurement data collection.</t>
  </si>
  <si>
    <t>It was quite easy thank to good definition of API.</t>
  </si>
  <si>
    <t>It was all automated so it was easy.</t>
  </si>
  <si>
    <t>We got a new valuable experience from the area of modelling and MDE (modelling our radar configuration approach).</t>
  </si>
  <si>
    <t>Requirements engineering regarding our radar configuration approach were quite important part that speed up development of our UC.</t>
  </si>
  <si>
    <t>We applied this approach during iterations of integration ABO solution together with our radar configuration approach. This helped us to finally solve some issues we had on both sides.</t>
  </si>
  <si>
    <t>Intelligence automation was another part of radar configuration solution together with STGEM solution in order to test as many hypothesis as possible.</t>
  </si>
  <si>
    <t>We have just a little data that we provided to STGEM solution, but these were very crucial. Common data format definition at the beginning was very important as well.</t>
  </si>
  <si>
    <t>AIDOaRt framework was very important during the whole development process of our UC (including use of STGEM for radar configuration).</t>
  </si>
  <si>
    <t>Collaboration with ABO was very important (applied for contribution on our broadcast request). With their STGEM solution, we were able to get lower power consumption of the radar with the same quality.</t>
  </si>
  <si>
    <t>2024/04/03 4:11:23 pm EET</t>
  </si>
  <si>
    <t>diego.grimani@rotechnology.it</t>
  </si>
  <si>
    <t>ROTECH Ro Technology srl</t>
  </si>
  <si>
    <t>DataAggregator (ROTECH);ConvHandler (ROTECH);Bridger (ROTECH)</t>
  </si>
  <si>
    <t>Test Automation, Data encryption, data decryption.</t>
  </si>
  <si>
    <t>Hardware board documentation during integration phase.</t>
  </si>
  <si>
    <t>The architecture it's easy and fast to understand</t>
  </si>
  <si>
    <t>No comment</t>
  </si>
  <si>
    <t>We improved our skill in this sector</t>
  </si>
  <si>
    <t>Facilitates testing and encryption</t>
  </si>
  <si>
    <t>We improved our skill working on "Modeling and Model-Driven Engineering" in AIDOaRt</t>
  </si>
  <si>
    <t>We improved our skill working on "Requirements Engineering" in AIDOaRt</t>
  </si>
  <si>
    <t>We improved our skill working on "Continuous Software and System Engineering" in AIDOaRt</t>
  </si>
  <si>
    <t>We improved our skill working on "Intelligence and Automation" in AIDOaRt</t>
  </si>
  <si>
    <t>We have known new data standards</t>
  </si>
  <si>
    <t>We have known framework facilities developing the solution in AIDOaRt project</t>
  </si>
  <si>
    <t>We achieved excellent results and met new partners. Therefore we plan to collaborate again with the UseCase leader and with the other partners who were part of the project.</t>
  </si>
  <si>
    <t>2024/04/03 6:11:52 pm EET</t>
  </si>
  <si>
    <t>riccardo.rubei@univaq.it</t>
  </si>
  <si>
    <t xml:space="preserve">Some issues to let the tool be more usable and less in prototype shape. We worked on using specific technology to facilitate the usability, like Docker.
</t>
  </si>
  <si>
    <t>I do not encountered many blocking issues, just learning something about new tools to ease the integration of tools.</t>
  </si>
  <si>
    <t>I can talk relatively to my UC, the architecture was pretty clear and we understood how to inject our tool, considering the request of the UCP. According to the time required to learn and understand it, I believe that it can be extended outside the project.</t>
  </si>
  <si>
    <t>We relied more on the human interaction to identify the collaborations.</t>
  </si>
  <si>
    <t>It was a good experience, since I come from academia. Therefore, working jointly with industry partner posed some interesting challenges. Understanding how to solve and fulfill specific needs.</t>
  </si>
  <si>
    <t>We worked to let our tool more usable and integrated, we decided to produce a container of the tool to facilitate so.</t>
  </si>
  <si>
    <t>Since I already have some expertise in model-driven engineering I found myself at home in some sense.</t>
  </si>
  <si>
    <t>I cannot judge</t>
  </si>
  <si>
    <t>From my perspective I'd say good.</t>
  </si>
  <si>
    <t>We applied succesfully technology based on machine learning. Therefore, I can say that the overall experience was good.</t>
  </si>
  <si>
    <t>We had some issues with data that needed additional effort, due to data peculiarity.</t>
  </si>
  <si>
    <t>I thinks good, I felt guided during the development.</t>
  </si>
  <si>
    <t>I think the best way to improve the quality is to continue the work started with partners in the new edition of AIDOaRt.</t>
  </si>
  <si>
    <t>Yes it did. During our multi-teams discussions we explored the will to continue the collaboration and we all agreed.</t>
  </si>
  <si>
    <t>2024/04/03 8:09:56 pm EET</t>
  </si>
  <si>
    <t>vittoriano.muttillo@guest.univaq.it</t>
  </si>
  <si>
    <t>WP3 - AIDOaRT Infrastructure and Framework;WP4 - AIDOaRT AI-augmented toolkit;WP5 - Integration and Use Case Evaluation;WP6 - Dissemination and Exploitation</t>
  </si>
  <si>
    <t>HEPSYCODE (UNIVAQ)</t>
  </si>
  <si>
    <t>Industrial applications;Technological achievements;New knowledge</t>
  </si>
  <si>
    <t>The most challenging tasks during the implementation and improvement of the tool's capabilities and its components were the integration with the UC and the refinement of the tool's accuracy. These challenges were addressed through a collaboration with UCPs and SPs, while the accuracy was assessed through targeted tests and benchmarks aimed at improving the tool's performance and estimations.</t>
  </si>
  <si>
    <t>Issues were encountered while using the tool by UCP, which were resolved through live tutorials and dedicated workshops to explain the steps and implementation of the tool in detail, and by improving the documentation related to the tool.</t>
  </si>
  <si>
    <t>The AIDOaRt architecture is clear and understandable, the components are well described, it is easy to explore and use, especially using the MODELIO tool, and it could be extended by considering, for example, security issues.</t>
  </si>
  <si>
    <t>There might be room for improvement in areas like architecture exmplainability and accountability, and the mapping between the AIDOaRt architecture and possible "example" implemented components</t>
  </si>
  <si>
    <t>By visualizing how solutions and requirements map to the same components, we can see potential overlap and collaboration opportunities more easily compared to searching through a vast set of solutions and requirements independently with serendipity.
However, it may be beneficial to explore ways to further enhance collaboration discovery. For example, implementing a specific tool or process to analyze the mappings and suggest potential collaborations could be valuable.</t>
  </si>
  <si>
    <t xml:space="preserve"> There are some areas where the process could be improved. Firstly, the documentation of the process could be more comprehensive. Secondly, the process could be further improved by developing specific tools to support its activities</t>
  </si>
  <si>
    <t>While formalization/definition helps, it's valuable to revisit and refine requirements, capabilities, and interfaces throughout the project lifecycle to ensure they remain relevant and achievable.</t>
  </si>
  <si>
    <t>The use of dedicated requirements mapping tools could streamline the process and make it more efficient.</t>
  </si>
  <si>
    <t>Developing our solutiopn (HEPSYCODE) has been a valuable learning experience. The AIDOaRt iterative architecting process helped establish a clear and well-documented architecture for the HEPSYCODE solution. The process also facilitated communication and collaboration between different development teams. By having a shared understanding of the architecture and requirements, teams could work more effectively together. The emphasis on collecting requirements, defining KPIs, and mapping them to solutions helped ensure the HEPSYCODE solution addressed the intended needs and delivered measurable value. the whole AIDOaRt approach allows to minimize rework and to ensure all components aligned with the overall goals. The AIDOaRt process provided a solid foundation, but ongoing improvement can make it even more effective for future projects.</t>
  </si>
  <si>
    <t xml:space="preserve">My experiences integrating the solution have been moderately positive. There have been both successes and challenges to navigate. Setting up the initial configuration required some effort, and there could be room for improvement in the onboarding materials. We encountered a few minor compatibility issues with our existing systems, which required some troubleshooting. Overall, the integration process was manageable. </t>
  </si>
  <si>
    <t>We integrated our existing workflows in MORGAN (UNIVAQ) and process.mining (JKU). By analyzing model tracing data, we were able to help desingers in the continuous HEPSYCODE modeling activities. Automation and fully-integration is still an ongoing work.</t>
  </si>
  <si>
    <t>My experiences working with Modeling and MDE in AIDOaRt have been generally positive, but there could be improvement. The use of models facilitated better communication and collaboration between different teams involved in AIDOaRt. A shared understanding of the system through models helped to align efforts and reduce misunderstandings. Moreover, MDE practices encouraged a more structured and rigorous approach to system design. This led to a clearer definition of requirements, components, and their interactions, potentially improving the overall design quality. Furthermore, models act as a form of documentation, providing a visual representation of the system. This can improve traceability between requirements, design decisions, and implementation, aiding in future maintenance and updates. 
While some MDE tools were used, there could be further exploration and adoption of specialized tools to streamline modeling activities and make them more efficient. Additionally, providing more comprehensive training on MDE best practices for all stakeholders could improve overall effectiveness. Another problem could be when the complexity of the system increases, where managing large and intricate models can become challenging. Strategies for model modularization and version control could be further refined to ensure clarity and maintainability.
Finally, integrating MDE practices effectively with existing development workflows could be further optimized. Streamlining the transition between modeling activities and coding phases could improve overall efficiency.
Overall, MDE has been a valuable approach in AIDOaRt, promoting better communication, design quality, and documentation.  With further investment in tools, training, and workflow integration, MDE's impact within AIDOaRt could be even more significant.</t>
  </si>
  <si>
    <t>N. A.</t>
  </si>
  <si>
    <t>Positive experience as I worked on integrating continuous modeling tools in a DevOps context, with technologies integrated easily and without any major issues. The work done is leading to research activities in the context of MLDevOps and MLOps.</t>
  </si>
  <si>
    <t>Positive experience as we integrated various AI and ML algorithms into the design flow of embedded systems and CPSs. We also managed to integrate various solutions that use AI and ML for continuous modeling and DevOps.</t>
  </si>
  <si>
    <t>A positive experience as we generated several datasets and we faced several challenges related to dataset balancing, generating useful data for training, and refining models based on clean and reliable data.</t>
  </si>
  <si>
    <t>he AIDOaRt framework provides a structured approach to development, guiding through various phases like architecture definition, design, and implementation. This structure helps to ensure a more systematic and well-defined development process. The framework emphasizes the use of models for communication, facilitating better collaboration between different development teams. Overall, the AIDOaRt framework provides a valuable foundation for developing solutions within the AIDOaRt project. With ongoing improvements to documentation, tooling, and scalability considerations, the framework's effectiveness can be further enhanced.</t>
  </si>
  <si>
    <t>Tool traecability and mapping, documentation and workshops/tutorial/seminars</t>
  </si>
  <si>
    <t>Did AIDOaRt lead to new ideas or new potential collaborations? Please describe briefly how you reached this collaboration, and on a high-level, what you consider collaborating on. Leveraging the AIDOaRt framework for developing solutions in embedded systems and CPSs. Here, our expertise in MDE/DevOps/AI/ML could be combined with other partenrs from several teams (JKU, UNIVAQ) to achieve better accuracy in the continuous modeling and the use of generative AI to create synthetic data for AI/ML model training.</t>
  </si>
  <si>
    <t>2024/04/03 11:22:07 pm EET</t>
  </si>
  <si>
    <t>ganesh.chandramouli@alstomgroup.com</t>
  </si>
  <si>
    <t>BT Bombardier Transportation</t>
  </si>
  <si>
    <t>WP1 - Use Cases Analysis and AIDOaRT Solution Architecture;WP2 - AIDoaRT Data Collection and Representation;WP5 - Integration and Use Case Evaluation;WP6 - Dissemination and Exploitation;WP7 - Project Management and Coordination</t>
  </si>
  <si>
    <t>Requirements Ambiguity Checker (MDU);VARA (RISE);Thermal Model Parameter Tuning Tool A. Reinforcement Learning (MDU), B. CAMEO add-on (AVL)</t>
  </si>
  <si>
    <t>Railway</t>
  </si>
  <si>
    <t>Achieving a common understanding of the problem with solution providers. This was  resolved in part by clarifying the interfaces and necessary overlaps between data science expertise and domain know-how, all accomplished through the AIDOaRt hackathon sessions, and a sequence of working meetings.</t>
  </si>
  <si>
    <t>In one case the initially identified solutions were not a 1-1 match. Discussions with the solution provider including a comparison with alternatives from other solution providers clarified the necessary adaptations to the initial proposal.</t>
  </si>
  <si>
    <t>Due to the heterogenous nature of the use cases a common architecture is quite difficult to achieve.</t>
  </si>
  <si>
    <t>The details of the requirements for the specific tool in the specific use case were probably too deep to be completely suited for entry into the AIDOaRt MODELIO framework. However, they helped guide the initial steps of the collaborations.</t>
  </si>
  <si>
    <t xml:space="preserve">Integration and evaluation is still in progress and therefore a little too premature to gauge. </t>
  </si>
  <si>
    <t>Limited experiences.</t>
  </si>
  <si>
    <t>Useful to start with, on occasion a little heavy administration.</t>
  </si>
  <si>
    <t>Experiences have been good with solutions indicating a strong potential to benefit our development process.</t>
  </si>
  <si>
    <t xml:space="preserve">Data has been shared with solution provider collaborators. The datasets provided from our Use Case did not necessarily conform to any formats and standards defined in the AIDOaRt data model. </t>
  </si>
  <si>
    <t>Reduce some of the abstraction and formalism which sometimes can obscure the actual work.</t>
  </si>
  <si>
    <t>Yes. A previously unforeseen solution provider appeared with a potential solution to one of our use case challenges which has led to potential further collaboration in the field of model parameter tuning, testing and design of experiment.</t>
  </si>
  <si>
    <t>2024/04/04 10:20:04 am EET</t>
  </si>
  <si>
    <t>alvar.tapia@acorde.com</t>
  </si>
  <si>
    <t>WP2 - AIDoaRT Data Collection and Representation;WP3 - AIDOaRT Infrastructure and Framework;WP4 - AIDOaRT AI-augmented toolkit;WP5 - Integration and Use Case Evaluation;WP6 - Dissemination and Exploitation</t>
  </si>
  <si>
    <t>Maritime;Industrial Internet of Things</t>
  </si>
  <si>
    <t>In positional monitoring, a great deal of services are used in order for the system to work, and there are different services working on different devices (IoT, gateway, cloud...). Containerization made the development process much easier by having a prototype of the whole system running in a single powerful device, isolating services as if they were running in other devices. Based on that prototype, an expected behavior of the whole system could be characterized, which translated in efficient debugging when eventually the services were hosted in the planned infrastructure.</t>
  </si>
  <si>
    <t>Continuous System Engineering has allowed the position monitoring solution planning to define specific milestones for a specific version of the system, starting with a Minimum Viable Product, and improving its capabilities with each version, thanks to the initial planning and the desired augmentations discovered along the development process. Those discoveries wouldn't be able to fit in the following version if an iterative development wouldn't have been implemented.</t>
  </si>
  <si>
    <t>I think AIDOaRt has pushed our company to standarize the way ML training, testing and comparation between different models is done, which has helped us to communicate more effectively the findings discovered.</t>
  </si>
  <si>
    <t>AIDOaRt has helped our company to value informed synthetic data generation as an alternative for having realistic input data to feed a prototype system, allowing to debug the system before the real input data is available and improving development efficiency overall.</t>
  </si>
  <si>
    <t>2024/04/08 1:02:40 am EET</t>
  </si>
  <si>
    <t>luca.morlino@intecs.it</t>
  </si>
  <si>
    <t>INT Intecs Solutions S.p.A.</t>
  </si>
  <si>
    <t>INT-DET (INT);INT-DEPTH (INT);INT-XAI (INT)</t>
  </si>
  <si>
    <t>Industrial applications;Technological achievements;Improvements in competence or experience;New knowledge;Technical speed-up;Cooperations or collaborations</t>
  </si>
  <si>
    <t>In developing some solutions I had to use both algorithms that I already knew and completely new ones. For the latter I therefore had to document myself starting from scientific articles, to understand how they work, up to the study of different implementations.</t>
  </si>
  <si>
    <t>I encountered both implementation difficulties due to design errors and set-up problems due to more low-level technical issues. To overcome them, it was essential to discuss with colleagues from my company and from others in the project</t>
  </si>
  <si>
    <t>The main criticality I see is due to the vastness of the cases that architecture has had to keep together. As the project progressed, the architecture became increasingly complex due to the various needs that emerged. However, this made it complicated to use it outside the project because it was too "specialized"</t>
  </si>
  <si>
    <t>Encourage more homogeneous use cases</t>
  </si>
  <si>
    <t>It gave my company the opportunity to make its capabilities known as a solution provider, making the possibility of having current project partners as customers concrete</t>
  </si>
  <si>
    <t>2024/04/08 6:16:26 pm EET</t>
  </si>
  <si>
    <t>knupponen@copado.com</t>
  </si>
  <si>
    <t>QEN Qentinel Oy</t>
  </si>
  <si>
    <t>WP1 - Use Cases Analysis and AIDOaRT Solution Architecture;WP3 - AIDOaRT Infrastructure and Framework;WP4 - AIDOaRT AI-augmented toolkit;WP7 - Project Management and Coordination</t>
  </si>
  <si>
    <t>CRT (QEN);CRTQI (QEN);QEDITOR (QEN)</t>
  </si>
  <si>
    <t>Automotive;Construction;Manufacturing;IT, Financial, Telco, Healthcare</t>
  </si>
  <si>
    <t>One key challenge we encountered was ensuring the broad applicability of these advanced features. Specifically, the challenge lay in adapting Aidoart's specialized solutions, which were initially designed for specific use cases within Westermo's operations, to a wider range of environments and applications that CRT caters to.</t>
  </si>
  <si>
    <t>Positive. The project has provided a lot of valuable feedback when it comes to scoping the featurespace</t>
  </si>
  <si>
    <t>The methodology and techniques are highly applicble with for example mission critical, realtime and low level systems while I feel that they are somewhat heavy and frontloaded in the context of modern agile techniques. I would be careful in generalizing the learnings from this project given that the application domains have had a lot of similarities that may not hold looking at the broader scope</t>
  </si>
  <si>
    <t>I honstely don't think that within the scope of this project, DevOps has been a focus. I believe that a stronger focus should have been given to this area and probably that way, the project could have generated outcome that is more broadlyt applicable to SW/IT</t>
  </si>
  <si>
    <t>We have seen both great use cases and great solutions while at the same time some of the apporces are quite outdated and have harder time to find broader appreciation outside the gicen use cases</t>
  </si>
  <si>
    <t>We have been sharing data back on forth and have also benefitted from partner data so all good here</t>
  </si>
  <si>
    <t>To my taste, the framework is rather massive and hard to adopt</t>
  </si>
  <si>
    <t>Yes. Westemo has been a great use case and we have been able to experiment with some cool ideas within the scape</t>
  </si>
  <si>
    <t>2024/04/09 8:18:57 am EET</t>
  </si>
  <si>
    <t>ken@iti.es</t>
  </si>
  <si>
    <t>ITI Instituto Tecnológico de Informática</t>
  </si>
  <si>
    <t>a2k-runman (ITI);a2k-depman (ITI);a2k-modev (ITI)</t>
  </si>
  <si>
    <t>Automotive;Digital Life;Manufacturing</t>
  </si>
  <si>
    <t>Application of new optimisation and prediction methods to real world industrial problems.</t>
  </si>
  <si>
    <t>Obtaining real data was difficult (confidentiality). We did not overcome this problem.</t>
  </si>
  <si>
    <t>Modelio was quite useful.</t>
  </si>
  <si>
    <t>We had good collaboration with the UC provider. We gained experience in working in real industrial situations.</t>
  </si>
  <si>
    <t>Working with Modelio was "interesting",</t>
  </si>
  <si>
    <t>I think the requirements we derived were very general.</t>
  </si>
  <si>
    <t>No experience in this domain.</t>
  </si>
  <si>
    <t>The project allowed us to investigate some novel techniques in AI and CPS (e.g. multidimensional optimisation and neural networks for modelling).</t>
  </si>
  <si>
    <t>I did not find the AIDOaRt framework to be useful.</t>
  </si>
  <si>
    <t>I think the plenary meetings should have more technical presentations and discussions.</t>
  </si>
  <si>
    <t>No.</t>
  </si>
  <si>
    <t>2024/04/11 1:15:18 pm EET</t>
  </si>
  <si>
    <t>ssaez@iti.es</t>
  </si>
  <si>
    <t>WP2 - AIDoaRT Data Collection and Representation;WP4 - AIDOaRT AI-augmented toolkit;WP5 - Integration and Use Case Evaluation</t>
  </si>
  <si>
    <t>Smart Port Infrastructure</t>
  </si>
  <si>
    <t>Model Design Exploration to properly scale the Smart Port infrastructure for a given workload conditions. To deal with this challenge, new modelling artifacts for CPS have been developed and Genetic Algorithms have been applied to perform the search for feasible solutions taking into account different trade-off criteria</t>
  </si>
  <si>
    <t xml:space="preserve">The solutions we developed in AIDOaRt suffers several goal changes along the project that makes difficult to maintain all the information in Modelio, that appears as an inconvenient more than a helping tool </t>
  </si>
  <si>
    <t>I was not personally involved, but the feedback from my colleagues is not strictly positive</t>
  </si>
  <si>
    <t>It does not help too much</t>
  </si>
  <si>
    <t>The task management was clearly overwhelming. I think overmanagement could be a precise term. Too many meetings with very reduced technical contents.</t>
  </si>
  <si>
    <t xml:space="preserve">During the project the challenges to model huge CPS arise and it opens new research lines to define new/alternative modelling input mechanisms. </t>
  </si>
  <si>
    <t>2024/04/13 2:38:29 pm EET</t>
  </si>
  <si>
    <t>andreas.hametner@dynatrace.com</t>
  </si>
  <si>
    <t>DT Dynatrace Austria GmbH</t>
  </si>
  <si>
    <t>Keptn (DT);MOMOT (JKU);GAN-Based Instance Model Generator (JKU)</t>
  </si>
  <si>
    <t>Automotive;Digital Life;Manufacturing;Banking, Insurance, Retailer</t>
  </si>
  <si>
    <t>Industrial applications;Technological achievements;New knowledge;Cooperations or collaborations;Publications</t>
  </si>
  <si>
    <t>Application of Cloud Technologies in the domain of CPS</t>
  </si>
  <si>
    <t>great support in getting a different view angle to Automation</t>
  </si>
  <si>
    <t>the incremental approach was of great help through further improvements</t>
  </si>
  <si>
    <t>Interaction with other solutions where quite easy!</t>
  </si>
  <si>
    <t>The model driven approach especially to provide a homogenous integration of all the different solutions was of great help. As well, great documentation support was provided.</t>
  </si>
  <si>
    <t>The consortium worked quite well together to compile the right set of requirements and let them go in structure for into the model to all relationships in an understandable way!</t>
  </si>
  <si>
    <t>We appreciated the agile approach, as this is the way we at Dynatrace work as well!</t>
  </si>
  <si>
    <t>We have not consumed to much of Intelligence, but provide a lot toward automation!</t>
  </si>
  <si>
    <t>Good, especially the AIDOaRt Data Mega-Model is of value!</t>
  </si>
  <si>
    <t>The AIDOaRt framework gave good guidance throughout the project!</t>
  </si>
  <si>
    <t>AIDOaRt was of high quality in terms of process as well as deliverables.</t>
  </si>
  <si>
    <t>Yes, we are looking forward to join AIDOSec, as we at Dynatrace extend our offerings towards security !</t>
  </si>
  <si>
    <t>2024/04/14 11:13:11 pm EET</t>
  </si>
  <si>
    <t>adnan.ashraf@abo.fi</t>
  </si>
  <si>
    <t>Automotive;Maritime</t>
  </si>
  <si>
    <t>The main challenge was to select some relevant use cases for our tool and build active collaboration links with the use case providers. Our tool is generic and can be used in many different application domains. We studied all relevant use cases in the project and then contacted some use case providers to understand their requirements. It was difficult in the beginning of the project because face-to-face meetings were not possible. However, later on, it became much easier and we were able to collaborate with several use case providers.</t>
  </si>
  <si>
    <t>There was an issue when a use case provider wanted to use our tool. We had several meetings with the use case provider to understand the use case requirements and to agree on how our tool should be used to meet the requirements. In the end, we managed to solve the issue. The use case provider provided an interface that could be used easily by our tool. We also made some small changes in the tool and it worked.</t>
  </si>
  <si>
    <t>It was a great experience. We have been able to develop the tool as per our plan.</t>
  </si>
  <si>
    <t>We made some small changes in our tool to simplify the application of our tool in several use cases.</t>
  </si>
  <si>
    <t>We have used our tool in several use cases.</t>
  </si>
  <si>
    <t>It was a great experience. Really liked how Modelio can simplify so many things.</t>
  </si>
  <si>
    <t>It was a great experience. We focused mainly on AI for Testing.</t>
  </si>
  <si>
    <t>It was a great experience. We worked with some new AI methods for test generation and prioritization/selection.</t>
  </si>
  <si>
    <t>It was a great experience.</t>
  </si>
  <si>
    <t>Yes, we found several new industrial and academic collaborations. We found new collaborations on both national and international levels.</t>
  </si>
  <si>
    <t>2024/05/08 11:59:26 am EEST</t>
  </si>
  <si>
    <t>julio.medina@unican.es</t>
  </si>
  <si>
    <t>UCAN Universidad de Cantabria</t>
  </si>
  <si>
    <t>WP2 - AIDoaRT Data Collection and Representation;WP4 - AIDOaRT AI-augmented toolkit;WP6 - Dissemination and Exploitation</t>
  </si>
  <si>
    <t>S3D (UCAN);SoSIM (UCAN)</t>
  </si>
  <si>
    <t>Automotive;The software characterization technologies proposed fit many domains</t>
  </si>
  <si>
    <t>Technological achievements;Technical speed-up</t>
  </si>
  <si>
    <t>The main challenge for the evolution of the proposed technologies has been the reproducibility of other researchers results that were used as basis for ours. We needed to essay many platforms configurations until we got one tuned.</t>
  </si>
  <si>
    <t>One of the technical challenges was the precise measurement of time taken for the execution of specific sections of code. We overcame this by trying and selecting the more precise services in the libraries offered for the platforms analyzed.</t>
  </si>
  <si>
    <t>What it is called the "AIDOaRt architecture" is mainly a meta-architecture, this means it is a way of organizing knowledge so that it can be cohesively understood by architects, practitioners, and even managers. Its value is in the ability to select components that can be useful for concrete design, development, or in general models processing environments. The reason way I have not given the maximum rank to its ability to be extended or directly used outside the project scope is mainly the difficulties to provide the reasoning framework to the potential users, i.e. the "domain model" of the tokens used in the AIDOaRt vocabulary. For example, the understanding of what it is a tool, a component or an interface here is easy to take by software engineers trained in model driven engineering, but might be hard to get for managers or other stakeholder coming from mechanical or systems engineering backgrounds for example.</t>
  </si>
  <si>
    <t>From the perspective of the high-level of abstraction interactions with use case providers and other partners yes, from the perspective of our technical merits not really that much.</t>
  </si>
  <si>
    <t>Again, the vocabulary and the background of each one may induce misunderstandings. Here it is when meetings, hackatones, and in general personal interaction come to help.</t>
  </si>
  <si>
    <t>I would say yes, but only as their suitability for purpose (i.e. the requirements for them) is concerned, not that much their functional quality.</t>
  </si>
  <si>
    <t>Only partially, since the efforts done must ensure a broader scope of users and allow the maximum possible exploitation of the technology produced, so additional requirements are to be taken into account in order to devise a further practical business model for the technology produced.</t>
  </si>
  <si>
    <t>I am not so sure I get the point in this question, but I think the answer is: not specially in our case. It was probably helpful for others. I think some more interaction with the partners that post requirements would have been needed before coming to a proper response to the requirements mapping.</t>
  </si>
  <si>
    <t>The experience is for sure positive, it took us more than expected to get into the topics but it deserved the effort.</t>
  </si>
  <si>
    <t>The integration is still ongoing and in the course of being evaluated by use case providers. Our first impression is positive though.</t>
  </si>
  <si>
    <t>It was quite good.</t>
  </si>
  <si>
    <t>I have no opinion on this concern.</t>
  </si>
  <si>
    <t>I have seen not really that much of this concern in the use case I have been involved.</t>
  </si>
  <si>
    <t>It was a first try and I think we did it fine.</t>
  </si>
  <si>
    <t>Try to have a large session (even possibly parallel sessions) in the kick-off or an early in the project meeting to put sharper descriptions of collaborations/challenges/etc. in the Tech-Map (solutions-challenges)</t>
  </si>
  <si>
    <t>It led to new ideas and even a patent in the group of my colleagues, and it reinforced good collaborations we hope to maintain in the future.</t>
  </si>
  <si>
    <t>Did the mapping collected within the architecture help identify potential collaborations? (i.e., looking for solutions/requirements mapped to the same architecture components instead of an exhaustive search across the large set of solutions and requiremen</t>
  </si>
  <si>
    <t>Number</t>
  </si>
  <si>
    <t>WESTERMO</t>
  </si>
  <si>
    <t>MDH</t>
  </si>
  <si>
    <t>PRO</t>
  </si>
  <si>
    <t>UOC</t>
  </si>
  <si>
    <t>ABO</t>
  </si>
  <si>
    <t>JKU</t>
  </si>
  <si>
    <t>IMTA</t>
  </si>
  <si>
    <t>UNISS</t>
  </si>
  <si>
    <t>ACO</t>
  </si>
  <si>
    <t>TUG</t>
  </si>
  <si>
    <t>ABI</t>
  </si>
  <si>
    <t>RISE</t>
  </si>
  <si>
    <t>AVL</t>
  </si>
  <si>
    <t>AIT</t>
  </si>
  <si>
    <t>SOFT</t>
  </si>
  <si>
    <t>TEK</t>
  </si>
  <si>
    <t>HIB</t>
  </si>
  <si>
    <t>CAMEA</t>
  </si>
  <si>
    <t>ROTECH</t>
  </si>
  <si>
    <t>BT</t>
  </si>
  <si>
    <t>UNIVAQ</t>
  </si>
  <si>
    <t>INT</t>
  </si>
  <si>
    <t>QEN</t>
  </si>
  <si>
    <t>DT</t>
  </si>
  <si>
    <t>UCAN</t>
  </si>
  <si>
    <t>VCE</t>
  </si>
  <si>
    <t>ITI</t>
  </si>
  <si>
    <t>Academic partner</t>
  </si>
  <si>
    <t>DevOps</t>
  </si>
  <si>
    <t>MDE</t>
  </si>
  <si>
    <t>AI/ML</t>
  </si>
  <si>
    <t xml:space="preserve">What partner role do you have? Years of experience in MDE/DevOps/AI-ML  </t>
  </si>
  <si>
    <t>Do you mainly work with SME Industry, Large Industry, University, or Research Institute?</t>
  </si>
  <si>
    <t>Industry</t>
  </si>
  <si>
    <t>Academia</t>
  </si>
  <si>
    <t>AI-ML</t>
  </si>
  <si>
    <t>University/MDE</t>
  </si>
  <si>
    <t>University/DevOps</t>
  </si>
  <si>
    <t>University/AI/ML</t>
  </si>
  <si>
    <t>Research Institute/MDE</t>
  </si>
  <si>
    <t>Research Institute/DevOps</t>
  </si>
  <si>
    <t>Research Institute/AI/ML</t>
  </si>
  <si>
    <t>SME Industry/MDE</t>
  </si>
  <si>
    <t>SME Industry/DevOps</t>
  </si>
  <si>
    <t>SME Industry/AI/ML</t>
  </si>
  <si>
    <t>Large Industry/MDE</t>
  </si>
  <si>
    <t>Large Industry/DevOps</t>
  </si>
  <si>
    <t>Large Industry/AI/ML</t>
  </si>
  <si>
    <t>Y1</t>
  </si>
  <si>
    <t>Y2</t>
  </si>
  <si>
    <t>Y3</t>
  </si>
  <si>
    <t>Y4</t>
  </si>
  <si>
    <t>Y5</t>
  </si>
  <si>
    <t>Y6</t>
  </si>
  <si>
    <t>Y7</t>
  </si>
  <si>
    <t>Y8</t>
  </si>
  <si>
    <t>Y9</t>
  </si>
  <si>
    <t>Y10</t>
  </si>
  <si>
    <t>Y11</t>
  </si>
  <si>
    <t>Y12</t>
  </si>
  <si>
    <t>Industry/DevOps</t>
  </si>
  <si>
    <t>Industry/MDE</t>
  </si>
  <si>
    <t>Industry/AI-ML</t>
  </si>
  <si>
    <t>Research Institute/AI-ML</t>
  </si>
  <si>
    <t>SME Industry/AI-ML</t>
  </si>
  <si>
    <t>Large Industry/AI-ML</t>
  </si>
  <si>
    <t>University/AI-ML</t>
  </si>
  <si>
    <t>Academia/DevOps</t>
  </si>
  <si>
    <t>Academia/MDE</t>
  </si>
  <si>
    <t>Academia/AI-ML</t>
  </si>
  <si>
    <t>Communication equipment</t>
  </si>
  <si>
    <t>Industrial (Renewable energies)</t>
  </si>
  <si>
    <t>Industrial Internet of Things</t>
  </si>
  <si>
    <t>IT</t>
  </si>
  <si>
    <t>Banking</t>
  </si>
  <si>
    <t>Financial</t>
  </si>
  <si>
    <t>Telco</t>
  </si>
  <si>
    <t>Healthcare</t>
  </si>
  <si>
    <t>Insurance</t>
  </si>
  <si>
    <t>Retailer</t>
  </si>
  <si>
    <t>Application Domain Independent</t>
  </si>
  <si>
    <t>Others</t>
  </si>
  <si>
    <t>Unique</t>
  </si>
  <si>
    <t>Which solution(s) were you involved in developing, integrating, or using? Number</t>
  </si>
  <si>
    <t>Technological achievements</t>
  </si>
  <si>
    <t>New knowledge</t>
  </si>
  <si>
    <t>Improvements in competence or experience</t>
  </si>
  <si>
    <t>Cooperations or collaborations</t>
  </si>
  <si>
    <t>Publications</t>
  </si>
  <si>
    <t>Accademia</t>
  </si>
  <si>
    <t>Have you developed any solution/tool in AIDOaRt? Industry</t>
  </si>
  <si>
    <t>Have you developed any solution/tool in AIDOaRt? Academia</t>
  </si>
  <si>
    <t>Have you integrated a solution/tool in AIDOaRt? Industry</t>
  </si>
  <si>
    <t>Have you integrated a solution/tool in AIDOaRt? Academia</t>
  </si>
  <si>
    <t>Have you used any solution/tool in AIDOaRt? Industry</t>
  </si>
  <si>
    <t>Have you used any solution/tool in AIDOaRt? Academia</t>
  </si>
  <si>
    <t>Do you mainly work withIndustry or academia</t>
  </si>
  <si>
    <t>C1: Is the AIDOaRt architecture clear and understandable? (e.g., all components are well described)</t>
  </si>
  <si>
    <t>C2: Is the AIDOaRt architecture easy to use and explore? (e.g., easy to relate your UC requirements or solutions to the architecture components)</t>
  </si>
  <si>
    <t xml:space="preserve">C3: Do you believe the architecture can be easily extended or used outside the scope of the AIDOaRt project? </t>
  </si>
  <si>
    <t>C5: Has the way we organized the architecture helped ensure quality in your solutions/use cases developed? (e.g.,  collecting requirements and KPI, and mapping requirements, solutions, and components)</t>
  </si>
  <si>
    <t>C6: Did the mapping collected within the architecture help identify potential collaborations? (i.e., looking for solutions/requirements mapped to the same architecture components instead of an exhaustive search across the large set of solutions and requiremen</t>
  </si>
  <si>
    <t>C7: Has the AIDOaRt iterative architecting process helped to provide quality in the implemented solutions/tools?</t>
  </si>
  <si>
    <t>C9: Did formalizing/defining the requirements and capabilities/interfaces help define the scope of the solution?</t>
  </si>
  <si>
    <t>C11: Was it helpful to have requirements mapping to achieve desired outcomes (e.g., KPIs)?</t>
  </si>
  <si>
    <t>Total</t>
  </si>
  <si>
    <t xml:space="preserve"> </t>
  </si>
  <si>
    <t>C1 - Total</t>
  </si>
  <si>
    <t>C5 - Total</t>
  </si>
  <si>
    <t>C6 - Total</t>
  </si>
  <si>
    <t>C7 - Total</t>
  </si>
  <si>
    <t>C9 - Total</t>
  </si>
  <si>
    <t>C3 - Total</t>
  </si>
  <si>
    <t>C2 - Total</t>
  </si>
  <si>
    <t>C11 - Total</t>
  </si>
  <si>
    <t>C1 - Industry</t>
  </si>
  <si>
    <t>C2 - Industry</t>
  </si>
  <si>
    <t>C3 - Industry</t>
  </si>
  <si>
    <t>C5 - Industry</t>
  </si>
  <si>
    <t>C7 - Industry</t>
  </si>
  <si>
    <t>C9 - Industry</t>
  </si>
  <si>
    <t>C11 - Industry</t>
  </si>
  <si>
    <t>C1 - Academia</t>
  </si>
  <si>
    <t>C2 - Academia</t>
  </si>
  <si>
    <t>C3 - Academia</t>
  </si>
  <si>
    <t>C5 - Academia</t>
  </si>
  <si>
    <t>C6 - Academia</t>
  </si>
  <si>
    <t>C7 - Academia</t>
  </si>
  <si>
    <t>C9 - Academia</t>
  </si>
  <si>
    <t>C11 - Academia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</si>
</sst>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1" fillId="2" borderId="1" xfId="0" applyFont="1" applyFill="1" applyBorder="1"/>
    <xf numFmtId="0" fontId="1" fillId="2" borderId="2" xfId="0" applyFont="1" applyFill="1" applyBorder="1"/>
    <xf numFmtId="0" fontId="0" fillId="0" borderId="0" xfId="0" applyAlignment="1">
      <alignment horizontal="right"/>
    </xf>
    <xf numFmtId="0" fontId="0" fillId="0" borderId="0" xfId="0" applyAlignment="1">
      <alignment wrapText="1"/>
    </xf>
    <xf numFmtId="0" fontId="0" fillId="3" borderId="1" xfId="0" applyFill="1" applyBorder="1" applyAlignment="1">
      <alignment wrapText="1"/>
    </xf>
    <xf numFmtId="0" fontId="0" fillId="0" borderId="1" xfId="0"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4" borderId="0" xfId="0" applyFill="1"/>
    <xf numFmtId="0" fontId="2" fillId="0" borderId="3" xfId="0" applyFont="1" applyBorder="1"/>
    <xf numFmtId="0" fontId="2" fillId="0" borderId="0" xfId="0" applyFont="1"/>
    <xf numFmtId="0" fontId="2" fillId="0" borderId="3"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5" borderId="0" xfId="0" applyFill="1" applyAlignment="1">
      <alignment wrapText="1"/>
    </xf>
    <xf numFmtId="0" fontId="0" fillId="5" borderId="0" xfId="0" applyFill="1"/>
    <xf numFmtId="0" fontId="2" fillId="0" borderId="0" xfId="0" applyFont="1" applyAlignment="1">
      <alignment wrapText="1"/>
    </xf>
    <xf numFmtId="0" fontId="0"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49" fontId="0" fillId="0" borderId="0" xfId="0" applyNumberFormat="1" applyAlignment="1">
      <alignment horizontal="center" vertical="center"/>
    </xf>
    <xf numFmtId="10" fontId="0" fillId="0" borderId="0" xfId="1" applyNumberFormat="1" applyFont="1"/>
  </cellXfs>
  <cellStyles count="2">
    <cellStyle name="Normale" xfId="0" builtinId="0"/>
    <cellStyle name="Percentuale" xfId="1" builtinId="5"/>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86817504816413"/>
          <c:y val="2.09068382234619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1029450886102119E-2"/>
          <c:y val="0.14329044825001944"/>
          <c:w val="0.92529936340268637"/>
          <c:h val="0.47164798152296428"/>
        </c:manualLayout>
      </c:layout>
      <c:barChart>
        <c:barDir val="col"/>
        <c:grouping val="clustered"/>
        <c:varyColors val="0"/>
        <c:ser>
          <c:idx val="0"/>
          <c:order val="0"/>
          <c:tx>
            <c:strRef>
              <c:f>Partners!$A$1</c:f>
              <c:strCache>
                <c:ptCount val="1"/>
                <c:pt idx="0">
                  <c:v>Which partner(s) do you represent?</c:v>
                </c:pt>
              </c:strCache>
            </c:strRef>
          </c:tx>
          <c:spPr>
            <a:solidFill>
              <a:schemeClr val="bg2">
                <a:lumMod val="90000"/>
              </a:schemeClr>
            </a:solidFill>
            <a:ln>
              <a:solidFill>
                <a:schemeClr val="tx1"/>
              </a:solidFill>
            </a:ln>
            <a:effectLst/>
          </c:spPr>
          <c:invertIfNegative val="0"/>
          <c:cat>
            <c:strRef>
              <c:f>[1]Partners!$S$2:$S$28</c:f>
              <c:strCache>
                <c:ptCount val="27"/>
                <c:pt idx="0">
                  <c:v>WESTERMO</c:v>
                </c:pt>
                <c:pt idx="1">
                  <c:v>MDH</c:v>
                </c:pt>
                <c:pt idx="2">
                  <c:v>UOC</c:v>
                </c:pt>
                <c:pt idx="3">
                  <c:v>JKU</c:v>
                </c:pt>
                <c:pt idx="4">
                  <c:v>UNISS</c:v>
                </c:pt>
                <c:pt idx="5">
                  <c:v>TUG</c:v>
                </c:pt>
                <c:pt idx="6">
                  <c:v>ABI</c:v>
                </c:pt>
                <c:pt idx="7">
                  <c:v>AVL</c:v>
                </c:pt>
                <c:pt idx="8">
                  <c:v>AIT</c:v>
                </c:pt>
                <c:pt idx="9">
                  <c:v>SOFT</c:v>
                </c:pt>
                <c:pt idx="10">
                  <c:v>TEK</c:v>
                </c:pt>
                <c:pt idx="11">
                  <c:v>HIB</c:v>
                </c:pt>
                <c:pt idx="12">
                  <c:v>CAMEA</c:v>
                </c:pt>
                <c:pt idx="13">
                  <c:v>ROTECH</c:v>
                </c:pt>
                <c:pt idx="14">
                  <c:v>BT</c:v>
                </c:pt>
                <c:pt idx="15">
                  <c:v>INT</c:v>
                </c:pt>
                <c:pt idx="16">
                  <c:v>QEN</c:v>
                </c:pt>
                <c:pt idx="17">
                  <c:v>DT</c:v>
                </c:pt>
                <c:pt idx="18">
                  <c:v>UCAN</c:v>
                </c:pt>
                <c:pt idx="19">
                  <c:v>VCE</c:v>
                </c:pt>
                <c:pt idx="20">
                  <c:v>PRO</c:v>
                </c:pt>
                <c:pt idx="21">
                  <c:v>IMTA</c:v>
                </c:pt>
                <c:pt idx="22">
                  <c:v>ACO</c:v>
                </c:pt>
                <c:pt idx="23">
                  <c:v>RISE</c:v>
                </c:pt>
                <c:pt idx="24">
                  <c:v>ITI</c:v>
                </c:pt>
                <c:pt idx="25">
                  <c:v>UNIVAQ</c:v>
                </c:pt>
                <c:pt idx="26">
                  <c:v>ABO</c:v>
                </c:pt>
              </c:strCache>
            </c:strRef>
          </c:cat>
          <c:val>
            <c:numRef>
              <c:f>Partners!$T$2:$T$28</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3</c:v>
                </c:pt>
                <c:pt idx="26">
                  <c:v>4</c:v>
                </c:pt>
              </c:numCache>
            </c:numRef>
          </c:val>
          <c:extLst>
            <c:ext xmlns:c16="http://schemas.microsoft.com/office/drawing/2014/chart" uri="{C3380CC4-5D6E-409C-BE32-E72D297353CC}">
              <c16:uniqueId val="{00000000-CE14-4A74-8238-043651951ABF}"/>
            </c:ext>
          </c:extLst>
        </c:ser>
        <c:dLbls>
          <c:showLegendKey val="0"/>
          <c:showVal val="0"/>
          <c:showCatName val="0"/>
          <c:showSerName val="0"/>
          <c:showPercent val="0"/>
          <c:showBubbleSize val="0"/>
        </c:dLbls>
        <c:gapWidth val="100"/>
        <c:overlap val="-25"/>
        <c:axId val="102396671"/>
        <c:axId val="102391871"/>
      </c:barChart>
      <c:catAx>
        <c:axId val="10239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1871"/>
        <c:crosses val="autoZero"/>
        <c:auto val="1"/>
        <c:lblAlgn val="ctr"/>
        <c:lblOffset val="100"/>
        <c:noMultiLvlLbl val="0"/>
      </c:catAx>
      <c:valAx>
        <c:axId val="102391871"/>
        <c:scaling>
          <c:orientation val="minMax"/>
          <c:max val="5"/>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6671"/>
        <c:crosses val="autoZero"/>
        <c:crossBetween val="between"/>
        <c:maj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299D-4047-BF2D-E9ED1287FE50}"/>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'Work-Years'!$AL$4:$AL$11</c:f>
              <c:numCache>
                <c:formatCode>General</c:formatCode>
                <c:ptCount val="8"/>
                <c:pt idx="0">
                  <c:v>1</c:v>
                </c:pt>
                <c:pt idx="1">
                  <c:v>1</c:v>
                </c:pt>
                <c:pt idx="2">
                  <c:v>1</c:v>
                </c:pt>
                <c:pt idx="3">
                  <c:v>1</c:v>
                </c:pt>
                <c:pt idx="4">
                  <c:v>1</c:v>
                </c:pt>
                <c:pt idx="5">
                  <c:v>1</c:v>
                </c:pt>
                <c:pt idx="6">
                  <c:v>1</c:v>
                </c:pt>
                <c:pt idx="7">
                  <c:v>1</c:v>
                </c:pt>
              </c:numCache>
            </c:numRef>
          </c:yVal>
          <c:bubbleSize>
            <c:numRef>
              <c:f>'Work-Years'!$X$4:$X$11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0-1618-4A44-A5D2-64484BD25BA6}"/>
            </c:ext>
          </c:extLst>
        </c:ser>
        <c:ser>
          <c:idx val="1"/>
          <c:order val="1"/>
          <c:tx>
            <c:strRef>
              <c:f>'Work-Years'!$Y$3</c:f>
              <c:strCache>
                <c:ptCount val="1"/>
                <c:pt idx="0">
                  <c:v>SME Industry/AI/ML</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'Work-Years'!$AM$4:$AM$11</c:f>
              <c:numCache>
                <c:formatCode>General</c:formatCode>
                <c:ptCount val="8"/>
                <c:pt idx="0">
                  <c:v>2</c:v>
                </c:pt>
                <c:pt idx="1">
                  <c:v>2</c:v>
                </c:pt>
                <c:pt idx="2">
                  <c:v>2</c:v>
                </c:pt>
                <c:pt idx="3">
                  <c:v>2</c:v>
                </c:pt>
                <c:pt idx="4">
                  <c:v>2</c:v>
                </c:pt>
                <c:pt idx="5">
                  <c:v>2</c:v>
                </c:pt>
                <c:pt idx="6">
                  <c:v>2</c:v>
                </c:pt>
                <c:pt idx="7">
                  <c:v>2</c:v>
                </c:pt>
              </c:numCache>
            </c:numRef>
          </c:yVal>
          <c:bubbleSize>
            <c:numRef>
              <c:f>'Work-Years'!$Y$4:$Y$11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1-1618-4A44-A5D2-64484BD25BA6}"/>
            </c:ext>
          </c:extLst>
        </c:ser>
        <c:ser>
          <c:idx val="2"/>
          <c:order val="2"/>
          <c:tx>
            <c:strRef>
              <c:f>'Work-Years'!$Z$3</c:f>
              <c:strCache>
                <c:ptCount val="1"/>
                <c:pt idx="0">
                  <c:v>Research Institute/AI/ML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'Work-Years'!$AN$4:$AN$11</c:f>
              <c:numCache>
                <c:formatCode>General</c:formatCode>
                <c:ptCount val="8"/>
                <c:pt idx="0">
                  <c:v>3</c:v>
                </c:pt>
                <c:pt idx="1">
                  <c:v>3</c:v>
                </c:pt>
                <c:pt idx="2">
                  <c:v>3</c:v>
                </c:pt>
                <c:pt idx="3">
                  <c:v>3</c:v>
                </c:pt>
                <c:pt idx="4">
                  <c:v>3</c:v>
                </c:pt>
                <c:pt idx="5">
                  <c:v>3</c:v>
                </c:pt>
                <c:pt idx="6">
                  <c:v>3</c:v>
                </c:pt>
                <c:pt idx="7">
                  <c:v>3</c:v>
                </c:pt>
              </c:numCache>
            </c:numRef>
          </c:yVal>
          <c:bubbleSize>
            <c:numRef>
              <c:f>'Work-Years'!$Z$4:$Z$11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2-1618-4A44-A5D2-64484BD25BA6}"/>
            </c:ext>
          </c:extLst>
        </c:ser>
        <c:ser>
          <c:idx val="3"/>
          <c:order val="3"/>
          <c:tx>
            <c:strRef>
              <c:f>'Work-Years'!$AA$3</c:f>
              <c:strCache>
                <c:ptCount val="1"/>
                <c:pt idx="0">
                  <c:v>University/AI/ML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'Work-Years'!$AO$4:$AO$11</c:f>
              <c:numCache>
                <c:formatCode>General</c:formatCode>
                <c:ptCount val="8"/>
                <c:pt idx="0">
                  <c:v>4</c:v>
                </c:pt>
                <c:pt idx="1">
                  <c:v>4</c:v>
                </c:pt>
                <c:pt idx="2">
                  <c:v>4</c:v>
                </c:pt>
                <c:pt idx="3">
                  <c:v>4</c:v>
                </c:pt>
                <c:pt idx="4">
                  <c:v>4</c:v>
                </c:pt>
                <c:pt idx="5">
                  <c:v>4</c:v>
                </c:pt>
                <c:pt idx="6">
                  <c:v>4</c:v>
                </c:pt>
                <c:pt idx="7">
                  <c:v>4</c:v>
                </c:pt>
              </c:numCache>
            </c:numRef>
          </c:yVal>
          <c:bubbleSize>
            <c:numRef>
              <c:f>'Work-Years'!$AA$4:$AA$11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3-1618-4A44-A5D2-64484BD25BA6}"/>
            </c:ext>
          </c:extLst>
        </c:ser>
        <c:ser>
          <c:idx val="4"/>
          <c:order val="4"/>
          <c:tx>
            <c:strRef>
              <c:f>'Work-Years'!$AB$3</c:f>
              <c:strCache>
                <c:ptCount val="1"/>
                <c:pt idx="0">
                  <c:v>Large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'Work-Years'!$AP$4:$AP$11</c:f>
              <c:numCache>
                <c:formatCode>General</c:formatCode>
                <c:ptCount val="8"/>
                <c:pt idx="0">
                  <c:v>5</c:v>
                </c:pt>
                <c:pt idx="1">
                  <c:v>5</c:v>
                </c:pt>
                <c:pt idx="2">
                  <c:v>5</c:v>
                </c:pt>
                <c:pt idx="3">
                  <c:v>5</c:v>
                </c:pt>
                <c:pt idx="4">
                  <c:v>5</c:v>
                </c:pt>
                <c:pt idx="5">
                  <c:v>5</c:v>
                </c:pt>
                <c:pt idx="6">
                  <c:v>5</c:v>
                </c:pt>
                <c:pt idx="7">
                  <c:v>5</c:v>
                </c:pt>
              </c:numCache>
            </c:numRef>
          </c:yVal>
          <c:bubbleSize>
            <c:numRef>
              <c:f>'Work-Years'!$AB$4:$AB$11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4-1618-4A44-A5D2-64484BD25BA6}"/>
            </c:ext>
          </c:extLst>
        </c:ser>
        <c:ser>
          <c:idx val="5"/>
          <c:order val="5"/>
          <c:tx>
            <c:strRef>
              <c:f>'Work-Years'!$AC$3</c:f>
              <c:strCache>
                <c:ptCount val="1"/>
                <c:pt idx="0">
                  <c:v>SME Industry/MDE</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'Work-Years'!$AQ$4:$AQ$11</c:f>
              <c:numCache>
                <c:formatCode>General</c:formatCode>
                <c:ptCount val="8"/>
                <c:pt idx="0">
                  <c:v>6</c:v>
                </c:pt>
                <c:pt idx="1">
                  <c:v>6</c:v>
                </c:pt>
                <c:pt idx="2">
                  <c:v>6</c:v>
                </c:pt>
                <c:pt idx="3">
                  <c:v>6</c:v>
                </c:pt>
                <c:pt idx="4">
                  <c:v>6</c:v>
                </c:pt>
                <c:pt idx="5">
                  <c:v>6</c:v>
                </c:pt>
                <c:pt idx="6">
                  <c:v>6</c:v>
                </c:pt>
                <c:pt idx="7">
                  <c:v>6</c:v>
                </c:pt>
              </c:numCache>
            </c:numRef>
          </c:yVal>
          <c:bubbleSize>
            <c:numRef>
              <c:f>'Work-Years'!$AC$4:$AC$11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5-1618-4A44-A5D2-64484BD25BA6}"/>
            </c:ext>
          </c:extLst>
        </c:ser>
        <c:ser>
          <c:idx val="6"/>
          <c:order val="6"/>
          <c:tx>
            <c:strRef>
              <c:f>'Work-Years'!$AD$3</c:f>
              <c:strCache>
                <c:ptCount val="1"/>
                <c:pt idx="0">
                  <c:v>Research Institute/MDE</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'Work-Years'!$AD$4:$AD$11</c:f>
              <c:numCache>
                <c:formatCode>General</c:formatCode>
                <c:ptCount val="8"/>
                <c:pt idx="0">
                  <c:v>1</c:v>
                </c:pt>
                <c:pt idx="1">
                  <c:v>3</c:v>
                </c:pt>
                <c:pt idx="2">
                  <c:v>1</c:v>
                </c:pt>
                <c:pt idx="3">
                  <c:v>0</c:v>
                </c:pt>
                <c:pt idx="4">
                  <c:v>1</c:v>
                </c:pt>
                <c:pt idx="5">
                  <c:v>0</c:v>
                </c:pt>
                <c:pt idx="6">
                  <c:v>1</c:v>
                </c:pt>
                <c:pt idx="7">
                  <c:v>0</c:v>
                </c:pt>
              </c:numCache>
            </c:numRef>
          </c:xVal>
          <c:yVal>
            <c:numRef>
              <c:f>'Work-Years'!$AR$4:$AR$11</c:f>
              <c:numCache>
                <c:formatCode>General</c:formatCode>
                <c:ptCount val="8"/>
                <c:pt idx="0">
                  <c:v>7</c:v>
                </c:pt>
                <c:pt idx="1">
                  <c:v>7</c:v>
                </c:pt>
                <c:pt idx="2">
                  <c:v>7</c:v>
                </c:pt>
                <c:pt idx="3">
                  <c:v>7</c:v>
                </c:pt>
                <c:pt idx="4">
                  <c:v>7</c:v>
                </c:pt>
                <c:pt idx="5">
                  <c:v>7</c:v>
                </c:pt>
                <c:pt idx="6">
                  <c:v>7</c:v>
                </c:pt>
                <c:pt idx="7">
                  <c:v>7</c:v>
                </c:pt>
              </c:numCache>
            </c:numRef>
          </c:yVal>
          <c:bubbleSize>
            <c:numRef>
              <c:f>'Work-Years'!$AD$4:$AD$11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6-1618-4A44-A5D2-64484BD25BA6}"/>
            </c:ext>
          </c:extLst>
        </c:ser>
        <c:ser>
          <c:idx val="7"/>
          <c:order val="7"/>
          <c:tx>
            <c:strRef>
              <c:f>'Work-Years'!$AE$3</c:f>
              <c:strCache>
                <c:ptCount val="1"/>
                <c:pt idx="0">
                  <c:v>University/MDE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'Work-Years'!$AS$4:$AS$11</c:f>
              <c:numCache>
                <c:formatCode>General</c:formatCode>
                <c:ptCount val="8"/>
                <c:pt idx="0">
                  <c:v>8</c:v>
                </c:pt>
                <c:pt idx="1">
                  <c:v>8</c:v>
                </c:pt>
                <c:pt idx="2">
                  <c:v>8</c:v>
                </c:pt>
                <c:pt idx="3">
                  <c:v>8</c:v>
                </c:pt>
                <c:pt idx="4">
                  <c:v>8</c:v>
                </c:pt>
                <c:pt idx="5">
                  <c:v>8</c:v>
                </c:pt>
                <c:pt idx="6">
                  <c:v>8</c:v>
                </c:pt>
                <c:pt idx="7">
                  <c:v>8</c:v>
                </c:pt>
              </c:numCache>
            </c:numRef>
          </c:yVal>
          <c:bubbleSize>
            <c:numRef>
              <c:f>'Work-Years'!$AE$4:$AE$11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7-1618-4A44-A5D2-64484BD25BA6}"/>
            </c:ext>
          </c:extLst>
        </c:ser>
        <c:ser>
          <c:idx val="8"/>
          <c:order val="8"/>
          <c:tx>
            <c:strRef>
              <c:f>'Work-Years'!$AF$3</c:f>
              <c:strCache>
                <c:ptCount val="1"/>
                <c:pt idx="0">
                  <c:v>Large Industry/DevOps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'Work-Years'!$AT$4:$AT$11</c:f>
              <c:numCache>
                <c:formatCode>General</c:formatCode>
                <c:ptCount val="8"/>
                <c:pt idx="0">
                  <c:v>9</c:v>
                </c:pt>
                <c:pt idx="1">
                  <c:v>9</c:v>
                </c:pt>
                <c:pt idx="2">
                  <c:v>9</c:v>
                </c:pt>
                <c:pt idx="3">
                  <c:v>9</c:v>
                </c:pt>
                <c:pt idx="4">
                  <c:v>9</c:v>
                </c:pt>
                <c:pt idx="5">
                  <c:v>9</c:v>
                </c:pt>
                <c:pt idx="6">
                  <c:v>9</c:v>
                </c:pt>
                <c:pt idx="7">
                  <c:v>9</c:v>
                </c:pt>
              </c:numCache>
            </c:numRef>
          </c:yVal>
          <c:bubbleSize>
            <c:numRef>
              <c:f>'Work-Years'!$AF$4:$AF$11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8-1618-4A44-A5D2-64484BD25BA6}"/>
            </c:ext>
          </c:extLst>
        </c:ser>
        <c:ser>
          <c:idx val="9"/>
          <c:order val="9"/>
          <c:tx>
            <c:strRef>
              <c:f>'Work-Years'!$AG$3</c:f>
              <c:strCache>
                <c:ptCount val="1"/>
                <c:pt idx="0">
                  <c:v>SME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'Work-Years'!$AU$4:$AU$11</c:f>
              <c:numCache>
                <c:formatCode>General</c:formatCode>
                <c:ptCount val="8"/>
                <c:pt idx="0">
                  <c:v>10</c:v>
                </c:pt>
                <c:pt idx="1">
                  <c:v>10</c:v>
                </c:pt>
                <c:pt idx="2">
                  <c:v>10</c:v>
                </c:pt>
                <c:pt idx="3">
                  <c:v>10</c:v>
                </c:pt>
                <c:pt idx="4">
                  <c:v>10</c:v>
                </c:pt>
                <c:pt idx="5">
                  <c:v>10</c:v>
                </c:pt>
                <c:pt idx="6">
                  <c:v>10</c:v>
                </c:pt>
                <c:pt idx="7">
                  <c:v>10</c:v>
                </c:pt>
              </c:numCache>
            </c:numRef>
          </c:yVal>
          <c:bubbleSize>
            <c:numRef>
              <c:f>'Work-Years'!$AG$4:$AG$11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9-1618-4A44-A5D2-64484BD25BA6}"/>
            </c:ext>
          </c:extLst>
        </c:ser>
        <c:ser>
          <c:idx val="10"/>
          <c:order val="10"/>
          <c:tx>
            <c:strRef>
              <c:f>'Work-Years'!$AH$3</c:f>
              <c:strCache>
                <c:ptCount val="1"/>
                <c:pt idx="0">
                  <c:v>Research Institute/DevOps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'Work-Years'!$AV$4:$AV$11</c:f>
              <c:numCache>
                <c:formatCode>General</c:formatCode>
                <c:ptCount val="8"/>
                <c:pt idx="0">
                  <c:v>11</c:v>
                </c:pt>
                <c:pt idx="1">
                  <c:v>11</c:v>
                </c:pt>
                <c:pt idx="2">
                  <c:v>11</c:v>
                </c:pt>
                <c:pt idx="3">
                  <c:v>11</c:v>
                </c:pt>
                <c:pt idx="4">
                  <c:v>11</c:v>
                </c:pt>
                <c:pt idx="5">
                  <c:v>11</c:v>
                </c:pt>
                <c:pt idx="6">
                  <c:v>11</c:v>
                </c:pt>
                <c:pt idx="7">
                  <c:v>11</c:v>
                </c:pt>
              </c:numCache>
            </c:numRef>
          </c:yVal>
          <c:bubbleSize>
            <c:numRef>
              <c:f>'Work-Years'!$AH$4:$AH$11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1618-4A44-A5D2-64484BD25BA6}"/>
            </c:ext>
          </c:extLst>
        </c:ser>
        <c:ser>
          <c:idx val="11"/>
          <c:order val="11"/>
          <c:tx>
            <c:strRef>
              <c:f>'Work-Years'!$AI$3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'Work-Years'!$AW$4:$AW$11</c:f>
              <c:numCache>
                <c:formatCode>General</c:formatCode>
                <c:ptCount val="8"/>
                <c:pt idx="0">
                  <c:v>12</c:v>
                </c:pt>
                <c:pt idx="1">
                  <c:v>12</c:v>
                </c:pt>
                <c:pt idx="2">
                  <c:v>12</c:v>
                </c:pt>
                <c:pt idx="3">
                  <c:v>12</c:v>
                </c:pt>
                <c:pt idx="4">
                  <c:v>12</c:v>
                </c:pt>
                <c:pt idx="5">
                  <c:v>12</c:v>
                </c:pt>
                <c:pt idx="6">
                  <c:v>12</c:v>
                </c:pt>
                <c:pt idx="7">
                  <c:v>12</c:v>
                </c:pt>
              </c:numCache>
            </c:numRef>
          </c:yVal>
          <c:bubbleSize>
            <c:numRef>
              <c:f>'Work-Years'!$AI$4:$AI$11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1618-4A44-A5D2-64484BD25BA6}"/>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(Ordered)'!$L$3</c:f>
              <c:strCache>
                <c:ptCount val="1"/>
                <c:pt idx="0">
                  <c:v>None</c:v>
                </c:pt>
              </c:strCache>
            </c:strRef>
          </c:tx>
          <c:spPr>
            <a:solidFill>
              <a:schemeClr val="accent1"/>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8B19-4752-AC59-2742B2BD2E33}"/>
            </c:ext>
          </c:extLst>
        </c:ser>
        <c:ser>
          <c:idx val="1"/>
          <c:order val="1"/>
          <c:tx>
            <c:strRef>
              <c:f>'Work-Years (Ordered)'!$M$3</c:f>
              <c:strCache>
                <c:ptCount val="1"/>
                <c:pt idx="0">
                  <c:v>1-3 years</c:v>
                </c:pt>
              </c:strCache>
            </c:strRef>
          </c:tx>
          <c:spPr>
            <a:solidFill>
              <a:schemeClr val="accent2"/>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8B19-4752-AC59-2742B2BD2E33}"/>
            </c:ext>
          </c:extLst>
        </c:ser>
        <c:ser>
          <c:idx val="2"/>
          <c:order val="2"/>
          <c:tx>
            <c:strRef>
              <c:f>'Work-Years (Ordered)'!$N$3</c:f>
              <c:strCache>
                <c:ptCount val="1"/>
                <c:pt idx="0">
                  <c:v>3-5 years</c:v>
                </c:pt>
              </c:strCache>
            </c:strRef>
          </c:tx>
          <c:spPr>
            <a:solidFill>
              <a:schemeClr val="accent3"/>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8B19-4752-AC59-2742B2BD2E33}"/>
            </c:ext>
          </c:extLst>
        </c:ser>
        <c:ser>
          <c:idx val="3"/>
          <c:order val="3"/>
          <c:tx>
            <c:strRef>
              <c:f>'Work-Years (Ordered)'!$O$3</c:f>
              <c:strCache>
                <c:ptCount val="1"/>
                <c:pt idx="0">
                  <c:v>5-10 years</c:v>
                </c:pt>
              </c:strCache>
            </c:strRef>
          </c:tx>
          <c:spPr>
            <a:solidFill>
              <a:schemeClr val="accent4"/>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8B19-4752-AC59-2742B2BD2E33}"/>
            </c:ext>
          </c:extLst>
        </c:ser>
        <c:ser>
          <c:idx val="4"/>
          <c:order val="4"/>
          <c:tx>
            <c:strRef>
              <c:f>'Work-Years (Ordered)'!$P$3</c:f>
              <c:strCache>
                <c:ptCount val="1"/>
                <c:pt idx="0">
                  <c:v>10-15 years</c:v>
                </c:pt>
              </c:strCache>
            </c:strRef>
          </c:tx>
          <c:spPr>
            <a:solidFill>
              <a:schemeClr val="accent5"/>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8B19-4752-AC59-2742B2BD2E33}"/>
            </c:ext>
          </c:extLst>
        </c:ser>
        <c:ser>
          <c:idx val="5"/>
          <c:order val="5"/>
          <c:tx>
            <c:strRef>
              <c:f>'Work-Years (Ordered)'!$Q$3</c:f>
              <c:strCache>
                <c:ptCount val="1"/>
                <c:pt idx="0">
                  <c:v>15-20 years</c:v>
                </c:pt>
              </c:strCache>
            </c:strRef>
          </c:tx>
          <c:spPr>
            <a:solidFill>
              <a:schemeClr val="accent6"/>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8B19-4752-AC59-2742B2BD2E33}"/>
            </c:ext>
          </c:extLst>
        </c:ser>
        <c:ser>
          <c:idx val="6"/>
          <c:order val="6"/>
          <c:tx>
            <c:strRef>
              <c:f>'Work-Years (Ordered)'!$R$3</c:f>
              <c:strCache>
                <c:ptCount val="1"/>
                <c:pt idx="0">
                  <c:v>20-30 years</c:v>
                </c:pt>
              </c:strCache>
            </c:strRef>
          </c:tx>
          <c:spPr>
            <a:solidFill>
              <a:schemeClr val="accent1">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8B19-4752-AC59-2742B2BD2E33}"/>
            </c:ext>
          </c:extLst>
        </c:ser>
        <c:ser>
          <c:idx val="7"/>
          <c:order val="7"/>
          <c:tx>
            <c:strRef>
              <c:f>'Work-Years (Ordered)'!$S$3</c:f>
              <c:strCache>
                <c:ptCount val="1"/>
                <c:pt idx="0">
                  <c:v>30+ years</c:v>
                </c:pt>
              </c:strCache>
            </c:strRef>
          </c:tx>
          <c:spPr>
            <a:solidFill>
              <a:schemeClr val="accent2">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8B19-4752-AC59-2742B2BD2E33}"/>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2C2D-47E5-91B5-E8375562635E}"/>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(Ordered)'!$X$3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DE13-4104-9A2D-10DD5EDBFD2F}"/>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(Ordered)'!$AL$4:$AL$11</c:f>
              <c:numCache>
                <c:formatCode>General</c:formatCode>
                <c:ptCount val="8"/>
                <c:pt idx="0">
                  <c:v>1</c:v>
                </c:pt>
                <c:pt idx="1">
                  <c:v>1</c:v>
                </c:pt>
                <c:pt idx="2">
                  <c:v>1</c:v>
                </c:pt>
                <c:pt idx="3">
                  <c:v>1</c:v>
                </c:pt>
                <c:pt idx="4">
                  <c:v>1</c:v>
                </c:pt>
                <c:pt idx="5">
                  <c:v>1</c:v>
                </c:pt>
                <c:pt idx="6">
                  <c:v>1</c:v>
                </c:pt>
                <c:pt idx="7">
                  <c:v>1</c:v>
                </c:pt>
              </c:numCache>
            </c:numRef>
          </c:yVal>
          <c:bubbleSize>
            <c:numRef>
              <c:f>'Work-Years (Ordered)'!$X$4:$X$11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2-DE13-4104-9A2D-10DD5EDBFD2F}"/>
            </c:ext>
          </c:extLst>
        </c:ser>
        <c:ser>
          <c:idx val="1"/>
          <c:order val="1"/>
          <c:tx>
            <c:strRef>
              <c:f>'Work-Years (Ordered)'!$Y$3</c:f>
              <c:strCache>
                <c:ptCount val="1"/>
                <c:pt idx="0">
                  <c:v>Large 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(Ordered)'!$AM$4:$AM$11</c:f>
              <c:numCache>
                <c:formatCode>General</c:formatCode>
                <c:ptCount val="8"/>
                <c:pt idx="0">
                  <c:v>2</c:v>
                </c:pt>
                <c:pt idx="1">
                  <c:v>2</c:v>
                </c:pt>
                <c:pt idx="2">
                  <c:v>2</c:v>
                </c:pt>
                <c:pt idx="3">
                  <c:v>2</c:v>
                </c:pt>
                <c:pt idx="4">
                  <c:v>2</c:v>
                </c:pt>
                <c:pt idx="5">
                  <c:v>2</c:v>
                </c:pt>
                <c:pt idx="6">
                  <c:v>2</c:v>
                </c:pt>
                <c:pt idx="7">
                  <c:v>2</c:v>
                </c:pt>
              </c:numCache>
            </c:numRef>
          </c:yVal>
          <c:bubbleSize>
            <c:numRef>
              <c:f>'Work-Years (Ordered)'!$Y$4:$Y$11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3-DE13-4104-9A2D-10DD5EDBFD2F}"/>
            </c:ext>
          </c:extLst>
        </c:ser>
        <c:ser>
          <c:idx val="2"/>
          <c:order val="2"/>
          <c:tx>
            <c:strRef>
              <c:f>'Work-Years (Ordered)'!$Z$3</c:f>
              <c:strCache>
                <c:ptCount val="1"/>
                <c:pt idx="0">
                  <c:v>Large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(Ordered)'!$AN$4:$AN$11</c:f>
              <c:numCache>
                <c:formatCode>General</c:formatCode>
                <c:ptCount val="8"/>
                <c:pt idx="0">
                  <c:v>3</c:v>
                </c:pt>
                <c:pt idx="1">
                  <c:v>3</c:v>
                </c:pt>
                <c:pt idx="2">
                  <c:v>3</c:v>
                </c:pt>
                <c:pt idx="3">
                  <c:v>3</c:v>
                </c:pt>
                <c:pt idx="4">
                  <c:v>3</c:v>
                </c:pt>
                <c:pt idx="5">
                  <c:v>3</c:v>
                </c:pt>
                <c:pt idx="6">
                  <c:v>3</c:v>
                </c:pt>
                <c:pt idx="7">
                  <c:v>3</c:v>
                </c:pt>
              </c:numCache>
            </c:numRef>
          </c:yVal>
          <c:bubbleSize>
            <c:numRef>
              <c:f>'Work-Years (Ordered)'!$Z$4:$Z$11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4-DE13-4104-9A2D-10DD5EDBFD2F}"/>
            </c:ext>
          </c:extLst>
        </c:ser>
        <c:ser>
          <c:idx val="3"/>
          <c:order val="3"/>
          <c:tx>
            <c:strRef>
              <c:f>'Work-Years (Ordered)'!$AA$3</c:f>
              <c:strCache>
                <c:ptCount val="1"/>
                <c:pt idx="0">
                  <c:v>SME Industry/AI/ML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(Ordered)'!$AO$4:$AO$11</c:f>
              <c:numCache>
                <c:formatCode>General</c:formatCode>
                <c:ptCount val="8"/>
                <c:pt idx="0">
                  <c:v>4</c:v>
                </c:pt>
                <c:pt idx="1">
                  <c:v>4</c:v>
                </c:pt>
                <c:pt idx="2">
                  <c:v>4</c:v>
                </c:pt>
                <c:pt idx="3">
                  <c:v>4</c:v>
                </c:pt>
                <c:pt idx="4">
                  <c:v>4</c:v>
                </c:pt>
                <c:pt idx="5">
                  <c:v>4</c:v>
                </c:pt>
                <c:pt idx="6">
                  <c:v>4</c:v>
                </c:pt>
                <c:pt idx="7">
                  <c:v>4</c:v>
                </c:pt>
              </c:numCache>
            </c:numRef>
          </c:yVal>
          <c:bubbleSize>
            <c:numRef>
              <c:f>'Work-Years (Ordered)'!$AA$4:$AA$11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5-DE13-4104-9A2D-10DD5EDBFD2F}"/>
            </c:ext>
          </c:extLst>
        </c:ser>
        <c:ser>
          <c:idx val="4"/>
          <c:order val="4"/>
          <c:tx>
            <c:strRef>
              <c:f>'Work-Years (Ordered)'!$AB$3</c:f>
              <c:strCache>
                <c:ptCount val="1"/>
                <c:pt idx="0">
                  <c:v>SME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(Ordered)'!$AP$4:$AP$11</c:f>
              <c:numCache>
                <c:formatCode>General</c:formatCode>
                <c:ptCount val="8"/>
                <c:pt idx="0">
                  <c:v>5</c:v>
                </c:pt>
                <c:pt idx="1">
                  <c:v>5</c:v>
                </c:pt>
                <c:pt idx="2">
                  <c:v>5</c:v>
                </c:pt>
                <c:pt idx="3">
                  <c:v>5</c:v>
                </c:pt>
                <c:pt idx="4">
                  <c:v>5</c:v>
                </c:pt>
                <c:pt idx="5">
                  <c:v>5</c:v>
                </c:pt>
                <c:pt idx="6">
                  <c:v>5</c:v>
                </c:pt>
                <c:pt idx="7">
                  <c:v>5</c:v>
                </c:pt>
              </c:numCache>
            </c:numRef>
          </c:yVal>
          <c:bubbleSize>
            <c:numRef>
              <c:f>'Work-Years (Ordered)'!$AB$4:$AB$11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6-DE13-4104-9A2D-10DD5EDBFD2F}"/>
            </c:ext>
          </c:extLst>
        </c:ser>
        <c:ser>
          <c:idx val="5"/>
          <c:order val="5"/>
          <c:tx>
            <c:strRef>
              <c:f>'Work-Years (Ordered)'!$AC$3</c:f>
              <c:strCache>
                <c:ptCount val="1"/>
                <c:pt idx="0">
                  <c:v>SME Industry/DevOps</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(Ordered)'!$AQ$4:$AQ$11</c:f>
              <c:numCache>
                <c:formatCode>General</c:formatCode>
                <c:ptCount val="8"/>
                <c:pt idx="0">
                  <c:v>6</c:v>
                </c:pt>
                <c:pt idx="1">
                  <c:v>6</c:v>
                </c:pt>
                <c:pt idx="2">
                  <c:v>6</c:v>
                </c:pt>
                <c:pt idx="3">
                  <c:v>6</c:v>
                </c:pt>
                <c:pt idx="4">
                  <c:v>6</c:v>
                </c:pt>
                <c:pt idx="5">
                  <c:v>6</c:v>
                </c:pt>
                <c:pt idx="6">
                  <c:v>6</c:v>
                </c:pt>
                <c:pt idx="7">
                  <c:v>6</c:v>
                </c:pt>
              </c:numCache>
            </c:numRef>
          </c:yVal>
          <c:bubbleSize>
            <c:numRef>
              <c:f>'Work-Years (Ordered)'!$AC$4:$AC$11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7-DE13-4104-9A2D-10DD5EDBFD2F}"/>
            </c:ext>
          </c:extLst>
        </c:ser>
        <c:ser>
          <c:idx val="6"/>
          <c:order val="6"/>
          <c:tx>
            <c:strRef>
              <c:f>'Work-Years (Ordered)'!$AD$3</c:f>
              <c:strCache>
                <c:ptCount val="1"/>
                <c:pt idx="0">
                  <c:v>Research Institute/AI-ML</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 (Ordered)'!$AD$4:$AD$11</c:f>
              <c:numCache>
                <c:formatCode>General</c:formatCode>
                <c:ptCount val="8"/>
                <c:pt idx="0">
                  <c:v>0</c:v>
                </c:pt>
                <c:pt idx="1">
                  <c:v>2</c:v>
                </c:pt>
                <c:pt idx="2">
                  <c:v>1</c:v>
                </c:pt>
                <c:pt idx="3">
                  <c:v>2</c:v>
                </c:pt>
                <c:pt idx="4">
                  <c:v>1</c:v>
                </c:pt>
                <c:pt idx="5">
                  <c:v>1</c:v>
                </c:pt>
                <c:pt idx="6">
                  <c:v>0</c:v>
                </c:pt>
                <c:pt idx="7">
                  <c:v>0</c:v>
                </c:pt>
              </c:numCache>
            </c:numRef>
          </c:xVal>
          <c:yVal>
            <c:numRef>
              <c:f>'Work-Years (Ordered)'!$AR$4:$AR$11</c:f>
              <c:numCache>
                <c:formatCode>General</c:formatCode>
                <c:ptCount val="8"/>
                <c:pt idx="0">
                  <c:v>7</c:v>
                </c:pt>
                <c:pt idx="1">
                  <c:v>7</c:v>
                </c:pt>
                <c:pt idx="2">
                  <c:v>7</c:v>
                </c:pt>
                <c:pt idx="3">
                  <c:v>7</c:v>
                </c:pt>
                <c:pt idx="4">
                  <c:v>7</c:v>
                </c:pt>
                <c:pt idx="5">
                  <c:v>7</c:v>
                </c:pt>
                <c:pt idx="6">
                  <c:v>7</c:v>
                </c:pt>
                <c:pt idx="7">
                  <c:v>7</c:v>
                </c:pt>
              </c:numCache>
            </c:numRef>
          </c:yVal>
          <c:bubbleSize>
            <c:numRef>
              <c:f>'Work-Years (Ordered)'!$AD$4:$AD$11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8-DE13-4104-9A2D-10DD5EDBFD2F}"/>
            </c:ext>
          </c:extLst>
        </c:ser>
        <c:ser>
          <c:idx val="7"/>
          <c:order val="7"/>
          <c:tx>
            <c:strRef>
              <c:f>'Work-Years (Ordered)'!$AE$3</c:f>
              <c:strCache>
                <c:ptCount val="1"/>
                <c:pt idx="0">
                  <c:v>Research Institute/MDE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(Ordered)'!$AS$4:$AS$11</c:f>
              <c:numCache>
                <c:formatCode>General</c:formatCode>
                <c:ptCount val="8"/>
                <c:pt idx="0">
                  <c:v>8</c:v>
                </c:pt>
                <c:pt idx="1">
                  <c:v>8</c:v>
                </c:pt>
                <c:pt idx="2">
                  <c:v>8</c:v>
                </c:pt>
                <c:pt idx="3">
                  <c:v>8</c:v>
                </c:pt>
                <c:pt idx="4">
                  <c:v>8</c:v>
                </c:pt>
                <c:pt idx="5">
                  <c:v>8</c:v>
                </c:pt>
                <c:pt idx="6">
                  <c:v>8</c:v>
                </c:pt>
                <c:pt idx="7">
                  <c:v>8</c:v>
                </c:pt>
              </c:numCache>
            </c:numRef>
          </c:yVal>
          <c:bubbleSize>
            <c:numRef>
              <c:f>'Work-Years (Ordered)'!$AE$4:$AE$11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9-DE13-4104-9A2D-10DD5EDBFD2F}"/>
            </c:ext>
          </c:extLst>
        </c:ser>
        <c:ser>
          <c:idx val="8"/>
          <c:order val="8"/>
          <c:tx>
            <c:strRef>
              <c:f>'Work-Years (Ordered)'!$AF$3</c:f>
              <c:strCache>
                <c:ptCount val="1"/>
                <c:pt idx="0">
                  <c:v>Research Institute/DevOps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(Ordered)'!$AT$4:$AT$11</c:f>
              <c:numCache>
                <c:formatCode>General</c:formatCode>
                <c:ptCount val="8"/>
                <c:pt idx="0">
                  <c:v>9</c:v>
                </c:pt>
                <c:pt idx="1">
                  <c:v>9</c:v>
                </c:pt>
                <c:pt idx="2">
                  <c:v>9</c:v>
                </c:pt>
                <c:pt idx="3">
                  <c:v>9</c:v>
                </c:pt>
                <c:pt idx="4">
                  <c:v>9</c:v>
                </c:pt>
                <c:pt idx="5">
                  <c:v>9</c:v>
                </c:pt>
                <c:pt idx="6">
                  <c:v>9</c:v>
                </c:pt>
                <c:pt idx="7">
                  <c:v>9</c:v>
                </c:pt>
              </c:numCache>
            </c:numRef>
          </c:yVal>
          <c:bubbleSize>
            <c:numRef>
              <c:f>'Work-Years (Ordered)'!$AF$4:$AF$11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DE13-4104-9A2D-10DD5EDBFD2F}"/>
            </c:ext>
          </c:extLst>
        </c:ser>
        <c:ser>
          <c:idx val="9"/>
          <c:order val="9"/>
          <c:tx>
            <c:strRef>
              <c:f>'Work-Years (Ordered)'!$AG$3</c:f>
              <c:strCache>
                <c:ptCount val="1"/>
                <c:pt idx="0">
                  <c:v>University/AI-ML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(Ordered)'!$AU$4:$AU$11</c:f>
              <c:numCache>
                <c:formatCode>General</c:formatCode>
                <c:ptCount val="8"/>
                <c:pt idx="0">
                  <c:v>10</c:v>
                </c:pt>
                <c:pt idx="1">
                  <c:v>10</c:v>
                </c:pt>
                <c:pt idx="2">
                  <c:v>10</c:v>
                </c:pt>
                <c:pt idx="3">
                  <c:v>10</c:v>
                </c:pt>
                <c:pt idx="4">
                  <c:v>10</c:v>
                </c:pt>
                <c:pt idx="5">
                  <c:v>10</c:v>
                </c:pt>
                <c:pt idx="6">
                  <c:v>10</c:v>
                </c:pt>
                <c:pt idx="7">
                  <c:v>10</c:v>
                </c:pt>
              </c:numCache>
            </c:numRef>
          </c:yVal>
          <c:bubbleSize>
            <c:numRef>
              <c:f>'Work-Years (Ordered)'!$AG$4:$AG$11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DE13-4104-9A2D-10DD5EDBFD2F}"/>
            </c:ext>
          </c:extLst>
        </c:ser>
        <c:ser>
          <c:idx val="10"/>
          <c:order val="10"/>
          <c:tx>
            <c:strRef>
              <c:f>'Work-Years (Ordered)'!$AH$3</c:f>
              <c:strCache>
                <c:ptCount val="1"/>
                <c:pt idx="0">
                  <c:v>University/MDE</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(Ordered)'!$AV$4:$AV$11</c:f>
              <c:numCache>
                <c:formatCode>General</c:formatCode>
                <c:ptCount val="8"/>
                <c:pt idx="0">
                  <c:v>11</c:v>
                </c:pt>
                <c:pt idx="1">
                  <c:v>11</c:v>
                </c:pt>
                <c:pt idx="2">
                  <c:v>11</c:v>
                </c:pt>
                <c:pt idx="3">
                  <c:v>11</c:v>
                </c:pt>
                <c:pt idx="4">
                  <c:v>11</c:v>
                </c:pt>
                <c:pt idx="5">
                  <c:v>11</c:v>
                </c:pt>
                <c:pt idx="6">
                  <c:v>11</c:v>
                </c:pt>
                <c:pt idx="7">
                  <c:v>11</c:v>
                </c:pt>
              </c:numCache>
            </c:numRef>
          </c:yVal>
          <c:bubbleSize>
            <c:numRef>
              <c:f>'Work-Years (Ordered)'!$AH$4:$AH$11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C-DE13-4104-9A2D-10DD5EDBFD2F}"/>
            </c:ext>
          </c:extLst>
        </c:ser>
        <c:ser>
          <c:idx val="11"/>
          <c:order val="11"/>
          <c:tx>
            <c:strRef>
              <c:f>'Work-Years (Ordered)'!$AI$3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(Ordered)'!$AW$4:$AW$11</c:f>
              <c:numCache>
                <c:formatCode>General</c:formatCode>
                <c:ptCount val="8"/>
                <c:pt idx="0">
                  <c:v>12</c:v>
                </c:pt>
                <c:pt idx="1">
                  <c:v>12</c:v>
                </c:pt>
                <c:pt idx="2">
                  <c:v>12</c:v>
                </c:pt>
                <c:pt idx="3">
                  <c:v>12</c:v>
                </c:pt>
                <c:pt idx="4">
                  <c:v>12</c:v>
                </c:pt>
                <c:pt idx="5">
                  <c:v>12</c:v>
                </c:pt>
                <c:pt idx="6">
                  <c:v>12</c:v>
                </c:pt>
                <c:pt idx="7">
                  <c:v>12</c:v>
                </c:pt>
              </c:numCache>
            </c:numRef>
          </c:yVal>
          <c:bubbleSize>
            <c:numRef>
              <c:f>'Work-Years (Ordered)'!$AI$4:$AI$11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D-DE13-4104-9A2D-10DD5EDBFD2F}"/>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(Academi-Industry)'!$L$3</c:f>
              <c:strCache>
                <c:ptCount val="1"/>
                <c:pt idx="0">
                  <c:v>None</c:v>
                </c:pt>
              </c:strCache>
            </c:strRef>
          </c:tx>
          <c:spPr>
            <a:solidFill>
              <a:schemeClr val="accent1"/>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(Academi-Industry)'!$L$4:$L$9</c:f>
              <c:numCache>
                <c:formatCode>General</c:formatCode>
                <c:ptCount val="6"/>
                <c:pt idx="0">
                  <c:v>2</c:v>
                </c:pt>
                <c:pt idx="1">
                  <c:v>0</c:v>
                </c:pt>
                <c:pt idx="2">
                  <c:v>3</c:v>
                </c:pt>
                <c:pt idx="3">
                  <c:v>1</c:v>
                </c:pt>
                <c:pt idx="4">
                  <c:v>0</c:v>
                </c:pt>
                <c:pt idx="5">
                  <c:v>1</c:v>
                </c:pt>
              </c:numCache>
            </c:numRef>
          </c:val>
          <c:extLst>
            <c:ext xmlns:c16="http://schemas.microsoft.com/office/drawing/2014/chart" uri="{C3380CC4-5D6E-409C-BE32-E72D297353CC}">
              <c16:uniqueId val="{00000000-7813-4357-AA20-E09EFB56A764}"/>
            </c:ext>
          </c:extLst>
        </c:ser>
        <c:ser>
          <c:idx val="1"/>
          <c:order val="1"/>
          <c:tx>
            <c:strRef>
              <c:f>'Work-Years (Academi-Industry)'!$M$3</c:f>
              <c:strCache>
                <c:ptCount val="1"/>
                <c:pt idx="0">
                  <c:v>1-3 years</c:v>
                </c:pt>
              </c:strCache>
            </c:strRef>
          </c:tx>
          <c:spPr>
            <a:solidFill>
              <a:schemeClr val="accent2"/>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(Academi-Industry)'!$M$4:$M$9</c:f>
              <c:numCache>
                <c:formatCode>General</c:formatCode>
                <c:ptCount val="6"/>
                <c:pt idx="0">
                  <c:v>7</c:v>
                </c:pt>
                <c:pt idx="1">
                  <c:v>8</c:v>
                </c:pt>
                <c:pt idx="2">
                  <c:v>7</c:v>
                </c:pt>
                <c:pt idx="3">
                  <c:v>8</c:v>
                </c:pt>
                <c:pt idx="4">
                  <c:v>10</c:v>
                </c:pt>
                <c:pt idx="5">
                  <c:v>8</c:v>
                </c:pt>
              </c:numCache>
            </c:numRef>
          </c:val>
          <c:extLst>
            <c:ext xmlns:c16="http://schemas.microsoft.com/office/drawing/2014/chart" uri="{C3380CC4-5D6E-409C-BE32-E72D297353CC}">
              <c16:uniqueId val="{00000001-7813-4357-AA20-E09EFB56A764}"/>
            </c:ext>
          </c:extLst>
        </c:ser>
        <c:ser>
          <c:idx val="2"/>
          <c:order val="2"/>
          <c:tx>
            <c:strRef>
              <c:f>'Work-Years (Academi-Industry)'!$N$3</c:f>
              <c:strCache>
                <c:ptCount val="1"/>
                <c:pt idx="0">
                  <c:v>3-5 years</c:v>
                </c:pt>
              </c:strCache>
            </c:strRef>
          </c:tx>
          <c:spPr>
            <a:solidFill>
              <a:schemeClr val="accent3"/>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(Academi-Industry)'!$N$4:$N$9</c:f>
              <c:numCache>
                <c:formatCode>General</c:formatCode>
                <c:ptCount val="6"/>
                <c:pt idx="0">
                  <c:v>6</c:v>
                </c:pt>
                <c:pt idx="1">
                  <c:v>8</c:v>
                </c:pt>
                <c:pt idx="2">
                  <c:v>0</c:v>
                </c:pt>
                <c:pt idx="3">
                  <c:v>3</c:v>
                </c:pt>
                <c:pt idx="4">
                  <c:v>5</c:v>
                </c:pt>
                <c:pt idx="5">
                  <c:v>5</c:v>
                </c:pt>
              </c:numCache>
            </c:numRef>
          </c:val>
          <c:extLst>
            <c:ext xmlns:c16="http://schemas.microsoft.com/office/drawing/2014/chart" uri="{C3380CC4-5D6E-409C-BE32-E72D297353CC}">
              <c16:uniqueId val="{00000002-7813-4357-AA20-E09EFB56A764}"/>
            </c:ext>
          </c:extLst>
        </c:ser>
        <c:ser>
          <c:idx val="3"/>
          <c:order val="3"/>
          <c:tx>
            <c:strRef>
              <c:f>'Work-Years (Academi-Industry)'!$O$3</c:f>
              <c:strCache>
                <c:ptCount val="1"/>
                <c:pt idx="0">
                  <c:v>5-10 years</c:v>
                </c:pt>
              </c:strCache>
            </c:strRef>
          </c:tx>
          <c:spPr>
            <a:solidFill>
              <a:schemeClr val="accent4"/>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(Academi-Industry)'!$O$4:$O$9</c:f>
              <c:numCache>
                <c:formatCode>General</c:formatCode>
                <c:ptCount val="6"/>
                <c:pt idx="0">
                  <c:v>1</c:v>
                </c:pt>
                <c:pt idx="1">
                  <c:v>3</c:v>
                </c:pt>
                <c:pt idx="2">
                  <c:v>5</c:v>
                </c:pt>
                <c:pt idx="3">
                  <c:v>1</c:v>
                </c:pt>
                <c:pt idx="4">
                  <c:v>3</c:v>
                </c:pt>
                <c:pt idx="5">
                  <c:v>4</c:v>
                </c:pt>
              </c:numCache>
            </c:numRef>
          </c:val>
          <c:extLst>
            <c:ext xmlns:c16="http://schemas.microsoft.com/office/drawing/2014/chart" uri="{C3380CC4-5D6E-409C-BE32-E72D297353CC}">
              <c16:uniqueId val="{00000003-7813-4357-AA20-E09EFB56A764}"/>
            </c:ext>
          </c:extLst>
        </c:ser>
        <c:ser>
          <c:idx val="4"/>
          <c:order val="4"/>
          <c:tx>
            <c:strRef>
              <c:f>'Work-Years (Academi-Industry)'!$P$3</c:f>
              <c:strCache>
                <c:ptCount val="1"/>
                <c:pt idx="0">
                  <c:v>10-15 years</c:v>
                </c:pt>
              </c:strCache>
            </c:strRef>
          </c:tx>
          <c:spPr>
            <a:solidFill>
              <a:schemeClr val="accent5"/>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(Academi-Industry)'!$P$4:$P$9</c:f>
              <c:numCache>
                <c:formatCode>General</c:formatCode>
                <c:ptCount val="6"/>
                <c:pt idx="0">
                  <c:v>2</c:v>
                </c:pt>
                <c:pt idx="1">
                  <c:v>0</c:v>
                </c:pt>
                <c:pt idx="2">
                  <c:v>5</c:v>
                </c:pt>
                <c:pt idx="3">
                  <c:v>2</c:v>
                </c:pt>
                <c:pt idx="4">
                  <c:v>2</c:v>
                </c:pt>
                <c:pt idx="5">
                  <c:v>1</c:v>
                </c:pt>
              </c:numCache>
            </c:numRef>
          </c:val>
          <c:extLst>
            <c:ext xmlns:c16="http://schemas.microsoft.com/office/drawing/2014/chart" uri="{C3380CC4-5D6E-409C-BE32-E72D297353CC}">
              <c16:uniqueId val="{00000004-7813-4357-AA20-E09EFB56A764}"/>
            </c:ext>
          </c:extLst>
        </c:ser>
        <c:ser>
          <c:idx val="5"/>
          <c:order val="5"/>
          <c:tx>
            <c:strRef>
              <c:f>'Work-Years (Academi-Industry)'!$Q$3</c:f>
              <c:strCache>
                <c:ptCount val="1"/>
                <c:pt idx="0">
                  <c:v>15-20 years</c:v>
                </c:pt>
              </c:strCache>
            </c:strRef>
          </c:tx>
          <c:spPr>
            <a:solidFill>
              <a:schemeClr val="accent6"/>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(Academi-Industry)'!$Q$4:$Q$9</c:f>
              <c:numCache>
                <c:formatCode>General</c:formatCode>
                <c:ptCount val="6"/>
                <c:pt idx="0">
                  <c:v>1</c:v>
                </c:pt>
                <c:pt idx="1">
                  <c:v>0</c:v>
                </c:pt>
                <c:pt idx="2">
                  <c:v>0</c:v>
                </c:pt>
                <c:pt idx="3">
                  <c:v>2</c:v>
                </c:pt>
                <c:pt idx="4">
                  <c:v>0</c:v>
                </c:pt>
                <c:pt idx="5">
                  <c:v>1</c:v>
                </c:pt>
              </c:numCache>
            </c:numRef>
          </c:val>
          <c:extLst>
            <c:ext xmlns:c16="http://schemas.microsoft.com/office/drawing/2014/chart" uri="{C3380CC4-5D6E-409C-BE32-E72D297353CC}">
              <c16:uniqueId val="{00000005-7813-4357-AA20-E09EFB56A764}"/>
            </c:ext>
          </c:extLst>
        </c:ser>
        <c:ser>
          <c:idx val="6"/>
          <c:order val="6"/>
          <c:tx>
            <c:strRef>
              <c:f>'Work-Years (Academi-Industry)'!$R$3</c:f>
              <c:strCache>
                <c:ptCount val="1"/>
                <c:pt idx="0">
                  <c:v>20-30 years</c:v>
                </c:pt>
              </c:strCache>
            </c:strRef>
          </c:tx>
          <c:spPr>
            <a:solidFill>
              <a:schemeClr val="accent1">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(Academi-Industry)'!$R$4:$R$9</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7813-4357-AA20-E09EFB56A764}"/>
            </c:ext>
          </c:extLst>
        </c:ser>
        <c:ser>
          <c:idx val="7"/>
          <c:order val="7"/>
          <c:tx>
            <c:strRef>
              <c:f>'Work-Years (Academi-Industry)'!$S$3</c:f>
              <c:strCache>
                <c:ptCount val="1"/>
                <c:pt idx="0">
                  <c:v>30+ years</c:v>
                </c:pt>
              </c:strCache>
            </c:strRef>
          </c:tx>
          <c:spPr>
            <a:solidFill>
              <a:schemeClr val="accent2">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(Academi-Industry)'!$S$4:$S$9</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7813-4357-AA20-E09EFB56A764}"/>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7.1697651251181896E-2"/>
          <c:y val="8.4800863306720806E-2"/>
          <c:w val="0.88452222897372823"/>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492B-4992-BCA7-865BEF9888EB}"/>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(Academi-Industry)'!$X$3</c:f>
              <c:strCache>
                <c:ptCount val="1"/>
                <c:pt idx="0">
                  <c:v>Industry/DevOps</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83CF-41D9-B516-39FD405CFB31}"/>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(Academi-Industry)'!$AL$4:$AL$11</c:f>
              <c:numCache>
                <c:formatCode>General</c:formatCode>
                <c:ptCount val="8"/>
                <c:pt idx="0">
                  <c:v>1</c:v>
                </c:pt>
                <c:pt idx="1">
                  <c:v>1</c:v>
                </c:pt>
                <c:pt idx="2">
                  <c:v>1</c:v>
                </c:pt>
                <c:pt idx="3">
                  <c:v>1</c:v>
                </c:pt>
                <c:pt idx="4">
                  <c:v>1</c:v>
                </c:pt>
                <c:pt idx="5">
                  <c:v>1</c:v>
                </c:pt>
                <c:pt idx="6">
                  <c:v>1</c:v>
                </c:pt>
                <c:pt idx="7">
                  <c:v>1</c:v>
                </c:pt>
              </c:numCache>
            </c:numRef>
          </c:yVal>
          <c:bubbleSize>
            <c:numRef>
              <c:f>'Work-Years (Academi-Industry)'!$X$4:$X$11</c:f>
              <c:numCache>
                <c:formatCode>General</c:formatCode>
                <c:ptCount val="8"/>
                <c:pt idx="0">
                  <c:v>2</c:v>
                </c:pt>
                <c:pt idx="1">
                  <c:v>7</c:v>
                </c:pt>
                <c:pt idx="2">
                  <c:v>6</c:v>
                </c:pt>
                <c:pt idx="3">
                  <c:v>1</c:v>
                </c:pt>
                <c:pt idx="4">
                  <c:v>2</c:v>
                </c:pt>
                <c:pt idx="5">
                  <c:v>1</c:v>
                </c:pt>
                <c:pt idx="6">
                  <c:v>0</c:v>
                </c:pt>
                <c:pt idx="7">
                  <c:v>1</c:v>
                </c:pt>
              </c:numCache>
            </c:numRef>
          </c:bubbleSize>
          <c:bubble3D val="0"/>
          <c:extLst>
            <c:ext xmlns:c16="http://schemas.microsoft.com/office/drawing/2014/chart" uri="{C3380CC4-5D6E-409C-BE32-E72D297353CC}">
              <c16:uniqueId val="{00000002-83CF-41D9-B516-39FD405CFB31}"/>
            </c:ext>
          </c:extLst>
        </c:ser>
        <c:ser>
          <c:idx val="1"/>
          <c:order val="1"/>
          <c:tx>
            <c:strRef>
              <c:f>'Work-Years (Academi-Industry)'!$Y$3</c:f>
              <c:strCache>
                <c:ptCount val="1"/>
                <c:pt idx="0">
                  <c:v>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(Academi-Industry)'!$AM$4:$AM$11</c:f>
              <c:numCache>
                <c:formatCode>General</c:formatCode>
                <c:ptCount val="8"/>
                <c:pt idx="0">
                  <c:v>2</c:v>
                </c:pt>
                <c:pt idx="1">
                  <c:v>2</c:v>
                </c:pt>
                <c:pt idx="2">
                  <c:v>2</c:v>
                </c:pt>
                <c:pt idx="3">
                  <c:v>2</c:v>
                </c:pt>
                <c:pt idx="4">
                  <c:v>2</c:v>
                </c:pt>
                <c:pt idx="5">
                  <c:v>2</c:v>
                </c:pt>
                <c:pt idx="6">
                  <c:v>2</c:v>
                </c:pt>
                <c:pt idx="7">
                  <c:v>2</c:v>
                </c:pt>
              </c:numCache>
            </c:numRef>
          </c:yVal>
          <c:bubbleSize>
            <c:numRef>
              <c:f>'Work-Years (Academi-Industry)'!$Y$4:$Y$11</c:f>
              <c:numCache>
                <c:formatCode>General</c:formatCode>
                <c:ptCount val="8"/>
                <c:pt idx="0">
                  <c:v>3</c:v>
                </c:pt>
                <c:pt idx="1">
                  <c:v>7</c:v>
                </c:pt>
                <c:pt idx="2">
                  <c:v>0</c:v>
                </c:pt>
                <c:pt idx="3">
                  <c:v>5</c:v>
                </c:pt>
                <c:pt idx="4">
                  <c:v>5</c:v>
                </c:pt>
                <c:pt idx="5">
                  <c:v>0</c:v>
                </c:pt>
                <c:pt idx="6">
                  <c:v>0</c:v>
                </c:pt>
                <c:pt idx="7">
                  <c:v>0</c:v>
                </c:pt>
              </c:numCache>
            </c:numRef>
          </c:bubbleSize>
          <c:bubble3D val="0"/>
          <c:extLst>
            <c:ext xmlns:c16="http://schemas.microsoft.com/office/drawing/2014/chart" uri="{C3380CC4-5D6E-409C-BE32-E72D297353CC}">
              <c16:uniqueId val="{00000003-83CF-41D9-B516-39FD405CFB31}"/>
            </c:ext>
          </c:extLst>
        </c:ser>
        <c:ser>
          <c:idx val="2"/>
          <c:order val="2"/>
          <c:tx>
            <c:strRef>
              <c:f>'Work-Years (Academi-Industry)'!$Z$3</c:f>
              <c:strCache>
                <c:ptCount val="1"/>
                <c:pt idx="0">
                  <c:v>Industry/AI-ML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(Academi-Industry)'!$AN$4:$AN$11</c:f>
              <c:numCache>
                <c:formatCode>General</c:formatCode>
                <c:ptCount val="8"/>
                <c:pt idx="0">
                  <c:v>3</c:v>
                </c:pt>
                <c:pt idx="1">
                  <c:v>3</c:v>
                </c:pt>
                <c:pt idx="2">
                  <c:v>3</c:v>
                </c:pt>
                <c:pt idx="3">
                  <c:v>3</c:v>
                </c:pt>
                <c:pt idx="4">
                  <c:v>3</c:v>
                </c:pt>
                <c:pt idx="5">
                  <c:v>3</c:v>
                </c:pt>
                <c:pt idx="6">
                  <c:v>3</c:v>
                </c:pt>
                <c:pt idx="7">
                  <c:v>3</c:v>
                </c:pt>
              </c:numCache>
            </c:numRef>
          </c:yVal>
          <c:bubbleSize>
            <c:numRef>
              <c:f>'Work-Years (Academi-Industry)'!$Z$4:$Z$11</c:f>
              <c:numCache>
                <c:formatCode>General</c:formatCode>
                <c:ptCount val="8"/>
                <c:pt idx="0">
                  <c:v>0</c:v>
                </c:pt>
                <c:pt idx="1">
                  <c:v>10</c:v>
                </c:pt>
                <c:pt idx="2">
                  <c:v>5</c:v>
                </c:pt>
                <c:pt idx="3">
                  <c:v>3</c:v>
                </c:pt>
                <c:pt idx="4">
                  <c:v>2</c:v>
                </c:pt>
                <c:pt idx="5">
                  <c:v>0</c:v>
                </c:pt>
                <c:pt idx="6">
                  <c:v>0</c:v>
                </c:pt>
                <c:pt idx="7">
                  <c:v>0</c:v>
                </c:pt>
              </c:numCache>
            </c:numRef>
          </c:bubbleSize>
          <c:bubble3D val="0"/>
          <c:extLst>
            <c:ext xmlns:c16="http://schemas.microsoft.com/office/drawing/2014/chart" uri="{C3380CC4-5D6E-409C-BE32-E72D297353CC}">
              <c16:uniqueId val="{00000004-83CF-41D9-B516-39FD405CFB31}"/>
            </c:ext>
          </c:extLst>
        </c:ser>
        <c:ser>
          <c:idx val="3"/>
          <c:order val="3"/>
          <c:tx>
            <c:strRef>
              <c:f>'Work-Years (Academi-Industry)'!$AA$3</c:f>
              <c:strCache>
                <c:ptCount val="1"/>
                <c:pt idx="0">
                  <c:v>Academia/DevOps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(Academi-Industry)'!$AO$4:$AO$11</c:f>
              <c:numCache>
                <c:formatCode>General</c:formatCode>
                <c:ptCount val="8"/>
                <c:pt idx="0">
                  <c:v>4</c:v>
                </c:pt>
                <c:pt idx="1">
                  <c:v>4</c:v>
                </c:pt>
                <c:pt idx="2">
                  <c:v>4</c:v>
                </c:pt>
                <c:pt idx="3">
                  <c:v>4</c:v>
                </c:pt>
                <c:pt idx="4">
                  <c:v>4</c:v>
                </c:pt>
                <c:pt idx="5">
                  <c:v>4</c:v>
                </c:pt>
                <c:pt idx="6">
                  <c:v>4</c:v>
                </c:pt>
                <c:pt idx="7">
                  <c:v>4</c:v>
                </c:pt>
              </c:numCache>
            </c:numRef>
          </c:yVal>
          <c:bubbleSize>
            <c:numRef>
              <c:f>'Work-Years (Academi-Industry)'!$AA$4:$AA$11</c:f>
              <c:numCache>
                <c:formatCode>General</c:formatCode>
                <c:ptCount val="8"/>
                <c:pt idx="0">
                  <c:v>0</c:v>
                </c:pt>
                <c:pt idx="1">
                  <c:v>8</c:v>
                </c:pt>
                <c:pt idx="2">
                  <c:v>8</c:v>
                </c:pt>
                <c:pt idx="3">
                  <c:v>3</c:v>
                </c:pt>
                <c:pt idx="4">
                  <c:v>0</c:v>
                </c:pt>
                <c:pt idx="5">
                  <c:v>0</c:v>
                </c:pt>
                <c:pt idx="6">
                  <c:v>0</c:v>
                </c:pt>
                <c:pt idx="7">
                  <c:v>1</c:v>
                </c:pt>
              </c:numCache>
            </c:numRef>
          </c:bubbleSize>
          <c:bubble3D val="0"/>
          <c:extLst>
            <c:ext xmlns:c16="http://schemas.microsoft.com/office/drawing/2014/chart" uri="{C3380CC4-5D6E-409C-BE32-E72D297353CC}">
              <c16:uniqueId val="{00000005-83CF-41D9-B516-39FD405CFB31}"/>
            </c:ext>
          </c:extLst>
        </c:ser>
        <c:ser>
          <c:idx val="4"/>
          <c:order val="4"/>
          <c:tx>
            <c:strRef>
              <c:f>'Work-Years (Academi-Industry)'!$AB$3</c:f>
              <c:strCache>
                <c:ptCount val="1"/>
                <c:pt idx="0">
                  <c:v>Academia/MDE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(Academi-Industry)'!$AP$4:$AP$11</c:f>
              <c:numCache>
                <c:formatCode>General</c:formatCode>
                <c:ptCount val="8"/>
                <c:pt idx="0">
                  <c:v>5</c:v>
                </c:pt>
                <c:pt idx="1">
                  <c:v>5</c:v>
                </c:pt>
                <c:pt idx="2">
                  <c:v>5</c:v>
                </c:pt>
                <c:pt idx="3">
                  <c:v>5</c:v>
                </c:pt>
                <c:pt idx="4">
                  <c:v>5</c:v>
                </c:pt>
                <c:pt idx="5">
                  <c:v>5</c:v>
                </c:pt>
                <c:pt idx="6">
                  <c:v>5</c:v>
                </c:pt>
                <c:pt idx="7">
                  <c:v>5</c:v>
                </c:pt>
              </c:numCache>
            </c:numRef>
          </c:yVal>
          <c:bubbleSize>
            <c:numRef>
              <c:f>'Work-Years (Academi-Industry)'!$AB$4:$AB$11</c:f>
              <c:numCache>
                <c:formatCode>General</c:formatCode>
                <c:ptCount val="8"/>
                <c:pt idx="0">
                  <c:v>1</c:v>
                </c:pt>
                <c:pt idx="1">
                  <c:v>8</c:v>
                </c:pt>
                <c:pt idx="2">
                  <c:v>3</c:v>
                </c:pt>
                <c:pt idx="3">
                  <c:v>1</c:v>
                </c:pt>
                <c:pt idx="4">
                  <c:v>2</c:v>
                </c:pt>
                <c:pt idx="5">
                  <c:v>2</c:v>
                </c:pt>
                <c:pt idx="6">
                  <c:v>3</c:v>
                </c:pt>
                <c:pt idx="7">
                  <c:v>0</c:v>
                </c:pt>
              </c:numCache>
            </c:numRef>
          </c:bubbleSize>
          <c:bubble3D val="0"/>
          <c:extLst>
            <c:ext xmlns:c16="http://schemas.microsoft.com/office/drawing/2014/chart" uri="{C3380CC4-5D6E-409C-BE32-E72D297353CC}">
              <c16:uniqueId val="{00000006-83CF-41D9-B516-39FD405CFB31}"/>
            </c:ext>
          </c:extLst>
        </c:ser>
        <c:ser>
          <c:idx val="5"/>
          <c:order val="5"/>
          <c:tx>
            <c:strRef>
              <c:f>'Work-Years (Academi-Industry)'!$AC$3</c:f>
              <c:strCache>
                <c:ptCount val="1"/>
                <c:pt idx="0">
                  <c:v>Academia/AI-ML</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(Academi-Industry)'!$AQ$4:$AQ$11</c:f>
              <c:numCache>
                <c:formatCode>General</c:formatCode>
                <c:ptCount val="8"/>
                <c:pt idx="0">
                  <c:v>6</c:v>
                </c:pt>
                <c:pt idx="1">
                  <c:v>6</c:v>
                </c:pt>
                <c:pt idx="2">
                  <c:v>6</c:v>
                </c:pt>
                <c:pt idx="3">
                  <c:v>6</c:v>
                </c:pt>
                <c:pt idx="4">
                  <c:v>6</c:v>
                </c:pt>
                <c:pt idx="5">
                  <c:v>6</c:v>
                </c:pt>
                <c:pt idx="6">
                  <c:v>6</c:v>
                </c:pt>
                <c:pt idx="7">
                  <c:v>6</c:v>
                </c:pt>
              </c:numCache>
            </c:numRef>
          </c:yVal>
          <c:bubbleSize>
            <c:numRef>
              <c:f>'Work-Years (Academi-Industry)'!$AC$4:$AC$11</c:f>
              <c:numCache>
                <c:formatCode>General</c:formatCode>
                <c:ptCount val="8"/>
                <c:pt idx="0">
                  <c:v>1</c:v>
                </c:pt>
                <c:pt idx="1">
                  <c:v>8</c:v>
                </c:pt>
                <c:pt idx="2">
                  <c:v>5</c:v>
                </c:pt>
                <c:pt idx="3">
                  <c:v>4</c:v>
                </c:pt>
                <c:pt idx="4">
                  <c:v>1</c:v>
                </c:pt>
                <c:pt idx="5">
                  <c:v>1</c:v>
                </c:pt>
                <c:pt idx="6">
                  <c:v>0</c:v>
                </c:pt>
                <c:pt idx="7">
                  <c:v>0</c:v>
                </c:pt>
              </c:numCache>
            </c:numRef>
          </c:bubbleSize>
          <c:bubble3D val="0"/>
          <c:extLst>
            <c:ext xmlns:c16="http://schemas.microsoft.com/office/drawing/2014/chart" uri="{C3380CC4-5D6E-409C-BE32-E72D297353CC}">
              <c16:uniqueId val="{00000007-83CF-41D9-B516-39FD405CFB31}"/>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8116643951342168"/>
          <c:y val="7.2901621126491095E-2"/>
          <c:w val="0.21883356048657834"/>
          <c:h val="0.82842640130670875"/>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(UCS-SP)'!$D$3</c:f>
              <c:strCache>
                <c:ptCount val="1"/>
                <c:pt idx="0">
                  <c:v>Solution provider</c:v>
                </c:pt>
              </c:strCache>
            </c:strRef>
          </c:tx>
          <c:spPr>
            <a:solidFill>
              <a:schemeClr val="dk1">
                <a:tint val="885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(UCS-SP)'!$E$3:$L$3</c:f>
              <c:numCache>
                <c:formatCode>General</c:formatCode>
                <c:ptCount val="8"/>
                <c:pt idx="0">
                  <c:v>5</c:v>
                </c:pt>
                <c:pt idx="1">
                  <c:v>5</c:v>
                </c:pt>
                <c:pt idx="2">
                  <c:v>6</c:v>
                </c:pt>
                <c:pt idx="3">
                  <c:v>14</c:v>
                </c:pt>
                <c:pt idx="4">
                  <c:v>8</c:v>
                </c:pt>
                <c:pt idx="5">
                  <c:v>3</c:v>
                </c:pt>
                <c:pt idx="6">
                  <c:v>2</c:v>
                </c:pt>
                <c:pt idx="7">
                  <c:v>12</c:v>
                </c:pt>
              </c:numCache>
            </c:numRef>
          </c:val>
          <c:extLst>
            <c:ext xmlns:c16="http://schemas.microsoft.com/office/drawing/2014/chart" uri="{C3380CC4-5D6E-409C-BE32-E72D297353CC}">
              <c16:uniqueId val="{00000000-8E2D-4149-9F6D-FD9DD740AAF4}"/>
            </c:ext>
          </c:extLst>
        </c:ser>
        <c:ser>
          <c:idx val="1"/>
          <c:order val="1"/>
          <c:tx>
            <c:strRef>
              <c:f>'Domain (UCS-SP)'!$D$4</c:f>
              <c:strCache>
                <c:ptCount val="1"/>
                <c:pt idx="0">
                  <c:v>Use case provider</c:v>
                </c:pt>
              </c:strCache>
            </c:strRef>
          </c:tx>
          <c:spPr>
            <a:solidFill>
              <a:schemeClr val="dk1">
                <a:tint val="550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(UCS-SP)'!$E$4:$L$4</c:f>
              <c:numCache>
                <c:formatCode>General</c:formatCode>
                <c:ptCount val="8"/>
                <c:pt idx="0">
                  <c:v>2</c:v>
                </c:pt>
                <c:pt idx="1">
                  <c:v>1</c:v>
                </c:pt>
                <c:pt idx="2">
                  <c:v>2</c:v>
                </c:pt>
                <c:pt idx="3">
                  <c:v>4</c:v>
                </c:pt>
                <c:pt idx="4">
                  <c:v>1</c:v>
                </c:pt>
                <c:pt idx="5">
                  <c:v>2</c:v>
                </c:pt>
                <c:pt idx="6">
                  <c:v>0</c:v>
                </c:pt>
                <c:pt idx="7">
                  <c:v>1</c:v>
                </c:pt>
              </c:numCache>
            </c:numRef>
          </c:val>
          <c:extLst>
            <c:ext xmlns:c16="http://schemas.microsoft.com/office/drawing/2014/chart" uri="{C3380CC4-5D6E-409C-BE32-E72D297353CC}">
              <c16:uniqueId val="{00000001-8E2D-4149-9F6D-FD9DD740AA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22896196298670443"/>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(Ind-Acc)'!$D$3</c:f>
              <c:strCache>
                <c:ptCount val="1"/>
                <c:pt idx="0">
                  <c:v>Large Industry</c:v>
                </c:pt>
              </c:strCache>
            </c:strRef>
          </c:tx>
          <c:spPr>
            <a:solidFill>
              <a:schemeClr val="dk1">
                <a:tint val="8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(Ind-Acc)'!$E$3:$L$3</c:f>
              <c:numCache>
                <c:formatCode>General</c:formatCode>
                <c:ptCount val="8"/>
                <c:pt idx="0">
                  <c:v>2</c:v>
                </c:pt>
                <c:pt idx="1">
                  <c:v>0</c:v>
                </c:pt>
                <c:pt idx="2">
                  <c:v>0</c:v>
                </c:pt>
                <c:pt idx="3">
                  <c:v>3</c:v>
                </c:pt>
                <c:pt idx="4">
                  <c:v>1</c:v>
                </c:pt>
                <c:pt idx="5">
                  <c:v>3</c:v>
                </c:pt>
                <c:pt idx="6">
                  <c:v>0</c:v>
                </c:pt>
                <c:pt idx="7">
                  <c:v>4</c:v>
                </c:pt>
              </c:numCache>
            </c:numRef>
          </c:val>
          <c:extLst>
            <c:ext xmlns:c16="http://schemas.microsoft.com/office/drawing/2014/chart" uri="{C3380CC4-5D6E-409C-BE32-E72D297353CC}">
              <c16:uniqueId val="{00000000-3F3E-415B-A7E4-1ABB155B5ED0}"/>
            </c:ext>
          </c:extLst>
        </c:ser>
        <c:ser>
          <c:idx val="1"/>
          <c:order val="1"/>
          <c:tx>
            <c:strRef>
              <c:f>'Domain (Ind-Acc)'!$D$4</c:f>
              <c:strCache>
                <c:ptCount val="1"/>
                <c:pt idx="0">
                  <c:v>SME Industry</c:v>
                </c:pt>
              </c:strCache>
            </c:strRef>
          </c:tx>
          <c:spPr>
            <a:solidFill>
              <a:schemeClr val="dk1">
                <a:tint val="5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(Ind-Acc)'!$E$4:$L$4</c:f>
              <c:numCache>
                <c:formatCode>General</c:formatCode>
                <c:ptCount val="8"/>
                <c:pt idx="0">
                  <c:v>3</c:v>
                </c:pt>
                <c:pt idx="1">
                  <c:v>1</c:v>
                </c:pt>
                <c:pt idx="2">
                  <c:v>6</c:v>
                </c:pt>
                <c:pt idx="3">
                  <c:v>6</c:v>
                </c:pt>
                <c:pt idx="4">
                  <c:v>2</c:v>
                </c:pt>
                <c:pt idx="5">
                  <c:v>1</c:v>
                </c:pt>
                <c:pt idx="6">
                  <c:v>0</c:v>
                </c:pt>
                <c:pt idx="7">
                  <c:v>6</c:v>
                </c:pt>
              </c:numCache>
            </c:numRef>
          </c:val>
          <c:extLst>
            <c:ext xmlns:c16="http://schemas.microsoft.com/office/drawing/2014/chart" uri="{C3380CC4-5D6E-409C-BE32-E72D297353CC}">
              <c16:uniqueId val="{00000001-3F3E-415B-A7E4-1ABB155B5ED0}"/>
            </c:ext>
          </c:extLst>
        </c:ser>
        <c:ser>
          <c:idx val="2"/>
          <c:order val="2"/>
          <c:tx>
            <c:strRef>
              <c:f>'Domain (Ind-Acc)'!$D$5</c:f>
              <c:strCache>
                <c:ptCount val="1"/>
                <c:pt idx="0">
                  <c:v>University</c:v>
                </c:pt>
              </c:strCache>
            </c:strRef>
          </c:tx>
          <c:spPr>
            <a:solidFill>
              <a:schemeClr val="dk1">
                <a:tint val="7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(Ind-Acc)'!$E$5:$L$5</c:f>
              <c:numCache>
                <c:formatCode>General</c:formatCode>
                <c:ptCount val="8"/>
                <c:pt idx="0">
                  <c:v>1</c:v>
                </c:pt>
                <c:pt idx="1">
                  <c:v>4</c:v>
                </c:pt>
                <c:pt idx="2">
                  <c:v>2</c:v>
                </c:pt>
                <c:pt idx="3">
                  <c:v>7</c:v>
                </c:pt>
                <c:pt idx="4">
                  <c:v>2</c:v>
                </c:pt>
                <c:pt idx="5">
                  <c:v>0</c:v>
                </c:pt>
                <c:pt idx="6">
                  <c:v>2</c:v>
                </c:pt>
                <c:pt idx="7">
                  <c:v>1</c:v>
                </c:pt>
              </c:numCache>
            </c:numRef>
          </c:val>
          <c:extLst>
            <c:ext xmlns:c16="http://schemas.microsoft.com/office/drawing/2014/chart" uri="{C3380CC4-5D6E-409C-BE32-E72D297353CC}">
              <c16:uniqueId val="{00000002-3F3E-415B-A7E4-1ABB155B5ED0}"/>
            </c:ext>
          </c:extLst>
        </c:ser>
        <c:ser>
          <c:idx val="3"/>
          <c:order val="3"/>
          <c:tx>
            <c:strRef>
              <c:f>'Domain (Ind-Acc)'!$D$6</c:f>
              <c:strCache>
                <c:ptCount val="1"/>
                <c:pt idx="0">
                  <c:v>Research Institute</c:v>
                </c:pt>
              </c:strCache>
            </c:strRef>
          </c:tx>
          <c:spPr>
            <a:solidFill>
              <a:schemeClr val="dk1">
                <a:tint val="9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(Ind-Acc)'!$E$6:$L$6</c:f>
              <c:numCache>
                <c:formatCode>General</c:formatCode>
                <c:ptCount val="8"/>
                <c:pt idx="0">
                  <c:v>1</c:v>
                </c:pt>
                <c:pt idx="1">
                  <c:v>1</c:v>
                </c:pt>
                <c:pt idx="2">
                  <c:v>0</c:v>
                </c:pt>
                <c:pt idx="3">
                  <c:v>2</c:v>
                </c:pt>
                <c:pt idx="4">
                  <c:v>4</c:v>
                </c:pt>
                <c:pt idx="5">
                  <c:v>1</c:v>
                </c:pt>
                <c:pt idx="6">
                  <c:v>0</c:v>
                </c:pt>
                <c:pt idx="7">
                  <c:v>2</c:v>
                </c:pt>
              </c:numCache>
            </c:numRef>
          </c:val>
          <c:extLst>
            <c:ext xmlns:c16="http://schemas.microsoft.com/office/drawing/2014/chart" uri="{C3380CC4-5D6E-409C-BE32-E72D297353CC}">
              <c16:uniqueId val="{00000003-3F3E-415B-A7E4-1ABB155B5ED0}"/>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64686219100661202"/>
          <c:y val="7.7228874602775263E-2"/>
          <c:w val="0.21743769833648846"/>
          <c:h val="0.24367518302224458"/>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(Ind-Acc)'!$D$9</c:f>
              <c:strCache>
                <c:ptCount val="1"/>
                <c:pt idx="0">
                  <c:v>Industry</c:v>
                </c:pt>
              </c:strCache>
            </c:strRef>
          </c:tx>
          <c:spPr>
            <a:solidFill>
              <a:schemeClr val="dk1">
                <a:tint val="885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(Ind-Acc)'!$E$9:$L$9</c:f>
              <c:numCache>
                <c:formatCode>General</c:formatCode>
                <c:ptCount val="8"/>
                <c:pt idx="0">
                  <c:v>5</c:v>
                </c:pt>
                <c:pt idx="1">
                  <c:v>1</c:v>
                </c:pt>
                <c:pt idx="2">
                  <c:v>6</c:v>
                </c:pt>
                <c:pt idx="3">
                  <c:v>9</c:v>
                </c:pt>
                <c:pt idx="4">
                  <c:v>3</c:v>
                </c:pt>
                <c:pt idx="5">
                  <c:v>4</c:v>
                </c:pt>
                <c:pt idx="6">
                  <c:v>0</c:v>
                </c:pt>
                <c:pt idx="7">
                  <c:v>10</c:v>
                </c:pt>
              </c:numCache>
            </c:numRef>
          </c:val>
          <c:extLst>
            <c:ext xmlns:c16="http://schemas.microsoft.com/office/drawing/2014/chart" uri="{C3380CC4-5D6E-409C-BE32-E72D297353CC}">
              <c16:uniqueId val="{00000000-F357-423E-B04D-4AF0F62C3B35}"/>
            </c:ext>
          </c:extLst>
        </c:ser>
        <c:ser>
          <c:idx val="1"/>
          <c:order val="1"/>
          <c:tx>
            <c:strRef>
              <c:f>'Domain (Ind-Acc)'!$D$10</c:f>
              <c:strCache>
                <c:ptCount val="1"/>
                <c:pt idx="0">
                  <c:v>Academia</c:v>
                </c:pt>
              </c:strCache>
            </c:strRef>
          </c:tx>
          <c:spPr>
            <a:solidFill>
              <a:schemeClr val="dk1">
                <a:tint val="550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(Ind-Acc)'!$E$10:$L$10</c:f>
              <c:numCache>
                <c:formatCode>General</c:formatCode>
                <c:ptCount val="8"/>
                <c:pt idx="0">
                  <c:v>2</c:v>
                </c:pt>
                <c:pt idx="1">
                  <c:v>5</c:v>
                </c:pt>
                <c:pt idx="2">
                  <c:v>2</c:v>
                </c:pt>
                <c:pt idx="3">
                  <c:v>9</c:v>
                </c:pt>
                <c:pt idx="4">
                  <c:v>6</c:v>
                </c:pt>
                <c:pt idx="5">
                  <c:v>1</c:v>
                </c:pt>
                <c:pt idx="6">
                  <c:v>2</c:v>
                </c:pt>
                <c:pt idx="7">
                  <c:v>3</c:v>
                </c:pt>
              </c:numCache>
            </c:numRef>
          </c:val>
          <c:extLst>
            <c:ext xmlns:c16="http://schemas.microsoft.com/office/drawing/2014/chart" uri="{C3380CC4-5D6E-409C-BE32-E72D297353CC}">
              <c16:uniqueId val="{00000001-F357-423E-B04D-4AF0F62C3B35}"/>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16854601958303492"/>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292344706911637"/>
          <c:y val="0.111265646731571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'UCP-SP'!$C$1</c:f>
              <c:strCache>
                <c:ptCount val="1"/>
                <c:pt idx="0">
                  <c:v>What partner role do you have?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4-433A-85A1-AE2669F59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4-433A-85A1-AE2669F591F8}"/>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C94-433A-85A1-AE2669F591F8}"/>
                </c:ext>
              </c:extLst>
            </c:dLbl>
            <c:dLbl>
              <c:idx val="1"/>
              <c:layout>
                <c:manualLayout>
                  <c:x val="0.18459623797025371"/>
                  <c:y val="-0.1918282657256568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94-433A-85A1-AE2669F591F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'[1]UCP-SP'!$E$3:$E$5</c:f>
              <c:strCache>
                <c:ptCount val="3"/>
                <c:pt idx="0">
                  <c:v>Use case provider</c:v>
                </c:pt>
                <c:pt idx="1">
                  <c:v>Solution provider</c:v>
                </c:pt>
              </c:strCache>
            </c:strRef>
          </c:cat>
          <c:val>
            <c:numRef>
              <c:f>'UCP-SP'!$F$3:$F$4</c:f>
              <c:numCache>
                <c:formatCode>General</c:formatCode>
                <c:ptCount val="2"/>
                <c:pt idx="0">
                  <c:v>10</c:v>
                </c:pt>
                <c:pt idx="1">
                  <c:v>30</c:v>
                </c:pt>
              </c:numCache>
            </c:numRef>
          </c:val>
          <c:extLst>
            <c:ext xmlns:c16="http://schemas.microsoft.com/office/drawing/2014/chart" uri="{C3380CC4-5D6E-409C-BE32-E72D297353CC}">
              <c16:uniqueId val="{00000004-CC94-433A-85A1-AE2669F591F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29959798775153107"/>
          <c:h val="0.1321772365380614"/>
        </c:manualLayout>
      </c:layout>
      <c:overlay val="0"/>
      <c:spPr>
        <a:noFill/>
        <a:ln>
          <a:solidFill>
            <a:schemeClr val="tx1"/>
          </a:solidFill>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Achievement!$H$1</c:f>
              <c:strCache>
                <c:ptCount val="1"/>
                <c:pt idx="0">
                  <c:v>Industrial applications</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Achievement!$H$2:$H$9</c15:sqref>
                  </c15:fullRef>
                </c:ext>
              </c:extLst>
              <c:f>(Achievement!$H$2,Achievement!$H$4:$H$9)</c:f>
              <c:numCache>
                <c:formatCode>General</c:formatCode>
                <c:ptCount val="7"/>
                <c:pt idx="0">
                  <c:v>0</c:v>
                </c:pt>
                <c:pt idx="1">
                  <c:v>4</c:v>
                </c:pt>
                <c:pt idx="2">
                  <c:v>3</c:v>
                </c:pt>
                <c:pt idx="3">
                  <c:v>5</c:v>
                </c:pt>
                <c:pt idx="4">
                  <c:v>2</c:v>
                </c:pt>
                <c:pt idx="5">
                  <c:v>7</c:v>
                </c:pt>
                <c:pt idx="6">
                  <c:v>2</c:v>
                </c:pt>
              </c:numCache>
            </c:numRef>
          </c:val>
          <c:extLst>
            <c:ext xmlns:c16="http://schemas.microsoft.com/office/drawing/2014/chart" uri="{C3380CC4-5D6E-409C-BE32-E72D297353CC}">
              <c16:uniqueId val="{00000000-BF72-486B-9342-6F43AAEC3E2F}"/>
            </c:ext>
          </c:extLst>
        </c:ser>
        <c:ser>
          <c:idx val="1"/>
          <c:order val="1"/>
          <c:tx>
            <c:strRef>
              <c:f>Achievement!$I$1</c:f>
              <c:strCache>
                <c:ptCount val="1"/>
                <c:pt idx="0">
                  <c:v>Technological achievements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Achievement!$I$2:$I$9</c15:sqref>
                  </c15:fullRef>
                </c:ext>
              </c:extLst>
              <c:f>(Achievement!$I$2,Achievement!$I$4:$I$9)</c:f>
              <c:numCache>
                <c:formatCode>General</c:formatCode>
                <c:ptCount val="7"/>
                <c:pt idx="0">
                  <c:v>2</c:v>
                </c:pt>
                <c:pt idx="1">
                  <c:v>1</c:v>
                </c:pt>
                <c:pt idx="2">
                  <c:v>3</c:v>
                </c:pt>
                <c:pt idx="3">
                  <c:v>9</c:v>
                </c:pt>
                <c:pt idx="4">
                  <c:v>4</c:v>
                </c:pt>
                <c:pt idx="5">
                  <c:v>4</c:v>
                </c:pt>
                <c:pt idx="6">
                  <c:v>2</c:v>
                </c:pt>
              </c:numCache>
            </c:numRef>
          </c:val>
          <c:extLst>
            <c:ext xmlns:c16="http://schemas.microsoft.com/office/drawing/2014/chart" uri="{C3380CC4-5D6E-409C-BE32-E72D297353CC}">
              <c16:uniqueId val="{00000001-BF72-486B-9342-6F43AAEC3E2F}"/>
            </c:ext>
          </c:extLst>
        </c:ser>
        <c:ser>
          <c:idx val="2"/>
          <c:order val="2"/>
          <c:tx>
            <c:strRef>
              <c:f>Achievement!$J$1</c:f>
              <c:strCache>
                <c:ptCount val="1"/>
                <c:pt idx="0">
                  <c:v>New knowledge</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Achievement!$J$2:$J$9</c15:sqref>
                  </c15:fullRef>
                </c:ext>
              </c:extLst>
              <c:f>(Achievement!$J$2,Achievement!$J$4:$J$9)</c:f>
              <c:numCache>
                <c:formatCode>General</c:formatCode>
                <c:ptCount val="7"/>
                <c:pt idx="0">
                  <c:v>2</c:v>
                </c:pt>
                <c:pt idx="1">
                  <c:v>1</c:v>
                </c:pt>
                <c:pt idx="2">
                  <c:v>3</c:v>
                </c:pt>
                <c:pt idx="3">
                  <c:v>7</c:v>
                </c:pt>
                <c:pt idx="4">
                  <c:v>5</c:v>
                </c:pt>
                <c:pt idx="5">
                  <c:v>6</c:v>
                </c:pt>
                <c:pt idx="6">
                  <c:v>1</c:v>
                </c:pt>
              </c:numCache>
            </c:numRef>
          </c:val>
          <c:extLst>
            <c:ext xmlns:c16="http://schemas.microsoft.com/office/drawing/2014/chart" uri="{C3380CC4-5D6E-409C-BE32-E72D297353CC}">
              <c16:uniqueId val="{00000002-BF72-486B-9342-6F43AAEC3E2F}"/>
            </c:ext>
          </c:extLst>
        </c:ser>
        <c:ser>
          <c:idx val="3"/>
          <c:order val="3"/>
          <c:tx>
            <c:strRef>
              <c:f>Achievement!$K$1</c:f>
              <c:strCache>
                <c:ptCount val="1"/>
                <c:pt idx="0">
                  <c:v>Technical speed-up</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Achievement!$K$2:$K$9</c15:sqref>
                  </c15:fullRef>
                </c:ext>
              </c:extLst>
              <c:f>(Achievement!$K$2,Achievement!$K$4:$K$9)</c:f>
              <c:numCache>
                <c:formatCode>General</c:formatCode>
                <c:ptCount val="7"/>
                <c:pt idx="0">
                  <c:v>0</c:v>
                </c:pt>
                <c:pt idx="1">
                  <c:v>1</c:v>
                </c:pt>
                <c:pt idx="2">
                  <c:v>1</c:v>
                </c:pt>
                <c:pt idx="3">
                  <c:v>4</c:v>
                </c:pt>
                <c:pt idx="4">
                  <c:v>0</c:v>
                </c:pt>
                <c:pt idx="5">
                  <c:v>3</c:v>
                </c:pt>
                <c:pt idx="6">
                  <c:v>0</c:v>
                </c:pt>
              </c:numCache>
            </c:numRef>
          </c:val>
          <c:extLst>
            <c:ext xmlns:c16="http://schemas.microsoft.com/office/drawing/2014/chart" uri="{C3380CC4-5D6E-409C-BE32-E72D297353CC}">
              <c16:uniqueId val="{00000003-BF72-486B-9342-6F43AAEC3E2F}"/>
            </c:ext>
          </c:extLst>
        </c:ser>
        <c:ser>
          <c:idx val="4"/>
          <c:order val="4"/>
          <c:tx>
            <c:strRef>
              <c:f>Achievement!$L$1</c:f>
              <c:strCache>
                <c:ptCount val="1"/>
                <c:pt idx="0">
                  <c:v>Improvements in competence or experience</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Achievement!$L$2:$L$9</c15:sqref>
                  </c15:fullRef>
                </c:ext>
              </c:extLst>
              <c:f>(Achievement!$L$2,Achievement!$L$4:$L$9)</c:f>
              <c:numCache>
                <c:formatCode>General</c:formatCode>
                <c:ptCount val="7"/>
                <c:pt idx="0">
                  <c:v>2</c:v>
                </c:pt>
                <c:pt idx="1">
                  <c:v>3</c:v>
                </c:pt>
                <c:pt idx="2">
                  <c:v>4</c:v>
                </c:pt>
                <c:pt idx="3">
                  <c:v>5</c:v>
                </c:pt>
                <c:pt idx="4">
                  <c:v>1</c:v>
                </c:pt>
                <c:pt idx="5">
                  <c:v>7</c:v>
                </c:pt>
                <c:pt idx="6">
                  <c:v>1</c:v>
                </c:pt>
              </c:numCache>
            </c:numRef>
          </c:val>
          <c:extLst>
            <c:ext xmlns:c16="http://schemas.microsoft.com/office/drawing/2014/chart" uri="{C3380CC4-5D6E-409C-BE32-E72D297353CC}">
              <c16:uniqueId val="{00000004-BF72-486B-9342-6F43AAEC3E2F}"/>
            </c:ext>
          </c:extLst>
        </c:ser>
        <c:ser>
          <c:idx val="5"/>
          <c:order val="5"/>
          <c:tx>
            <c:strRef>
              <c:f>Achievement!$M$1</c:f>
              <c:strCache>
                <c:ptCount val="1"/>
                <c:pt idx="0">
                  <c:v>Cooperations or collaborations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Achievement!$M$2:$M$9</c15:sqref>
                  </c15:fullRef>
                </c:ext>
              </c:extLst>
              <c:f>(Achievement!$M$2,Achievement!$M$4:$M$9)</c:f>
              <c:numCache>
                <c:formatCode>General</c:formatCode>
                <c:ptCount val="7"/>
                <c:pt idx="0">
                  <c:v>2</c:v>
                </c:pt>
                <c:pt idx="1">
                  <c:v>2</c:v>
                </c:pt>
                <c:pt idx="2">
                  <c:v>4</c:v>
                </c:pt>
                <c:pt idx="3">
                  <c:v>6</c:v>
                </c:pt>
                <c:pt idx="4">
                  <c:v>5</c:v>
                </c:pt>
                <c:pt idx="5">
                  <c:v>5</c:v>
                </c:pt>
                <c:pt idx="6">
                  <c:v>2</c:v>
                </c:pt>
              </c:numCache>
            </c:numRef>
          </c:val>
          <c:extLst>
            <c:ext xmlns:c16="http://schemas.microsoft.com/office/drawing/2014/chart" uri="{C3380CC4-5D6E-409C-BE32-E72D297353CC}">
              <c16:uniqueId val="{00000005-BF72-486B-9342-6F43AAEC3E2F}"/>
            </c:ext>
          </c:extLst>
        </c:ser>
        <c:ser>
          <c:idx val="6"/>
          <c:order val="6"/>
          <c:tx>
            <c:strRef>
              <c:f>Achievement!$N$1</c:f>
              <c:strCache>
                <c:ptCount val="1"/>
                <c:pt idx="0">
                  <c:v>Publications</c:v>
                </c:pt>
              </c:strCache>
            </c:strRef>
          </c:tx>
          <c:spPr>
            <a:solidFill>
              <a:schemeClr val="accent1">
                <a:lumMod val="60000"/>
              </a:schemeClr>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Achievement!$N$2:$N$9</c15:sqref>
                  </c15:fullRef>
                </c:ext>
              </c:extLst>
              <c:f>(Achievement!$N$2,Achievement!$N$4:$N$9)</c:f>
              <c:numCache>
                <c:formatCode>General</c:formatCode>
                <c:ptCount val="7"/>
                <c:pt idx="0">
                  <c:v>1</c:v>
                </c:pt>
                <c:pt idx="1">
                  <c:v>0</c:v>
                </c:pt>
                <c:pt idx="2">
                  <c:v>1</c:v>
                </c:pt>
                <c:pt idx="3">
                  <c:v>7</c:v>
                </c:pt>
                <c:pt idx="4">
                  <c:v>2</c:v>
                </c:pt>
                <c:pt idx="5">
                  <c:v>1</c:v>
                </c:pt>
                <c:pt idx="6">
                  <c:v>1</c:v>
                </c:pt>
              </c:numCache>
            </c:numRef>
          </c:val>
          <c:extLst>
            <c:ext xmlns:c16="http://schemas.microsoft.com/office/drawing/2014/chart" uri="{C3380CC4-5D6E-409C-BE32-E72D297353CC}">
              <c16:uniqueId val="{00000006-BF72-486B-9342-6F43AAEC3E2F}"/>
            </c:ext>
          </c:extLst>
        </c:ser>
        <c:dLbls>
          <c:showLegendKey val="0"/>
          <c:showVal val="0"/>
          <c:showCatName val="0"/>
          <c:showSerName val="0"/>
          <c:showPercent val="0"/>
          <c:showBubbleSize val="0"/>
        </c:dLbls>
        <c:gapWidth val="219"/>
        <c:overlap val="-27"/>
        <c:axId val="2014497936"/>
        <c:axId val="2014498416"/>
      </c:barChart>
      <c:catAx>
        <c:axId val="201449793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014498416"/>
        <c:crosses val="autoZero"/>
        <c:auto val="1"/>
        <c:lblAlgn val="ctr"/>
        <c:lblOffset val="1"/>
        <c:noMultiLvlLbl val="0"/>
      </c:catAx>
      <c:valAx>
        <c:axId val="2014498416"/>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4497936"/>
        <c:crosses val="autoZero"/>
        <c:crossBetween val="between"/>
      </c:valAx>
      <c:spPr>
        <a:noFill/>
        <a:ln>
          <a:solidFill>
            <a:schemeClr val="tx1"/>
          </a:solidFill>
        </a:ln>
        <a:effectLst/>
      </c:spPr>
    </c:plotArea>
    <c:legend>
      <c:legendPos val="b"/>
      <c:layout>
        <c:manualLayout>
          <c:xMode val="edge"/>
          <c:yMode val="edge"/>
          <c:x val="7.2426172709082207E-2"/>
          <c:y val="7.7185344628335262E-2"/>
          <c:w val="0.3881267541955209"/>
          <c:h val="0.28145694880062"/>
        </c:manualLayout>
      </c:layout>
      <c:overlay val="1"/>
      <c:spPr>
        <a:solidFill>
          <a:schemeClr val="bg1"/>
        </a:solidFill>
        <a:ln>
          <a:solidFill>
            <a:schemeClr val="tx1"/>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Achievement!$G$13</c:f>
              <c:strCache>
                <c:ptCount val="1"/>
                <c:pt idx="0">
                  <c:v>Use case provider</c:v>
                </c:pt>
              </c:strCache>
            </c:strRef>
          </c:tx>
          <c:spPr>
            <a:solidFill>
              <a:schemeClr val="accent1"/>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Achievement!$H$13:$N$13</c:f>
              <c:numCache>
                <c:formatCode>General</c:formatCode>
                <c:ptCount val="7"/>
                <c:pt idx="0">
                  <c:v>7</c:v>
                </c:pt>
                <c:pt idx="1">
                  <c:v>6</c:v>
                </c:pt>
                <c:pt idx="2">
                  <c:v>6</c:v>
                </c:pt>
                <c:pt idx="3">
                  <c:v>2</c:v>
                </c:pt>
                <c:pt idx="4">
                  <c:v>9</c:v>
                </c:pt>
                <c:pt idx="5">
                  <c:v>8</c:v>
                </c:pt>
                <c:pt idx="6">
                  <c:v>2</c:v>
                </c:pt>
              </c:numCache>
            </c:numRef>
          </c:val>
          <c:extLst>
            <c:ext xmlns:c16="http://schemas.microsoft.com/office/drawing/2014/chart" uri="{C3380CC4-5D6E-409C-BE32-E72D297353CC}">
              <c16:uniqueId val="{00000000-4F4F-412F-AE09-84BCD6191339}"/>
            </c:ext>
          </c:extLst>
        </c:ser>
        <c:ser>
          <c:idx val="1"/>
          <c:order val="1"/>
          <c:tx>
            <c:strRef>
              <c:f>Achievement!$G$14</c:f>
              <c:strCache>
                <c:ptCount val="1"/>
                <c:pt idx="0">
                  <c:v>Solution provider</c:v>
                </c:pt>
              </c:strCache>
            </c:strRef>
          </c:tx>
          <c:spPr>
            <a:solidFill>
              <a:schemeClr val="accent2"/>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Achievement!$H$14:$N$14</c:f>
              <c:numCache>
                <c:formatCode>General</c:formatCode>
                <c:ptCount val="7"/>
                <c:pt idx="0">
                  <c:v>16</c:v>
                </c:pt>
                <c:pt idx="1">
                  <c:v>19</c:v>
                </c:pt>
                <c:pt idx="2">
                  <c:v>19</c:v>
                </c:pt>
                <c:pt idx="3">
                  <c:v>7</c:v>
                </c:pt>
                <c:pt idx="4">
                  <c:v>14</c:v>
                </c:pt>
                <c:pt idx="5">
                  <c:v>18</c:v>
                </c:pt>
                <c:pt idx="6">
                  <c:v>11</c:v>
                </c:pt>
              </c:numCache>
            </c:numRef>
          </c:val>
          <c:extLst>
            <c:ext xmlns:c16="http://schemas.microsoft.com/office/drawing/2014/chart" uri="{C3380CC4-5D6E-409C-BE32-E72D297353CC}">
              <c16:uniqueId val="{00000001-4F4F-412F-AE09-84BCD6191339}"/>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44724902753252194"/>
          <c:y val="4.776271926785576E-2"/>
          <c:w val="0.24169272536704947"/>
          <c:h val="0.1106866857220038"/>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1992723247798E-2"/>
          <c:y val="3.7140204271123488E-2"/>
          <c:w val="0.90266072690809263"/>
          <c:h val="0.54179814120542158"/>
        </c:manualLayout>
      </c:layout>
      <c:barChart>
        <c:barDir val="col"/>
        <c:grouping val="clustered"/>
        <c:varyColors val="0"/>
        <c:ser>
          <c:idx val="0"/>
          <c:order val="0"/>
          <c:tx>
            <c:strRef>
              <c:f>Achievement!$G$18</c:f>
              <c:strCache>
                <c:ptCount val="1"/>
                <c:pt idx="0">
                  <c:v>University</c:v>
                </c:pt>
              </c:strCache>
            </c:strRef>
          </c:tx>
          <c:spPr>
            <a:solidFill>
              <a:schemeClr val="accent1"/>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Achievement!$H$18:$N$18</c:f>
              <c:numCache>
                <c:formatCode>General</c:formatCode>
                <c:ptCount val="7"/>
                <c:pt idx="0">
                  <c:v>5</c:v>
                </c:pt>
                <c:pt idx="1">
                  <c:v>11</c:v>
                </c:pt>
                <c:pt idx="2">
                  <c:v>9</c:v>
                </c:pt>
                <c:pt idx="3">
                  <c:v>4</c:v>
                </c:pt>
                <c:pt idx="4">
                  <c:v>7</c:v>
                </c:pt>
                <c:pt idx="5">
                  <c:v>8</c:v>
                </c:pt>
                <c:pt idx="6">
                  <c:v>8</c:v>
                </c:pt>
              </c:numCache>
            </c:numRef>
          </c:val>
          <c:extLst>
            <c:ext xmlns:c16="http://schemas.microsoft.com/office/drawing/2014/chart" uri="{C3380CC4-5D6E-409C-BE32-E72D297353CC}">
              <c16:uniqueId val="{00000000-ECE1-4CB2-BBE4-756FBF540392}"/>
            </c:ext>
          </c:extLst>
        </c:ser>
        <c:ser>
          <c:idx val="1"/>
          <c:order val="1"/>
          <c:tx>
            <c:strRef>
              <c:f>Achievement!$G$19</c:f>
              <c:strCache>
                <c:ptCount val="1"/>
                <c:pt idx="0">
                  <c:v>Research Institute</c:v>
                </c:pt>
              </c:strCache>
            </c:strRef>
          </c:tx>
          <c:spPr>
            <a:solidFill>
              <a:schemeClr val="accent2"/>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Achievement!$H$19:$N$19</c:f>
              <c:numCache>
                <c:formatCode>General</c:formatCode>
                <c:ptCount val="7"/>
                <c:pt idx="0">
                  <c:v>2</c:v>
                </c:pt>
                <c:pt idx="1">
                  <c:v>4</c:v>
                </c:pt>
                <c:pt idx="2">
                  <c:v>5</c:v>
                </c:pt>
                <c:pt idx="3">
                  <c:v>0</c:v>
                </c:pt>
                <c:pt idx="4">
                  <c:v>1</c:v>
                </c:pt>
                <c:pt idx="5">
                  <c:v>5</c:v>
                </c:pt>
                <c:pt idx="6">
                  <c:v>2</c:v>
                </c:pt>
              </c:numCache>
            </c:numRef>
          </c:val>
          <c:extLst>
            <c:ext xmlns:c16="http://schemas.microsoft.com/office/drawing/2014/chart" uri="{C3380CC4-5D6E-409C-BE32-E72D297353CC}">
              <c16:uniqueId val="{00000001-ECE1-4CB2-BBE4-756FBF540392}"/>
            </c:ext>
          </c:extLst>
        </c:ser>
        <c:ser>
          <c:idx val="2"/>
          <c:order val="2"/>
          <c:tx>
            <c:strRef>
              <c:f>Achievement!$G$20</c:f>
              <c:strCache>
                <c:ptCount val="1"/>
                <c:pt idx="0">
                  <c:v>SME Industry</c:v>
                </c:pt>
              </c:strCache>
            </c:strRef>
          </c:tx>
          <c:spPr>
            <a:solidFill>
              <a:schemeClr val="accent3"/>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Achievement!$H$20:$N$20</c:f>
              <c:numCache>
                <c:formatCode>General</c:formatCode>
                <c:ptCount val="7"/>
                <c:pt idx="0">
                  <c:v>11</c:v>
                </c:pt>
                <c:pt idx="1">
                  <c:v>5</c:v>
                </c:pt>
                <c:pt idx="2">
                  <c:v>7</c:v>
                </c:pt>
                <c:pt idx="3">
                  <c:v>4</c:v>
                </c:pt>
                <c:pt idx="4">
                  <c:v>10</c:v>
                </c:pt>
                <c:pt idx="5">
                  <c:v>7</c:v>
                </c:pt>
                <c:pt idx="6">
                  <c:v>1</c:v>
                </c:pt>
              </c:numCache>
            </c:numRef>
          </c:val>
          <c:extLst>
            <c:ext xmlns:c16="http://schemas.microsoft.com/office/drawing/2014/chart" uri="{C3380CC4-5D6E-409C-BE32-E72D297353CC}">
              <c16:uniqueId val="{00000002-ECE1-4CB2-BBE4-756FBF540392}"/>
            </c:ext>
          </c:extLst>
        </c:ser>
        <c:ser>
          <c:idx val="3"/>
          <c:order val="3"/>
          <c:tx>
            <c:strRef>
              <c:f>Achievement!$G$21</c:f>
              <c:strCache>
                <c:ptCount val="1"/>
                <c:pt idx="0">
                  <c:v>Large Industry</c:v>
                </c:pt>
              </c:strCache>
            </c:strRef>
          </c:tx>
          <c:spPr>
            <a:solidFill>
              <a:schemeClr val="accent4"/>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Achievement!$H$21:$N$21</c:f>
              <c:numCache>
                <c:formatCode>General</c:formatCode>
                <c:ptCount val="7"/>
                <c:pt idx="0">
                  <c:v>5</c:v>
                </c:pt>
                <c:pt idx="1">
                  <c:v>5</c:v>
                </c:pt>
                <c:pt idx="2">
                  <c:v>4</c:v>
                </c:pt>
                <c:pt idx="3">
                  <c:v>1</c:v>
                </c:pt>
                <c:pt idx="4">
                  <c:v>5</c:v>
                </c:pt>
                <c:pt idx="5">
                  <c:v>6</c:v>
                </c:pt>
                <c:pt idx="6">
                  <c:v>2</c:v>
                </c:pt>
              </c:numCache>
            </c:numRef>
          </c:val>
          <c:extLst>
            <c:ext xmlns:c16="http://schemas.microsoft.com/office/drawing/2014/chart" uri="{C3380CC4-5D6E-409C-BE32-E72D297353CC}">
              <c16:uniqueId val="{00000003-ECE1-4CB2-BBE4-756FBF540392}"/>
            </c:ext>
          </c:extLst>
        </c:ser>
        <c:dLbls>
          <c:showLegendKey val="0"/>
          <c:showVal val="0"/>
          <c:showCatName val="0"/>
          <c:showSerName val="0"/>
          <c:showPercent val="0"/>
          <c:showBubbleSize val="0"/>
        </c:dLbls>
        <c:gapWidth val="219"/>
        <c:overlap val="-27"/>
        <c:axId val="2070713216"/>
        <c:axId val="2070707456"/>
      </c:barChart>
      <c:catAx>
        <c:axId val="207071321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07456"/>
        <c:crosses val="autoZero"/>
        <c:auto val="1"/>
        <c:lblAlgn val="ctr"/>
        <c:lblOffset val="100"/>
        <c:noMultiLvlLbl val="0"/>
      </c:catAx>
      <c:valAx>
        <c:axId val="2070707456"/>
        <c:scaling>
          <c:orientation val="minMax"/>
          <c:max val="14"/>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13216"/>
        <c:crosses val="autoZero"/>
        <c:crossBetween val="between"/>
      </c:valAx>
      <c:spPr>
        <a:noFill/>
        <a:ln>
          <a:solidFill>
            <a:schemeClr val="tx1"/>
          </a:solidFill>
        </a:ln>
        <a:effectLst/>
      </c:spPr>
    </c:plotArea>
    <c:legend>
      <c:legendPos val="b"/>
      <c:layout>
        <c:manualLayout>
          <c:xMode val="edge"/>
          <c:yMode val="edge"/>
          <c:x val="0.25486822483996502"/>
          <c:y val="6.2789510251542724E-2"/>
          <c:w val="0.70162502092407264"/>
          <c:h val="7.8343166714188589E-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Achievement!$G$25</c:f>
              <c:strCache>
                <c:ptCount val="1"/>
                <c:pt idx="0">
                  <c:v>Industry</c:v>
                </c:pt>
              </c:strCache>
            </c:strRef>
          </c:tx>
          <c:spPr>
            <a:solidFill>
              <a:schemeClr val="accent1"/>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Achievement!$H$25:$N$25</c:f>
              <c:numCache>
                <c:formatCode>General</c:formatCode>
                <c:ptCount val="7"/>
                <c:pt idx="0">
                  <c:v>16</c:v>
                </c:pt>
                <c:pt idx="1">
                  <c:v>10</c:v>
                </c:pt>
                <c:pt idx="2">
                  <c:v>11</c:v>
                </c:pt>
                <c:pt idx="3">
                  <c:v>5</c:v>
                </c:pt>
                <c:pt idx="4">
                  <c:v>15</c:v>
                </c:pt>
                <c:pt idx="5">
                  <c:v>13</c:v>
                </c:pt>
                <c:pt idx="6">
                  <c:v>3</c:v>
                </c:pt>
              </c:numCache>
            </c:numRef>
          </c:val>
          <c:extLst>
            <c:ext xmlns:c16="http://schemas.microsoft.com/office/drawing/2014/chart" uri="{C3380CC4-5D6E-409C-BE32-E72D297353CC}">
              <c16:uniqueId val="{00000000-0494-40B5-BA86-414B9C2C24D2}"/>
            </c:ext>
          </c:extLst>
        </c:ser>
        <c:ser>
          <c:idx val="1"/>
          <c:order val="1"/>
          <c:tx>
            <c:strRef>
              <c:f>Achievement!$G$26</c:f>
              <c:strCache>
                <c:ptCount val="1"/>
                <c:pt idx="0">
                  <c:v>Accademia</c:v>
                </c:pt>
              </c:strCache>
            </c:strRef>
          </c:tx>
          <c:spPr>
            <a:solidFill>
              <a:schemeClr val="accent2"/>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Achievement!$H$26:$N$26</c:f>
              <c:numCache>
                <c:formatCode>General</c:formatCode>
                <c:ptCount val="7"/>
                <c:pt idx="0">
                  <c:v>7</c:v>
                </c:pt>
                <c:pt idx="1">
                  <c:v>15</c:v>
                </c:pt>
                <c:pt idx="2">
                  <c:v>14</c:v>
                </c:pt>
                <c:pt idx="3">
                  <c:v>4</c:v>
                </c:pt>
                <c:pt idx="4">
                  <c:v>8</c:v>
                </c:pt>
                <c:pt idx="5">
                  <c:v>13</c:v>
                </c:pt>
                <c:pt idx="6">
                  <c:v>10</c:v>
                </c:pt>
              </c:numCache>
            </c:numRef>
          </c:val>
          <c:extLst>
            <c:ext xmlns:c16="http://schemas.microsoft.com/office/drawing/2014/chart" uri="{C3380CC4-5D6E-409C-BE32-E72D297353CC}">
              <c16:uniqueId val="{00000001-0494-40B5-BA86-414B9C2C24D2}"/>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79425420416245429"/>
          <c:y val="4.3489131166296519E-2"/>
          <c:w val="0.16521599020220804"/>
          <c:h val="0.1235073019718689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Analysis'!$D$40</c:f>
              <c:strCache>
                <c:ptCount val="1"/>
                <c:pt idx="0">
                  <c:v>C1 - Total</c:v>
                </c:pt>
              </c:strCache>
            </c:strRef>
          </c:tx>
          <c:spPr>
            <a:solidFill>
              <a:schemeClr val="accent1"/>
            </a:solidFill>
            <a:ln>
              <a:solidFill>
                <a:schemeClr val="tx1"/>
              </a:solidFill>
            </a:ln>
            <a:effectLst/>
          </c:spPr>
          <c:invertIfNegative val="0"/>
          <c:dLbls>
            <c:dLbl>
              <c:idx val="0"/>
              <c:tx>
                <c:rich>
                  <a:bodyPr/>
                  <a:lstStyle/>
                  <a:p>
                    <a:fld id="{5EBBE1AA-FCDA-4698-8E17-5917314571F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66D-4906-B7D4-D39E91F07CD1}"/>
                </c:ext>
              </c:extLst>
            </c:dLbl>
            <c:dLbl>
              <c:idx val="1"/>
              <c:tx>
                <c:rich>
                  <a:bodyPr/>
                  <a:lstStyle/>
                  <a:p>
                    <a:fld id="{934306B4-ECDC-4CB8-A4FE-9503438A22E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66D-4906-B7D4-D39E91F07CD1}"/>
                </c:ext>
              </c:extLst>
            </c:dLbl>
            <c:dLbl>
              <c:idx val="2"/>
              <c:tx>
                <c:rich>
                  <a:bodyPr/>
                  <a:lstStyle/>
                  <a:p>
                    <a:fld id="{2713C845-A362-42EA-8DC8-C9B57D4078C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66D-4906-B7D4-D39E91F07CD1}"/>
                </c:ext>
              </c:extLst>
            </c:dLbl>
            <c:dLbl>
              <c:idx val="3"/>
              <c:tx>
                <c:rich>
                  <a:bodyPr/>
                  <a:lstStyle/>
                  <a:p>
                    <a:fld id="{B6A3F1C8-F58C-4BE1-AA02-0CA494FDCFD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66D-4906-B7D4-D39E91F07CD1}"/>
                </c:ext>
              </c:extLst>
            </c:dLbl>
            <c:dLbl>
              <c:idx val="4"/>
              <c:tx>
                <c:rich>
                  <a:bodyPr/>
                  <a:lstStyle/>
                  <a:p>
                    <a:fld id="{888E32D7-1DDF-4B66-AEC0-D59E78E399D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66D-4906-B7D4-D39E91F07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'Likert Statistical Analysis'!$D$42:$D$46</c:f>
              <c:numCache>
                <c:formatCode>General</c:formatCode>
                <c:ptCount val="5"/>
                <c:pt idx="0">
                  <c:v>0</c:v>
                </c:pt>
                <c:pt idx="1">
                  <c:v>2</c:v>
                </c:pt>
                <c:pt idx="2">
                  <c:v>11</c:v>
                </c:pt>
                <c:pt idx="3">
                  <c:v>16</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0-266D-4906-B7D4-D39E91F07CD1}"/>
            </c:ext>
          </c:extLst>
        </c:ser>
        <c:dLbls>
          <c:showLegendKey val="0"/>
          <c:showVal val="0"/>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Analysis'!$E$40</c:f>
              <c:strCache>
                <c:ptCount val="1"/>
                <c:pt idx="0">
                  <c:v>C2 - Total</c:v>
                </c:pt>
              </c:strCache>
            </c:strRef>
          </c:tx>
          <c:spPr>
            <a:solidFill>
              <a:schemeClr val="accent1"/>
            </a:solidFill>
            <a:ln>
              <a:solidFill>
                <a:schemeClr val="tx1"/>
              </a:solidFill>
            </a:ln>
            <a:effectLst/>
          </c:spPr>
          <c:invertIfNegative val="0"/>
          <c:dLbls>
            <c:dLbl>
              <c:idx val="0"/>
              <c:tx>
                <c:rich>
                  <a:bodyPr/>
                  <a:lstStyle/>
                  <a:p>
                    <a:fld id="{9D22FE91-7B2C-4333-BDAB-90DDCF64C5A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7D-429E-8CD7-41D9C3CF93A0}"/>
                </c:ext>
              </c:extLst>
            </c:dLbl>
            <c:dLbl>
              <c:idx val="1"/>
              <c:tx>
                <c:rich>
                  <a:bodyPr/>
                  <a:lstStyle/>
                  <a:p>
                    <a:fld id="{BE44C81C-6169-42D5-BB4F-233043F40DB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7D-429E-8CD7-41D9C3CF93A0}"/>
                </c:ext>
              </c:extLst>
            </c:dLbl>
            <c:dLbl>
              <c:idx val="2"/>
              <c:tx>
                <c:rich>
                  <a:bodyPr/>
                  <a:lstStyle/>
                  <a:p>
                    <a:fld id="{88204D9A-3B0E-4736-8291-BBC82DD096C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7D-429E-8CD7-41D9C3CF93A0}"/>
                </c:ext>
              </c:extLst>
            </c:dLbl>
            <c:dLbl>
              <c:idx val="3"/>
              <c:tx>
                <c:rich>
                  <a:bodyPr/>
                  <a:lstStyle/>
                  <a:p>
                    <a:fld id="{2365A4F6-E6AE-4B46-A93C-688CDFA5C5F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7D-429E-8CD7-41D9C3CF93A0}"/>
                </c:ext>
              </c:extLst>
            </c:dLbl>
            <c:dLbl>
              <c:idx val="4"/>
              <c:tx>
                <c:rich>
                  <a:bodyPr/>
                  <a:lstStyle/>
                  <a:p>
                    <a:fld id="{018473BE-C908-4E1D-876C-2244E69773E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7D-429E-8CD7-41D9C3CF9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Analysis'!$E$42:$E$46</c:f>
              <c:numCache>
                <c:formatCode>General</c:formatCode>
                <c:ptCount val="5"/>
                <c:pt idx="0">
                  <c:v>0</c:v>
                </c:pt>
                <c:pt idx="1">
                  <c:v>3</c:v>
                </c:pt>
                <c:pt idx="2">
                  <c:v>14</c:v>
                </c:pt>
                <c:pt idx="3">
                  <c:v>12</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5-737D-429E-8CD7-41D9C3CF93A0}"/>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Analysis'!$F$40</c:f>
              <c:strCache>
                <c:ptCount val="1"/>
                <c:pt idx="0">
                  <c:v>C3 - Total</c:v>
                </c:pt>
              </c:strCache>
            </c:strRef>
          </c:tx>
          <c:spPr>
            <a:solidFill>
              <a:schemeClr val="accent1"/>
            </a:solidFill>
            <a:ln>
              <a:solidFill>
                <a:schemeClr val="tx1"/>
              </a:solidFill>
            </a:ln>
            <a:effectLst/>
          </c:spPr>
          <c:invertIfNegative val="0"/>
          <c:dLbls>
            <c:dLbl>
              <c:idx val="0"/>
              <c:tx>
                <c:rich>
                  <a:bodyPr/>
                  <a:lstStyle/>
                  <a:p>
                    <a:fld id="{AF267266-B694-40EF-98A0-C2A20F07331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3F2-4F3B-BC34-BCE06ABE6EE3}"/>
                </c:ext>
              </c:extLst>
            </c:dLbl>
            <c:dLbl>
              <c:idx val="1"/>
              <c:tx>
                <c:rich>
                  <a:bodyPr/>
                  <a:lstStyle/>
                  <a:p>
                    <a:fld id="{93688E99-A0CD-426D-A9A4-651F1F64B49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F2-4F3B-BC34-BCE06ABE6EE3}"/>
                </c:ext>
              </c:extLst>
            </c:dLbl>
            <c:dLbl>
              <c:idx val="2"/>
              <c:tx>
                <c:rich>
                  <a:bodyPr/>
                  <a:lstStyle/>
                  <a:p>
                    <a:fld id="{DD821EA3-EB4D-4C2F-93EA-F2AAD242CF7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3F2-4F3B-BC34-BCE06ABE6EE3}"/>
                </c:ext>
              </c:extLst>
            </c:dLbl>
            <c:dLbl>
              <c:idx val="3"/>
              <c:tx>
                <c:rich>
                  <a:bodyPr/>
                  <a:lstStyle/>
                  <a:p>
                    <a:fld id="{CC84440F-3E35-449C-95AB-B794A33150B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3F2-4F3B-BC34-BCE06ABE6EE3}"/>
                </c:ext>
              </c:extLst>
            </c:dLbl>
            <c:dLbl>
              <c:idx val="4"/>
              <c:tx>
                <c:rich>
                  <a:bodyPr/>
                  <a:lstStyle/>
                  <a:p>
                    <a:fld id="{E06A5B7E-80C1-4661-ABBB-052DE17911B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3F2-4F3B-BC34-BCE06ABE6E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Analysis'!$F$42:$F$46</c:f>
              <c:numCache>
                <c:formatCode>General</c:formatCode>
                <c:ptCount val="5"/>
                <c:pt idx="0">
                  <c:v>0</c:v>
                </c:pt>
                <c:pt idx="1">
                  <c:v>2</c:v>
                </c:pt>
                <c:pt idx="2">
                  <c:v>9</c:v>
                </c:pt>
                <c:pt idx="3">
                  <c:v>16</c:v>
                </c:pt>
                <c:pt idx="4">
                  <c:v>8</c:v>
                </c:pt>
              </c:numCache>
            </c:numRef>
          </c:val>
          <c:extLst>
            <c:ext xmlns:c15="http://schemas.microsoft.com/office/drawing/2012/chart" uri="{02D57815-91ED-43cb-92C2-25804820EDAC}">
              <c15:datalabelsRange>
                <c15:f>'Likert Statistical Analysis'!$F$48:$F$52</c15:f>
                <c15:dlblRangeCache>
                  <c:ptCount val="5"/>
                  <c:pt idx="0">
                    <c:v>0.00%</c:v>
                  </c:pt>
                  <c:pt idx="1">
                    <c:v>5.71%</c:v>
                  </c:pt>
                  <c:pt idx="2">
                    <c:v>25.71%</c:v>
                  </c:pt>
                  <c:pt idx="3">
                    <c:v>45.71%</c:v>
                  </c:pt>
                  <c:pt idx="4">
                    <c:v>22.86%</c:v>
                  </c:pt>
                </c15:dlblRangeCache>
              </c15:datalabelsRange>
            </c:ext>
            <c:ext xmlns:c16="http://schemas.microsoft.com/office/drawing/2014/chart" uri="{C3380CC4-5D6E-409C-BE32-E72D297353CC}">
              <c16:uniqueId val="{00000006-C3F2-4F3B-BC34-BCE06ABE6EE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Analysis'!$G$40</c:f>
              <c:strCache>
                <c:ptCount val="1"/>
                <c:pt idx="0">
                  <c:v>C5 - Total</c:v>
                </c:pt>
              </c:strCache>
            </c:strRef>
          </c:tx>
          <c:spPr>
            <a:solidFill>
              <a:schemeClr val="accent1"/>
            </a:solidFill>
            <a:ln>
              <a:solidFill>
                <a:schemeClr val="tx1"/>
              </a:solidFill>
            </a:ln>
            <a:effectLst/>
          </c:spPr>
          <c:invertIfNegative val="0"/>
          <c:dLbls>
            <c:dLbl>
              <c:idx val="0"/>
              <c:tx>
                <c:rich>
                  <a:bodyPr/>
                  <a:lstStyle/>
                  <a:p>
                    <a:fld id="{DF1EFB7D-D35C-4DB7-A0F0-3247065642F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D4-4AF0-87BB-9B8B757D9604}"/>
                </c:ext>
              </c:extLst>
            </c:dLbl>
            <c:dLbl>
              <c:idx val="1"/>
              <c:tx>
                <c:rich>
                  <a:bodyPr/>
                  <a:lstStyle/>
                  <a:p>
                    <a:fld id="{8DCE665A-4D8E-4A82-9AD6-125F35B6D8A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D4-4AF0-87BB-9B8B757D9604}"/>
                </c:ext>
              </c:extLst>
            </c:dLbl>
            <c:dLbl>
              <c:idx val="2"/>
              <c:tx>
                <c:rich>
                  <a:bodyPr/>
                  <a:lstStyle/>
                  <a:p>
                    <a:fld id="{1DA7F1A2-2B70-4111-9470-9D08854EA4E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D4-4AF0-87BB-9B8B757D9604}"/>
                </c:ext>
              </c:extLst>
            </c:dLbl>
            <c:dLbl>
              <c:idx val="3"/>
              <c:tx>
                <c:rich>
                  <a:bodyPr/>
                  <a:lstStyle/>
                  <a:p>
                    <a:fld id="{4DF7B38E-A9DC-4EAC-B66A-81BB5854A09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D4-4AF0-87BB-9B8B757D9604}"/>
                </c:ext>
              </c:extLst>
            </c:dLbl>
            <c:dLbl>
              <c:idx val="4"/>
              <c:tx>
                <c:rich>
                  <a:bodyPr/>
                  <a:lstStyle/>
                  <a:p>
                    <a:fld id="{7BC7CBD1-795F-463A-903A-4F68A2D7823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D4-4AF0-87BB-9B8B757D96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Analysis'!$G$42:$G$46</c:f>
              <c:numCache>
                <c:formatCode>General</c:formatCode>
                <c:ptCount val="5"/>
                <c:pt idx="0">
                  <c:v>0</c:v>
                </c:pt>
                <c:pt idx="1">
                  <c:v>1</c:v>
                </c:pt>
                <c:pt idx="2">
                  <c:v>12</c:v>
                </c:pt>
                <c:pt idx="3">
                  <c:v>16</c:v>
                </c:pt>
                <c:pt idx="4">
                  <c:v>6</c:v>
                </c:pt>
              </c:numCache>
            </c:numRef>
          </c:val>
          <c:extLst>
            <c:ext xmlns:c15="http://schemas.microsoft.com/office/drawing/2012/chart" uri="{02D57815-91ED-43cb-92C2-25804820EDAC}">
              <c15:datalabelsRange>
                <c15:f>'Likert Statistical Analysis'!$G$48:$G$52</c15:f>
                <c15:dlblRangeCache>
                  <c:ptCount val="5"/>
                  <c:pt idx="0">
                    <c:v>0.00%</c:v>
                  </c:pt>
                  <c:pt idx="1">
                    <c:v>2.86%</c:v>
                  </c:pt>
                  <c:pt idx="2">
                    <c:v>34.29%</c:v>
                  </c:pt>
                  <c:pt idx="3">
                    <c:v>45.71%</c:v>
                  </c:pt>
                  <c:pt idx="4">
                    <c:v>17.14%</c:v>
                  </c:pt>
                </c15:dlblRangeCache>
              </c15:datalabelsRange>
            </c:ext>
            <c:ext xmlns:c16="http://schemas.microsoft.com/office/drawing/2014/chart" uri="{C3380CC4-5D6E-409C-BE32-E72D297353CC}">
              <c16:uniqueId val="{00000006-23D4-4AF0-87BB-9B8B757D960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Analysis'!$H$40</c:f>
              <c:strCache>
                <c:ptCount val="1"/>
                <c:pt idx="0">
                  <c:v>C6 - Total</c:v>
                </c:pt>
              </c:strCache>
            </c:strRef>
          </c:tx>
          <c:spPr>
            <a:solidFill>
              <a:schemeClr val="accent1"/>
            </a:solidFill>
            <a:ln>
              <a:solidFill>
                <a:schemeClr val="tx1"/>
              </a:solidFill>
            </a:ln>
            <a:effectLst/>
          </c:spPr>
          <c:invertIfNegative val="0"/>
          <c:dLbls>
            <c:dLbl>
              <c:idx val="0"/>
              <c:tx>
                <c:rich>
                  <a:bodyPr/>
                  <a:lstStyle/>
                  <a:p>
                    <a:fld id="{A8860EF0-498C-481B-B077-D98B99D862F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4F-48F2-B578-C8A5DE607C1C}"/>
                </c:ext>
              </c:extLst>
            </c:dLbl>
            <c:dLbl>
              <c:idx val="1"/>
              <c:tx>
                <c:rich>
                  <a:bodyPr/>
                  <a:lstStyle/>
                  <a:p>
                    <a:fld id="{A04475A5-CADF-416D-87D1-B85BB273267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4F-48F2-B578-C8A5DE607C1C}"/>
                </c:ext>
              </c:extLst>
            </c:dLbl>
            <c:dLbl>
              <c:idx val="2"/>
              <c:tx>
                <c:rich>
                  <a:bodyPr/>
                  <a:lstStyle/>
                  <a:p>
                    <a:fld id="{03CC2198-F0C2-47DB-8085-EEE26185CEC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C4F-48F2-B578-C8A5DE607C1C}"/>
                </c:ext>
              </c:extLst>
            </c:dLbl>
            <c:dLbl>
              <c:idx val="3"/>
              <c:tx>
                <c:rich>
                  <a:bodyPr/>
                  <a:lstStyle/>
                  <a:p>
                    <a:fld id="{039A9895-EFA6-4B7A-99AA-BA7DA46C957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C4F-48F2-B578-C8A5DE607C1C}"/>
                </c:ext>
              </c:extLst>
            </c:dLbl>
            <c:dLbl>
              <c:idx val="4"/>
              <c:tx>
                <c:rich>
                  <a:bodyPr/>
                  <a:lstStyle/>
                  <a:p>
                    <a:fld id="{931E7A32-CE1F-4A50-8982-BA2B2FB9F0F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C4F-48F2-B578-C8A5DE607C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Analysis'!$H$42:$H$46</c:f>
              <c:numCache>
                <c:formatCode>General</c:formatCode>
                <c:ptCount val="5"/>
                <c:pt idx="0">
                  <c:v>0</c:v>
                </c:pt>
                <c:pt idx="1">
                  <c:v>5</c:v>
                </c:pt>
                <c:pt idx="2">
                  <c:v>9</c:v>
                </c:pt>
                <c:pt idx="3">
                  <c:v>12</c:v>
                </c:pt>
                <c:pt idx="4">
                  <c:v>10</c:v>
                </c:pt>
              </c:numCache>
            </c:numRef>
          </c:val>
          <c:extLst>
            <c:ext xmlns:c15="http://schemas.microsoft.com/office/drawing/2012/chart" uri="{02D57815-91ED-43cb-92C2-25804820EDAC}">
              <c15:datalabelsRange>
                <c15:f>'Likert Statistical Analysis'!$H$48:$H$52</c15:f>
                <c15:dlblRangeCache>
                  <c:ptCount val="5"/>
                  <c:pt idx="0">
                    <c:v>0.00%</c:v>
                  </c:pt>
                  <c:pt idx="1">
                    <c:v>13.89%</c:v>
                  </c:pt>
                  <c:pt idx="2">
                    <c:v>25.00%</c:v>
                  </c:pt>
                  <c:pt idx="3">
                    <c:v>33.33%</c:v>
                  </c:pt>
                  <c:pt idx="4">
                    <c:v>27.78%</c:v>
                  </c:pt>
                </c15:dlblRangeCache>
              </c15:datalabelsRange>
            </c:ext>
            <c:ext xmlns:c16="http://schemas.microsoft.com/office/drawing/2014/chart" uri="{C3380CC4-5D6E-409C-BE32-E72D297353CC}">
              <c16:uniqueId val="{00000006-9C4F-48F2-B578-C8A5DE607C1C}"/>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Analysis'!$I$40</c:f>
              <c:strCache>
                <c:ptCount val="1"/>
                <c:pt idx="0">
                  <c:v>C7 - Total</c:v>
                </c:pt>
              </c:strCache>
            </c:strRef>
          </c:tx>
          <c:spPr>
            <a:solidFill>
              <a:schemeClr val="accent1"/>
            </a:solidFill>
            <a:ln>
              <a:solidFill>
                <a:schemeClr val="tx1"/>
              </a:solidFill>
            </a:ln>
            <a:effectLst/>
          </c:spPr>
          <c:invertIfNegative val="0"/>
          <c:dLbls>
            <c:dLbl>
              <c:idx val="0"/>
              <c:tx>
                <c:rich>
                  <a:bodyPr/>
                  <a:lstStyle/>
                  <a:p>
                    <a:fld id="{264E4371-64E4-4DDB-910F-CA2690095E7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F24-4705-8EC2-6A320FCBBAB4}"/>
                </c:ext>
              </c:extLst>
            </c:dLbl>
            <c:dLbl>
              <c:idx val="1"/>
              <c:tx>
                <c:rich>
                  <a:bodyPr/>
                  <a:lstStyle/>
                  <a:p>
                    <a:fld id="{26A46993-5B91-437A-B3F2-873D9C57AB0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F24-4705-8EC2-6A320FCBBAB4}"/>
                </c:ext>
              </c:extLst>
            </c:dLbl>
            <c:dLbl>
              <c:idx val="2"/>
              <c:tx>
                <c:rich>
                  <a:bodyPr/>
                  <a:lstStyle/>
                  <a:p>
                    <a:fld id="{9AD57F47-EF8A-4092-962B-A935157432D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F24-4705-8EC2-6A320FCBBAB4}"/>
                </c:ext>
              </c:extLst>
            </c:dLbl>
            <c:dLbl>
              <c:idx val="3"/>
              <c:tx>
                <c:rich>
                  <a:bodyPr/>
                  <a:lstStyle/>
                  <a:p>
                    <a:fld id="{76A2BABD-5922-48F9-AF0D-E8A8F4FAB22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F24-4705-8EC2-6A320FCBBAB4}"/>
                </c:ext>
              </c:extLst>
            </c:dLbl>
            <c:dLbl>
              <c:idx val="4"/>
              <c:tx>
                <c:rich>
                  <a:bodyPr/>
                  <a:lstStyle/>
                  <a:p>
                    <a:fld id="{E7FCD59C-470C-401E-8389-EE26FC94434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F24-4705-8EC2-6A320FCBBA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Analysis'!$I$42:$I$46</c:f>
              <c:numCache>
                <c:formatCode>General</c:formatCode>
                <c:ptCount val="5"/>
                <c:pt idx="0">
                  <c:v>1</c:v>
                </c:pt>
                <c:pt idx="1">
                  <c:v>1</c:v>
                </c:pt>
                <c:pt idx="2">
                  <c:v>10</c:v>
                </c:pt>
                <c:pt idx="3">
                  <c:v>17</c:v>
                </c:pt>
                <c:pt idx="4">
                  <c:v>6</c:v>
                </c:pt>
              </c:numCache>
            </c:numRef>
          </c:val>
          <c:extLst>
            <c:ext xmlns:c15="http://schemas.microsoft.com/office/drawing/2012/chart" uri="{02D57815-91ED-43cb-92C2-25804820EDAC}">
              <c15:datalabelsRange>
                <c15:f>'Likert Statistical Analysis'!$I$48:$I$52</c15:f>
                <c15:dlblRangeCache>
                  <c:ptCount val="5"/>
                  <c:pt idx="0">
                    <c:v>2.86%</c:v>
                  </c:pt>
                  <c:pt idx="1">
                    <c:v>2.86%</c:v>
                  </c:pt>
                  <c:pt idx="2">
                    <c:v>28.57%</c:v>
                  </c:pt>
                  <c:pt idx="3">
                    <c:v>48.57%</c:v>
                  </c:pt>
                  <c:pt idx="4">
                    <c:v>17.14%</c:v>
                  </c:pt>
                </c15:dlblRangeCache>
              </c15:datalabelsRange>
            </c:ext>
            <c:ext xmlns:c16="http://schemas.microsoft.com/office/drawing/2014/chart" uri="{C3380CC4-5D6E-409C-BE32-E72D297353CC}">
              <c16:uniqueId val="{00000006-7F24-4705-8EC2-6A320FCBBAB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baseline="0">
                <a:solidFill>
                  <a:schemeClr val="tx1"/>
                </a:solidFill>
                <a:effectLst/>
              </a:rPr>
              <a:t>What partner role do you have? Years of experience in MDE/DevOps/AI-ML  </a:t>
            </a:r>
            <a:r>
              <a:rPr lang="en-US" sz="1400" b="1" i="0" u="none" strike="noStrike" baseline="0">
                <a:solidFill>
                  <a:schemeClr val="tx1"/>
                </a:solidFill>
              </a:rPr>
              <a:t> </a:t>
            </a:r>
            <a:endParaRPr lang="en-US" b="1">
              <a:solidFill>
                <a:schemeClr val="tx1"/>
              </a:solidFill>
            </a:endParaRPr>
          </a:p>
        </c:rich>
      </c:tx>
      <c:layout>
        <c:manualLayout>
          <c:xMode val="edge"/>
          <c:yMode val="edge"/>
          <c:x val="0.13087923074035937"/>
          <c:y val="4.01243792568964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139808538199332E-2"/>
          <c:y val="0.13798629337999416"/>
          <c:w val="0.94225476050892654"/>
          <c:h val="0.68526007878598405"/>
        </c:manualLayout>
      </c:layout>
      <c:barChart>
        <c:barDir val="col"/>
        <c:grouping val="clustered"/>
        <c:varyColors val="0"/>
        <c:ser>
          <c:idx val="0"/>
          <c:order val="0"/>
          <c:tx>
            <c:strRef>
              <c:f>'UCP-SP Years'!$K$13</c:f>
              <c:strCache>
                <c:ptCount val="1"/>
                <c:pt idx="0">
                  <c:v>None</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Years'!$K$14:$K$21</c15:sqref>
                  </c15:fullRef>
                </c:ext>
              </c:extLst>
              <c:f>('UCP-SP Years'!$K$14:$K$15,'UCP-SP Years'!$K$17:$K$18,'UCP-SP Years'!$K$20:$K$21)</c:f>
              <c:numCache>
                <c:formatCode>General</c:formatCode>
                <c:ptCount val="6"/>
                <c:pt idx="0">
                  <c:v>2</c:v>
                </c:pt>
                <c:pt idx="1">
                  <c:v>0</c:v>
                </c:pt>
                <c:pt idx="2">
                  <c:v>1</c:v>
                </c:pt>
                <c:pt idx="3">
                  <c:v>3</c:v>
                </c:pt>
                <c:pt idx="4">
                  <c:v>0</c:v>
                </c:pt>
                <c:pt idx="5">
                  <c:v>1</c:v>
                </c:pt>
              </c:numCache>
            </c:numRef>
          </c:val>
          <c:extLst>
            <c:ext xmlns:c16="http://schemas.microsoft.com/office/drawing/2014/chart" uri="{C3380CC4-5D6E-409C-BE32-E72D297353CC}">
              <c16:uniqueId val="{00000000-481A-47D4-9C5C-E0C9AC2DE0DA}"/>
            </c:ext>
          </c:extLst>
        </c:ser>
        <c:ser>
          <c:idx val="1"/>
          <c:order val="1"/>
          <c:tx>
            <c:strRef>
              <c:f>'UCP-SP Years'!$L$13</c:f>
              <c:strCache>
                <c:ptCount val="1"/>
                <c:pt idx="0">
                  <c:v>1-3 years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Years'!$L$14:$L$21</c15:sqref>
                  </c15:fullRef>
                </c:ext>
              </c:extLst>
              <c:f>('UCP-SP Years'!$L$14:$L$15,'UCP-SP Years'!$L$17:$L$18,'UCP-SP Years'!$L$20:$L$21)</c:f>
              <c:numCache>
                <c:formatCode>General</c:formatCode>
                <c:ptCount val="6"/>
                <c:pt idx="0">
                  <c:v>4</c:v>
                </c:pt>
                <c:pt idx="1">
                  <c:v>11</c:v>
                </c:pt>
                <c:pt idx="2">
                  <c:v>5</c:v>
                </c:pt>
                <c:pt idx="3">
                  <c:v>10</c:v>
                </c:pt>
                <c:pt idx="4">
                  <c:v>6</c:v>
                </c:pt>
                <c:pt idx="5">
                  <c:v>12</c:v>
                </c:pt>
              </c:numCache>
            </c:numRef>
          </c:val>
          <c:extLst>
            <c:ext xmlns:c16="http://schemas.microsoft.com/office/drawing/2014/chart" uri="{C3380CC4-5D6E-409C-BE32-E72D297353CC}">
              <c16:uniqueId val="{00000001-481A-47D4-9C5C-E0C9AC2DE0DA}"/>
            </c:ext>
          </c:extLst>
        </c:ser>
        <c:ser>
          <c:idx val="2"/>
          <c:order val="2"/>
          <c:tx>
            <c:strRef>
              <c:f>'UCP-SP Years'!$M$13</c:f>
              <c:strCache>
                <c:ptCount val="1"/>
                <c:pt idx="0">
                  <c:v>3-5 years</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Years'!$M$14:$M$21</c15:sqref>
                  </c15:fullRef>
                </c:ext>
              </c:extLst>
              <c:f>('UCP-SP Years'!$M$14:$M$15,'UCP-SP Years'!$M$17:$M$18,'UCP-SP Years'!$M$20:$M$21)</c:f>
              <c:numCache>
                <c:formatCode>General</c:formatCode>
                <c:ptCount val="6"/>
                <c:pt idx="0">
                  <c:v>2</c:v>
                </c:pt>
                <c:pt idx="1">
                  <c:v>12</c:v>
                </c:pt>
                <c:pt idx="2">
                  <c:v>0</c:v>
                </c:pt>
                <c:pt idx="3">
                  <c:v>3</c:v>
                </c:pt>
                <c:pt idx="4">
                  <c:v>3</c:v>
                </c:pt>
                <c:pt idx="5">
                  <c:v>7</c:v>
                </c:pt>
              </c:numCache>
            </c:numRef>
          </c:val>
          <c:extLst>
            <c:ext xmlns:c16="http://schemas.microsoft.com/office/drawing/2014/chart" uri="{C3380CC4-5D6E-409C-BE32-E72D297353CC}">
              <c16:uniqueId val="{00000002-481A-47D4-9C5C-E0C9AC2DE0DA}"/>
            </c:ext>
          </c:extLst>
        </c:ser>
        <c:ser>
          <c:idx val="3"/>
          <c:order val="3"/>
          <c:tx>
            <c:strRef>
              <c:f>'UCP-SP Years'!$N$13</c:f>
              <c:strCache>
                <c:ptCount val="1"/>
                <c:pt idx="0">
                  <c:v>5-10 years</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Years'!$N$14:$N$21</c15:sqref>
                  </c15:fullRef>
                </c:ext>
              </c:extLst>
              <c:f>('UCP-SP Years'!$N$14:$N$15,'UCP-SP Years'!$N$17:$N$18,'UCP-SP Years'!$N$20:$N$21)</c:f>
              <c:numCache>
                <c:formatCode>General</c:formatCode>
                <c:ptCount val="6"/>
                <c:pt idx="0">
                  <c:v>0</c:v>
                </c:pt>
                <c:pt idx="1">
                  <c:v>4</c:v>
                </c:pt>
                <c:pt idx="2">
                  <c:v>1</c:v>
                </c:pt>
                <c:pt idx="3">
                  <c:v>5</c:v>
                </c:pt>
                <c:pt idx="4">
                  <c:v>1</c:v>
                </c:pt>
                <c:pt idx="5">
                  <c:v>6</c:v>
                </c:pt>
              </c:numCache>
            </c:numRef>
          </c:val>
          <c:extLst>
            <c:ext xmlns:c16="http://schemas.microsoft.com/office/drawing/2014/chart" uri="{C3380CC4-5D6E-409C-BE32-E72D297353CC}">
              <c16:uniqueId val="{00000003-481A-47D4-9C5C-E0C9AC2DE0DA}"/>
            </c:ext>
          </c:extLst>
        </c:ser>
        <c:ser>
          <c:idx val="4"/>
          <c:order val="4"/>
          <c:tx>
            <c:strRef>
              <c:f>'UCP-SP Years'!$O$13</c:f>
              <c:strCache>
                <c:ptCount val="1"/>
                <c:pt idx="0">
                  <c:v>10-15 years</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Years'!$O$14:$O$21</c15:sqref>
                  </c15:fullRef>
                </c:ext>
              </c:extLst>
              <c:f>('UCP-SP Years'!$O$14:$O$15,'UCP-SP Years'!$O$17:$O$18,'UCP-SP Years'!$O$20:$O$21)</c:f>
              <c:numCache>
                <c:formatCode>General</c:formatCode>
                <c:ptCount val="6"/>
                <c:pt idx="0">
                  <c:v>1</c:v>
                </c:pt>
                <c:pt idx="1">
                  <c:v>1</c:v>
                </c:pt>
                <c:pt idx="2">
                  <c:v>3</c:v>
                </c:pt>
                <c:pt idx="3">
                  <c:v>4</c:v>
                </c:pt>
                <c:pt idx="4">
                  <c:v>0</c:v>
                </c:pt>
                <c:pt idx="5">
                  <c:v>3</c:v>
                </c:pt>
              </c:numCache>
            </c:numRef>
          </c:val>
          <c:extLst>
            <c:ext xmlns:c16="http://schemas.microsoft.com/office/drawing/2014/chart" uri="{C3380CC4-5D6E-409C-BE32-E72D297353CC}">
              <c16:uniqueId val="{00000004-481A-47D4-9C5C-E0C9AC2DE0DA}"/>
            </c:ext>
          </c:extLst>
        </c:ser>
        <c:ser>
          <c:idx val="5"/>
          <c:order val="5"/>
          <c:tx>
            <c:strRef>
              <c:f>'UCP-SP Years'!$P$13</c:f>
              <c:strCache>
                <c:ptCount val="1"/>
                <c:pt idx="0">
                  <c:v>15-20 years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Years'!$P$14:$P$21</c15:sqref>
                  </c15:fullRef>
                </c:ext>
              </c:extLst>
              <c:f>('UCP-SP Years'!$P$14:$P$15,'UCP-SP Years'!$P$17:$P$18,'UCP-SP Years'!$P$20:$P$21)</c:f>
              <c:numCache>
                <c:formatCode>General</c:formatCode>
                <c:ptCount val="6"/>
                <c:pt idx="0">
                  <c:v>0</c:v>
                </c:pt>
                <c:pt idx="1">
                  <c:v>1</c:v>
                </c:pt>
                <c:pt idx="2">
                  <c:v>0</c:v>
                </c:pt>
                <c:pt idx="3">
                  <c:v>2</c:v>
                </c:pt>
                <c:pt idx="4">
                  <c:v>0</c:v>
                </c:pt>
                <c:pt idx="5">
                  <c:v>1</c:v>
                </c:pt>
              </c:numCache>
            </c:numRef>
          </c:val>
          <c:extLst>
            <c:ext xmlns:c16="http://schemas.microsoft.com/office/drawing/2014/chart" uri="{C3380CC4-5D6E-409C-BE32-E72D297353CC}">
              <c16:uniqueId val="{00000005-481A-47D4-9C5C-E0C9AC2DE0DA}"/>
            </c:ext>
          </c:extLst>
        </c:ser>
        <c:ser>
          <c:idx val="6"/>
          <c:order val="6"/>
          <c:tx>
            <c:strRef>
              <c:f>'UCP-SP Years'!$Q$13</c:f>
              <c:strCache>
                <c:ptCount val="1"/>
                <c:pt idx="0">
                  <c:v>20-30 years</c:v>
                </c:pt>
              </c:strCache>
            </c:strRef>
          </c:tx>
          <c:spPr>
            <a:solidFill>
              <a:schemeClr val="bg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Years'!$Q$14:$Q$21</c15:sqref>
                  </c15:fullRef>
                </c:ext>
              </c:extLst>
              <c:f>('UCP-SP Years'!$Q$14:$Q$15,'UCP-SP Years'!$Q$17:$Q$18,'UCP-SP Years'!$Q$20:$Q$21)</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481A-47D4-9C5C-E0C9AC2DE0DA}"/>
            </c:ext>
          </c:extLst>
        </c:ser>
        <c:ser>
          <c:idx val="7"/>
          <c:order val="7"/>
          <c:tx>
            <c:strRef>
              <c:f>'UCP-SP Years'!$R$13</c:f>
              <c:strCache>
                <c:ptCount val="1"/>
                <c:pt idx="0">
                  <c:v>30+ years</c:v>
                </c:pt>
              </c:strCache>
            </c:strRef>
          </c:tx>
          <c:spPr>
            <a:solidFill>
              <a:schemeClr val="accent2">
                <a:lumMod val="60000"/>
              </a:schemeClr>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Years'!$R$14:$R$21</c15:sqref>
                  </c15:fullRef>
                </c:ext>
              </c:extLst>
              <c:f>('UCP-SP Years'!$R$14:$R$15,'UCP-SP Years'!$R$17:$R$18,'UCP-SP Years'!$R$20:$R$21)</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481A-47D4-9C5C-E0C9AC2DE0DA}"/>
            </c:ext>
          </c:extLst>
        </c:ser>
        <c:dLbls>
          <c:showLegendKey val="0"/>
          <c:showVal val="0"/>
          <c:showCatName val="0"/>
          <c:showSerName val="0"/>
          <c:showPercent val="0"/>
          <c:showBubbleSize val="0"/>
        </c:dLbls>
        <c:gapWidth val="219"/>
        <c:overlap val="-27"/>
        <c:axId val="1630830527"/>
        <c:axId val="1630841567"/>
      </c:barChart>
      <c:catAx>
        <c:axId val="1630830527"/>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0841567"/>
        <c:crosses val="autoZero"/>
        <c:auto val="1"/>
        <c:lblAlgn val="ctr"/>
        <c:lblOffset val="1"/>
        <c:noMultiLvlLbl val="0"/>
      </c:catAx>
      <c:valAx>
        <c:axId val="1630841567"/>
        <c:scaling>
          <c:orientation val="minMax"/>
          <c:max val="14"/>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30830527"/>
        <c:crosses val="autoZero"/>
        <c:crossBetween val="between"/>
        <c:majorUnit val="1"/>
      </c:valAx>
      <c:spPr>
        <a:noFill/>
        <a:ln>
          <a:solidFill>
            <a:schemeClr val="tx1"/>
          </a:solidFill>
        </a:ln>
        <a:effectLst/>
      </c:spPr>
    </c:plotArea>
    <c:legend>
      <c:legendPos val="r"/>
      <c:layout>
        <c:manualLayout>
          <c:xMode val="edge"/>
          <c:yMode val="edge"/>
          <c:x val="5.832245300538641E-2"/>
          <c:y val="0.14947713635298851"/>
          <c:w val="0.13037972257001923"/>
          <c:h val="0.4181515041635935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Analysis'!$J$40</c:f>
              <c:strCache>
                <c:ptCount val="1"/>
                <c:pt idx="0">
                  <c:v>C9 - Total</c:v>
                </c:pt>
              </c:strCache>
            </c:strRef>
          </c:tx>
          <c:spPr>
            <a:solidFill>
              <a:schemeClr val="accent1"/>
            </a:solidFill>
            <a:ln>
              <a:solidFill>
                <a:schemeClr val="tx1"/>
              </a:solidFill>
            </a:ln>
            <a:effectLst/>
          </c:spPr>
          <c:invertIfNegative val="0"/>
          <c:dLbls>
            <c:dLbl>
              <c:idx val="0"/>
              <c:tx>
                <c:rich>
                  <a:bodyPr/>
                  <a:lstStyle/>
                  <a:p>
                    <a:fld id="{6FB01BD3-1C85-4F35-806F-17F56294E46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0C6-426F-B6BB-1FE5350EE417}"/>
                </c:ext>
              </c:extLst>
            </c:dLbl>
            <c:dLbl>
              <c:idx val="1"/>
              <c:tx>
                <c:rich>
                  <a:bodyPr/>
                  <a:lstStyle/>
                  <a:p>
                    <a:fld id="{9163E9AA-AF06-46EC-89D2-7FB2EE240A9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C6-426F-B6BB-1FE5350EE417}"/>
                </c:ext>
              </c:extLst>
            </c:dLbl>
            <c:dLbl>
              <c:idx val="2"/>
              <c:tx>
                <c:rich>
                  <a:bodyPr/>
                  <a:lstStyle/>
                  <a:p>
                    <a:fld id="{D88D2AEB-F8A8-435C-9189-0EE1F53E9CC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0C6-426F-B6BB-1FE5350EE417}"/>
                </c:ext>
              </c:extLst>
            </c:dLbl>
            <c:dLbl>
              <c:idx val="3"/>
              <c:tx>
                <c:rich>
                  <a:bodyPr/>
                  <a:lstStyle/>
                  <a:p>
                    <a:fld id="{84EF9BEE-4491-43ED-88BC-8E6E1422F25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0C6-426F-B6BB-1FE5350EE417}"/>
                </c:ext>
              </c:extLst>
            </c:dLbl>
            <c:dLbl>
              <c:idx val="4"/>
              <c:tx>
                <c:rich>
                  <a:bodyPr/>
                  <a:lstStyle/>
                  <a:p>
                    <a:fld id="{6FC16BAA-5F28-486E-90E2-40AFE72D3AD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0C6-426F-B6BB-1FE5350EE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Analysis'!$J$42:$J$46</c:f>
              <c:numCache>
                <c:formatCode>General</c:formatCode>
                <c:ptCount val="5"/>
                <c:pt idx="0">
                  <c:v>0</c:v>
                </c:pt>
                <c:pt idx="1">
                  <c:v>3</c:v>
                </c:pt>
                <c:pt idx="2">
                  <c:v>12</c:v>
                </c:pt>
                <c:pt idx="3">
                  <c:v>14</c:v>
                </c:pt>
                <c:pt idx="4">
                  <c:v>6</c:v>
                </c:pt>
              </c:numCache>
            </c:numRef>
          </c:val>
          <c:extLst>
            <c:ext xmlns:c15="http://schemas.microsoft.com/office/drawing/2012/chart" uri="{02D57815-91ED-43cb-92C2-25804820EDAC}">
              <c15:datalabelsRange>
                <c15:f>'Likert Statistical Analysis'!$J$48:$J$52</c15:f>
                <c15:dlblRangeCache>
                  <c:ptCount val="5"/>
                  <c:pt idx="0">
                    <c:v>0.00%</c:v>
                  </c:pt>
                  <c:pt idx="1">
                    <c:v>8.57%</c:v>
                  </c:pt>
                  <c:pt idx="2">
                    <c:v>34.29%</c:v>
                  </c:pt>
                  <c:pt idx="3">
                    <c:v>40.00%</c:v>
                  </c:pt>
                  <c:pt idx="4">
                    <c:v>17.14%</c:v>
                  </c:pt>
                </c15:dlblRangeCache>
              </c15:datalabelsRange>
            </c:ext>
            <c:ext xmlns:c16="http://schemas.microsoft.com/office/drawing/2014/chart" uri="{C3380CC4-5D6E-409C-BE32-E72D297353CC}">
              <c16:uniqueId val="{00000006-50C6-426F-B6BB-1FE5350EE41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Analysis'!$K$40</c:f>
              <c:strCache>
                <c:ptCount val="1"/>
                <c:pt idx="0">
                  <c:v>C11 - Total</c:v>
                </c:pt>
              </c:strCache>
            </c:strRef>
          </c:tx>
          <c:spPr>
            <a:solidFill>
              <a:schemeClr val="accent1"/>
            </a:solidFill>
            <a:ln>
              <a:solidFill>
                <a:schemeClr val="tx1"/>
              </a:solidFill>
            </a:ln>
            <a:effectLst/>
          </c:spPr>
          <c:invertIfNegative val="0"/>
          <c:dLbls>
            <c:dLbl>
              <c:idx val="0"/>
              <c:tx>
                <c:rich>
                  <a:bodyPr/>
                  <a:lstStyle/>
                  <a:p>
                    <a:fld id="{EC4CBD81-935C-4D9D-8EED-38160655BD0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9B2-499E-B61B-17D24BA6739A}"/>
                </c:ext>
              </c:extLst>
            </c:dLbl>
            <c:dLbl>
              <c:idx val="1"/>
              <c:tx>
                <c:rich>
                  <a:bodyPr/>
                  <a:lstStyle/>
                  <a:p>
                    <a:fld id="{0BC31514-898B-4960-B825-F41E984143B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9B2-499E-B61B-17D24BA6739A}"/>
                </c:ext>
              </c:extLst>
            </c:dLbl>
            <c:dLbl>
              <c:idx val="2"/>
              <c:tx>
                <c:rich>
                  <a:bodyPr/>
                  <a:lstStyle/>
                  <a:p>
                    <a:fld id="{431B0958-9D58-4CFD-8244-2D9F223760C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9B2-499E-B61B-17D24BA6739A}"/>
                </c:ext>
              </c:extLst>
            </c:dLbl>
            <c:dLbl>
              <c:idx val="3"/>
              <c:tx>
                <c:rich>
                  <a:bodyPr/>
                  <a:lstStyle/>
                  <a:p>
                    <a:fld id="{B4BC96C9-4EDD-4A6B-99F0-6A7F17B7179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9B2-499E-B61B-17D24BA6739A}"/>
                </c:ext>
              </c:extLst>
            </c:dLbl>
            <c:dLbl>
              <c:idx val="4"/>
              <c:tx>
                <c:rich>
                  <a:bodyPr/>
                  <a:lstStyle/>
                  <a:p>
                    <a:fld id="{56B68658-4649-40C3-BF7E-A60DA293ADE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9B2-499E-B61B-17D24BA67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Analysis'!$K$42:$K$46</c:f>
              <c:numCache>
                <c:formatCode>General</c:formatCode>
                <c:ptCount val="5"/>
                <c:pt idx="0">
                  <c:v>0</c:v>
                </c:pt>
                <c:pt idx="1">
                  <c:v>4</c:v>
                </c:pt>
                <c:pt idx="2">
                  <c:v>10</c:v>
                </c:pt>
                <c:pt idx="3">
                  <c:v>16</c:v>
                </c:pt>
                <c:pt idx="4">
                  <c:v>5</c:v>
                </c:pt>
              </c:numCache>
            </c:numRef>
          </c:val>
          <c:extLst>
            <c:ext xmlns:c15="http://schemas.microsoft.com/office/drawing/2012/chart" uri="{02D57815-91ED-43cb-92C2-25804820EDAC}">
              <c15:datalabelsRange>
                <c15:f>'Likert Statistical Analysis'!$K$48:$K$52</c15:f>
                <c15:dlblRangeCache>
                  <c:ptCount val="5"/>
                  <c:pt idx="0">
                    <c:v>0.00%</c:v>
                  </c:pt>
                  <c:pt idx="1">
                    <c:v>11.43%</c:v>
                  </c:pt>
                  <c:pt idx="2">
                    <c:v>28.57%</c:v>
                  </c:pt>
                  <c:pt idx="3">
                    <c:v>45.71%</c:v>
                  </c:pt>
                  <c:pt idx="4">
                    <c:v>14.29%</c:v>
                  </c:pt>
                </c15:dlblRangeCache>
              </c15:datalabelsRange>
            </c:ext>
            <c:ext xmlns:c16="http://schemas.microsoft.com/office/drawing/2014/chart" uri="{C3380CC4-5D6E-409C-BE32-E72D297353CC}">
              <c16:uniqueId val="{00000006-89B2-499E-B61B-17D24BA6739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Analysis'!$D$66</c:f>
              <c:strCache>
                <c:ptCount val="1"/>
                <c:pt idx="0">
                  <c:v>C1 - Industry</c:v>
                </c:pt>
              </c:strCache>
            </c:strRef>
          </c:tx>
          <c:spPr>
            <a:solidFill>
              <a:schemeClr val="accent2"/>
            </a:solidFill>
            <a:ln>
              <a:solidFill>
                <a:schemeClr val="tx1"/>
              </a:solidFill>
            </a:ln>
            <a:effectLst/>
          </c:spPr>
          <c:invertIfNegative val="0"/>
          <c:dLbls>
            <c:dLbl>
              <c:idx val="0"/>
              <c:tx>
                <c:rich>
                  <a:bodyPr/>
                  <a:lstStyle/>
                  <a:p>
                    <a:fld id="{B7123F67-596C-46D9-B10B-290641976FD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C9D-4AB3-9BBF-55382029704D}"/>
                </c:ext>
              </c:extLst>
            </c:dLbl>
            <c:dLbl>
              <c:idx val="1"/>
              <c:tx>
                <c:rich>
                  <a:bodyPr/>
                  <a:lstStyle/>
                  <a:p>
                    <a:fld id="{A749C10F-B73A-49F7-9CF5-550755E0EB5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C9D-4AB3-9BBF-55382029704D}"/>
                </c:ext>
              </c:extLst>
            </c:dLbl>
            <c:dLbl>
              <c:idx val="2"/>
              <c:tx>
                <c:rich>
                  <a:bodyPr/>
                  <a:lstStyle/>
                  <a:p>
                    <a:fld id="{EED160E9-3EE9-4A10-9453-7CF6357E68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C9D-4AB3-9BBF-55382029704D}"/>
                </c:ext>
              </c:extLst>
            </c:dLbl>
            <c:dLbl>
              <c:idx val="3"/>
              <c:tx>
                <c:rich>
                  <a:bodyPr/>
                  <a:lstStyle/>
                  <a:p>
                    <a:fld id="{5DBAFE81-DC99-444F-9345-ADCD3F37D06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C9D-4AB3-9BBF-55382029704D}"/>
                </c:ext>
              </c:extLst>
            </c:dLbl>
            <c:dLbl>
              <c:idx val="4"/>
              <c:tx>
                <c:rich>
                  <a:bodyPr/>
                  <a:lstStyle/>
                  <a:p>
                    <a:fld id="{6E6ED500-B8CC-4E04-A8DA-B7B2AE2B909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C9D-4AB3-9BBF-553820297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Analysis'!$D$68:$D$72</c:f>
              <c:numCache>
                <c:formatCode>General</c:formatCode>
                <c:ptCount val="5"/>
                <c:pt idx="0">
                  <c:v>0</c:v>
                </c:pt>
                <c:pt idx="1">
                  <c:v>2</c:v>
                </c:pt>
                <c:pt idx="2">
                  <c:v>5</c:v>
                </c:pt>
                <c:pt idx="3">
                  <c:v>11</c:v>
                </c:pt>
                <c:pt idx="4">
                  <c:v>1</c:v>
                </c:pt>
              </c:numCache>
            </c:numRef>
          </c:val>
          <c:extLst>
            <c:ext xmlns:c15="http://schemas.microsoft.com/office/drawing/2012/chart" uri="{02D57815-91ED-43cb-92C2-25804820EDAC}">
              <c15:datalabelsRange>
                <c15:f>'Likert Statistical Analysis'!$D$74:$D$78</c15:f>
                <c15:dlblRangeCache>
                  <c:ptCount val="5"/>
                  <c:pt idx="0">
                    <c:v>0.00%</c:v>
                  </c:pt>
                  <c:pt idx="1">
                    <c:v>10.53%</c:v>
                  </c:pt>
                  <c:pt idx="2">
                    <c:v>26.32%</c:v>
                  </c:pt>
                  <c:pt idx="3">
                    <c:v>57.89%</c:v>
                  </c:pt>
                  <c:pt idx="4">
                    <c:v>5.26%</c:v>
                  </c:pt>
                </c15:dlblRangeCache>
              </c15:datalabelsRange>
            </c:ext>
            <c:ext xmlns:c16="http://schemas.microsoft.com/office/drawing/2014/chart" uri="{C3380CC4-5D6E-409C-BE32-E72D297353CC}">
              <c16:uniqueId val="{00000006-CC9D-4AB3-9BBF-55382029704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Analysis'!$E$66</c:f>
              <c:strCache>
                <c:ptCount val="1"/>
                <c:pt idx="0">
                  <c:v>C2 - Industry</c:v>
                </c:pt>
              </c:strCache>
            </c:strRef>
          </c:tx>
          <c:spPr>
            <a:solidFill>
              <a:schemeClr val="accent2"/>
            </a:solidFill>
            <a:ln>
              <a:solidFill>
                <a:schemeClr val="tx1"/>
              </a:solidFill>
            </a:ln>
            <a:effectLst/>
          </c:spPr>
          <c:invertIfNegative val="0"/>
          <c:dLbls>
            <c:dLbl>
              <c:idx val="0"/>
              <c:tx>
                <c:rich>
                  <a:bodyPr/>
                  <a:lstStyle/>
                  <a:p>
                    <a:fld id="{FF30F4EB-E975-4337-B595-932222E9BEC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00-4F5C-A093-F328178B0407}"/>
                </c:ext>
              </c:extLst>
            </c:dLbl>
            <c:dLbl>
              <c:idx val="1"/>
              <c:tx>
                <c:rich>
                  <a:bodyPr/>
                  <a:lstStyle/>
                  <a:p>
                    <a:fld id="{57A9A933-D198-46B5-B897-28FF29E37DC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00-4F5C-A093-F328178B0407}"/>
                </c:ext>
              </c:extLst>
            </c:dLbl>
            <c:dLbl>
              <c:idx val="2"/>
              <c:tx>
                <c:rich>
                  <a:bodyPr/>
                  <a:lstStyle/>
                  <a:p>
                    <a:fld id="{24BEDA3A-04D3-4704-90B9-DDB6393310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00-4F5C-A093-F328178B0407}"/>
                </c:ext>
              </c:extLst>
            </c:dLbl>
            <c:dLbl>
              <c:idx val="3"/>
              <c:tx>
                <c:rich>
                  <a:bodyPr/>
                  <a:lstStyle/>
                  <a:p>
                    <a:fld id="{51D94EF2-B5C0-4AF3-9EBA-937F9E3DBA4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00-4F5C-A093-F328178B0407}"/>
                </c:ext>
              </c:extLst>
            </c:dLbl>
            <c:dLbl>
              <c:idx val="4"/>
              <c:tx>
                <c:rich>
                  <a:bodyPr/>
                  <a:lstStyle/>
                  <a:p>
                    <a:fld id="{49D4F2A3-43BE-4AAB-97D9-F79234ADA50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00-4F5C-A093-F328178B04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Analysis'!$E$68:$E$72</c:f>
              <c:numCache>
                <c:formatCode>General</c:formatCode>
                <c:ptCount val="5"/>
                <c:pt idx="0">
                  <c:v>0</c:v>
                </c:pt>
                <c:pt idx="1">
                  <c:v>1</c:v>
                </c:pt>
                <c:pt idx="2">
                  <c:v>8</c:v>
                </c:pt>
                <c:pt idx="3">
                  <c:v>9</c:v>
                </c:pt>
                <c:pt idx="4">
                  <c:v>1</c:v>
                </c:pt>
              </c:numCache>
            </c:numRef>
          </c:val>
          <c:extLst>
            <c:ext xmlns:c15="http://schemas.microsoft.com/office/drawing/2012/chart" uri="{02D57815-91ED-43cb-92C2-25804820EDAC}">
              <c15:datalabelsRange>
                <c15:f>'Likert Statistical Analysis'!$E$74:$E$78</c15:f>
                <c15:dlblRangeCache>
                  <c:ptCount val="5"/>
                  <c:pt idx="0">
                    <c:v>0.00%</c:v>
                  </c:pt>
                  <c:pt idx="1">
                    <c:v>5.26%</c:v>
                  </c:pt>
                  <c:pt idx="2">
                    <c:v>42.11%</c:v>
                  </c:pt>
                  <c:pt idx="3">
                    <c:v>47.37%</c:v>
                  </c:pt>
                  <c:pt idx="4">
                    <c:v>5.26%</c:v>
                  </c:pt>
                </c15:dlblRangeCache>
              </c15:datalabelsRange>
            </c:ext>
            <c:ext xmlns:c16="http://schemas.microsoft.com/office/drawing/2014/chart" uri="{C3380CC4-5D6E-409C-BE32-E72D297353CC}">
              <c16:uniqueId val="{00000000-1A00-4F5C-A093-F328178B040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Analysis'!$F$66</c:f>
              <c:strCache>
                <c:ptCount val="1"/>
                <c:pt idx="0">
                  <c:v>C3 - Industry</c:v>
                </c:pt>
              </c:strCache>
            </c:strRef>
          </c:tx>
          <c:spPr>
            <a:solidFill>
              <a:schemeClr val="accent2"/>
            </a:solidFill>
            <a:ln>
              <a:solidFill>
                <a:schemeClr val="tx1"/>
              </a:solidFill>
            </a:ln>
            <a:effectLst/>
          </c:spPr>
          <c:invertIfNegative val="0"/>
          <c:dLbls>
            <c:dLbl>
              <c:idx val="0"/>
              <c:tx>
                <c:rich>
                  <a:bodyPr/>
                  <a:lstStyle/>
                  <a:p>
                    <a:fld id="{32A3CCA2-4C4A-4688-92CE-EFDC07CCFA0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104-4D65-B2E9-B5B098299535}"/>
                </c:ext>
              </c:extLst>
            </c:dLbl>
            <c:dLbl>
              <c:idx val="1"/>
              <c:tx>
                <c:rich>
                  <a:bodyPr/>
                  <a:lstStyle/>
                  <a:p>
                    <a:fld id="{4C7C059A-DA58-452F-8A23-FB62CCC1F9A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04-4D65-B2E9-B5B098299535}"/>
                </c:ext>
              </c:extLst>
            </c:dLbl>
            <c:dLbl>
              <c:idx val="2"/>
              <c:tx>
                <c:rich>
                  <a:bodyPr/>
                  <a:lstStyle/>
                  <a:p>
                    <a:fld id="{00BD75CB-F175-4516-A199-1F02768514C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04-4D65-B2E9-B5B098299535}"/>
                </c:ext>
              </c:extLst>
            </c:dLbl>
            <c:dLbl>
              <c:idx val="3"/>
              <c:tx>
                <c:rich>
                  <a:bodyPr/>
                  <a:lstStyle/>
                  <a:p>
                    <a:fld id="{4BD0B4E0-EAF1-4813-973A-8C516A4A6E3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04-4D65-B2E9-B5B098299535}"/>
                </c:ext>
              </c:extLst>
            </c:dLbl>
            <c:dLbl>
              <c:idx val="4"/>
              <c:tx>
                <c:rich>
                  <a:bodyPr/>
                  <a:lstStyle/>
                  <a:p>
                    <a:fld id="{8E8B9EBD-DBD5-4F27-999F-E0FF09A4E56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04-4D65-B2E9-B5B0982995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Analysis'!$F$68:$F$72</c:f>
              <c:numCache>
                <c:formatCode>General</c:formatCode>
                <c:ptCount val="5"/>
                <c:pt idx="0">
                  <c:v>0</c:v>
                </c:pt>
                <c:pt idx="1">
                  <c:v>1</c:v>
                </c:pt>
                <c:pt idx="2">
                  <c:v>2</c:v>
                </c:pt>
                <c:pt idx="3">
                  <c:v>13</c:v>
                </c:pt>
                <c:pt idx="4">
                  <c:v>3</c:v>
                </c:pt>
              </c:numCache>
            </c:numRef>
          </c:val>
          <c:extLst>
            <c:ext xmlns:c15="http://schemas.microsoft.com/office/drawing/2012/chart" uri="{02D57815-91ED-43cb-92C2-25804820EDAC}">
              <c15:datalabelsRange>
                <c15:f>'Likert Statistical Analysis'!$F$74:$F$78</c15:f>
                <c15:dlblRangeCache>
                  <c:ptCount val="5"/>
                  <c:pt idx="0">
                    <c:v>0.00%</c:v>
                  </c:pt>
                  <c:pt idx="1">
                    <c:v>5.26%</c:v>
                  </c:pt>
                  <c:pt idx="2">
                    <c:v>10.53%</c:v>
                  </c:pt>
                  <c:pt idx="3">
                    <c:v>68.42%</c:v>
                  </c:pt>
                  <c:pt idx="4">
                    <c:v>15.79%</c:v>
                  </c:pt>
                </c15:dlblRangeCache>
              </c15:datalabelsRange>
            </c:ext>
            <c:ext xmlns:c16="http://schemas.microsoft.com/office/drawing/2014/chart" uri="{C3380CC4-5D6E-409C-BE32-E72D297353CC}">
              <c16:uniqueId val="{00000006-4104-4D65-B2E9-B5B09829953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Analysis'!$G$66</c:f>
              <c:strCache>
                <c:ptCount val="1"/>
                <c:pt idx="0">
                  <c:v>C5 - Industry</c:v>
                </c:pt>
              </c:strCache>
            </c:strRef>
          </c:tx>
          <c:spPr>
            <a:solidFill>
              <a:schemeClr val="accent2"/>
            </a:solidFill>
            <a:ln>
              <a:solidFill>
                <a:schemeClr val="tx1"/>
              </a:solidFill>
            </a:ln>
            <a:effectLst/>
          </c:spPr>
          <c:invertIfNegative val="0"/>
          <c:dLbls>
            <c:dLbl>
              <c:idx val="0"/>
              <c:tx>
                <c:rich>
                  <a:bodyPr/>
                  <a:lstStyle/>
                  <a:p>
                    <a:fld id="{FA8C4F20-1BE8-4414-8427-58D0865906F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BC8-4721-8AA7-596A047A86A5}"/>
                </c:ext>
              </c:extLst>
            </c:dLbl>
            <c:dLbl>
              <c:idx val="1"/>
              <c:tx>
                <c:rich>
                  <a:bodyPr/>
                  <a:lstStyle/>
                  <a:p>
                    <a:fld id="{112F8944-208F-461F-BF32-9070F808978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C8-4721-8AA7-596A047A86A5}"/>
                </c:ext>
              </c:extLst>
            </c:dLbl>
            <c:dLbl>
              <c:idx val="2"/>
              <c:tx>
                <c:rich>
                  <a:bodyPr/>
                  <a:lstStyle/>
                  <a:p>
                    <a:fld id="{A56AC32B-3203-4853-AD16-B7E3972489B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BC8-4721-8AA7-596A047A86A5}"/>
                </c:ext>
              </c:extLst>
            </c:dLbl>
            <c:dLbl>
              <c:idx val="3"/>
              <c:tx>
                <c:rich>
                  <a:bodyPr/>
                  <a:lstStyle/>
                  <a:p>
                    <a:fld id="{95EE0E02-73D4-4866-8547-F69005600A2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C8-4721-8AA7-596A047A86A5}"/>
                </c:ext>
              </c:extLst>
            </c:dLbl>
            <c:dLbl>
              <c:idx val="4"/>
              <c:tx>
                <c:rich>
                  <a:bodyPr/>
                  <a:lstStyle/>
                  <a:p>
                    <a:fld id="{1A790F46-4F0E-4F08-A956-A66FE9BC1CE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BC8-4721-8AA7-596A047A86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Analysis'!$G$68:$G$72</c:f>
              <c:numCache>
                <c:formatCode>General</c:formatCode>
                <c:ptCount val="5"/>
                <c:pt idx="0">
                  <c:v>0</c:v>
                </c:pt>
                <c:pt idx="1">
                  <c:v>0</c:v>
                </c:pt>
                <c:pt idx="2">
                  <c:v>6</c:v>
                </c:pt>
                <c:pt idx="3">
                  <c:v>11</c:v>
                </c:pt>
                <c:pt idx="4">
                  <c:v>2</c:v>
                </c:pt>
              </c:numCache>
            </c:numRef>
          </c:val>
          <c:extLst>
            <c:ext xmlns:c15="http://schemas.microsoft.com/office/drawing/2012/chart" uri="{02D57815-91ED-43cb-92C2-25804820EDAC}">
              <c15:datalabelsRange>
                <c15:f>'Likert Statistical Analysis'!$G$74:$G$78</c15:f>
                <c15:dlblRangeCache>
                  <c:ptCount val="5"/>
                  <c:pt idx="0">
                    <c:v>0.00%</c:v>
                  </c:pt>
                  <c:pt idx="1">
                    <c:v>0.00%</c:v>
                  </c:pt>
                  <c:pt idx="2">
                    <c:v>31.58%</c:v>
                  </c:pt>
                  <c:pt idx="3">
                    <c:v>57.89%</c:v>
                  </c:pt>
                  <c:pt idx="4">
                    <c:v>10.53%</c:v>
                  </c:pt>
                </c15:dlblRangeCache>
              </c15:datalabelsRange>
            </c:ext>
            <c:ext xmlns:c16="http://schemas.microsoft.com/office/drawing/2014/chart" uri="{C3380CC4-5D6E-409C-BE32-E72D297353CC}">
              <c16:uniqueId val="{00000005-8BC8-4721-8AA7-596A047A86A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Analysis'!$H$66</c:f>
              <c:strCache>
                <c:ptCount val="1"/>
                <c:pt idx="0">
                  <c:v>C6 - Total</c:v>
                </c:pt>
              </c:strCache>
            </c:strRef>
          </c:tx>
          <c:spPr>
            <a:solidFill>
              <a:schemeClr val="accent2"/>
            </a:solidFill>
            <a:ln>
              <a:solidFill>
                <a:schemeClr val="tx1"/>
              </a:solidFill>
            </a:ln>
            <a:effectLst/>
          </c:spPr>
          <c:invertIfNegative val="0"/>
          <c:dLbls>
            <c:dLbl>
              <c:idx val="0"/>
              <c:tx>
                <c:rich>
                  <a:bodyPr/>
                  <a:lstStyle/>
                  <a:p>
                    <a:fld id="{E857666A-7B65-49B6-AE72-8315B945593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E2-40C2-B86E-74A3EFEFB94A}"/>
                </c:ext>
              </c:extLst>
            </c:dLbl>
            <c:dLbl>
              <c:idx val="1"/>
              <c:tx>
                <c:rich>
                  <a:bodyPr/>
                  <a:lstStyle/>
                  <a:p>
                    <a:fld id="{766E45DF-A3A8-474A-800B-BD3B758706A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E2-40C2-B86E-74A3EFEFB94A}"/>
                </c:ext>
              </c:extLst>
            </c:dLbl>
            <c:dLbl>
              <c:idx val="2"/>
              <c:tx>
                <c:rich>
                  <a:bodyPr/>
                  <a:lstStyle/>
                  <a:p>
                    <a:fld id="{2F2CBB65-37B2-4680-B2D7-2DC7135E342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E2-40C2-B86E-74A3EFEFB94A}"/>
                </c:ext>
              </c:extLst>
            </c:dLbl>
            <c:dLbl>
              <c:idx val="3"/>
              <c:tx>
                <c:rich>
                  <a:bodyPr/>
                  <a:lstStyle/>
                  <a:p>
                    <a:fld id="{D5BB5F73-8A01-4568-8373-6B7F8B2F3E6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E2-40C2-B86E-74A3EFEFB94A}"/>
                </c:ext>
              </c:extLst>
            </c:dLbl>
            <c:dLbl>
              <c:idx val="4"/>
              <c:tx>
                <c:rich>
                  <a:bodyPr/>
                  <a:lstStyle/>
                  <a:p>
                    <a:fld id="{588B26EC-D4A3-4841-A75D-F538AEA8509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E2-40C2-B86E-74A3EFEFB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Analysis'!$H$68:$H$72</c:f>
              <c:numCache>
                <c:formatCode>General</c:formatCode>
                <c:ptCount val="5"/>
                <c:pt idx="0">
                  <c:v>0</c:v>
                </c:pt>
                <c:pt idx="1">
                  <c:v>2</c:v>
                </c:pt>
                <c:pt idx="2">
                  <c:v>3</c:v>
                </c:pt>
                <c:pt idx="3">
                  <c:v>11</c:v>
                </c:pt>
                <c:pt idx="4">
                  <c:v>3</c:v>
                </c:pt>
              </c:numCache>
            </c:numRef>
          </c:val>
          <c:extLst>
            <c:ext xmlns:c15="http://schemas.microsoft.com/office/drawing/2012/chart" uri="{02D57815-91ED-43cb-92C2-25804820EDAC}">
              <c15:datalabelsRange>
                <c15:f>'Likert Statistical Analysis'!$H$74:$H$78</c15:f>
                <c15:dlblRangeCache>
                  <c:ptCount val="5"/>
                  <c:pt idx="0">
                    <c:v>0.00%</c:v>
                  </c:pt>
                  <c:pt idx="1">
                    <c:v>10.53%</c:v>
                  </c:pt>
                  <c:pt idx="2">
                    <c:v>15.79%</c:v>
                  </c:pt>
                  <c:pt idx="3">
                    <c:v>57.89%</c:v>
                  </c:pt>
                  <c:pt idx="4">
                    <c:v>15.79%</c:v>
                  </c:pt>
                </c15:dlblRangeCache>
              </c15:datalabelsRange>
            </c:ext>
            <c:ext xmlns:c16="http://schemas.microsoft.com/office/drawing/2014/chart" uri="{C3380CC4-5D6E-409C-BE32-E72D297353CC}">
              <c16:uniqueId val="{00000006-42E2-40C2-B86E-74A3EFEFB94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Analysis'!$I$66</c:f>
              <c:strCache>
                <c:ptCount val="1"/>
                <c:pt idx="0">
                  <c:v>C7 - Industry</c:v>
                </c:pt>
              </c:strCache>
            </c:strRef>
          </c:tx>
          <c:spPr>
            <a:solidFill>
              <a:schemeClr val="accent2"/>
            </a:solidFill>
            <a:ln>
              <a:solidFill>
                <a:schemeClr val="tx1"/>
              </a:solidFill>
            </a:ln>
            <a:effectLst/>
          </c:spPr>
          <c:invertIfNegative val="0"/>
          <c:dLbls>
            <c:dLbl>
              <c:idx val="0"/>
              <c:tx>
                <c:rich>
                  <a:bodyPr/>
                  <a:lstStyle/>
                  <a:p>
                    <a:fld id="{2FE721BD-9262-43E7-AB25-E72EE9E1505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484-4C44-A918-597B4B4275AD}"/>
                </c:ext>
              </c:extLst>
            </c:dLbl>
            <c:dLbl>
              <c:idx val="1"/>
              <c:tx>
                <c:rich>
                  <a:bodyPr/>
                  <a:lstStyle/>
                  <a:p>
                    <a:fld id="{3BFF455C-3118-4552-9EEE-CDE676114DD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484-4C44-A918-597B4B4275AD}"/>
                </c:ext>
              </c:extLst>
            </c:dLbl>
            <c:dLbl>
              <c:idx val="2"/>
              <c:tx>
                <c:rich>
                  <a:bodyPr/>
                  <a:lstStyle/>
                  <a:p>
                    <a:fld id="{B4FE19AA-6C50-4B0F-9B39-767273DA3E8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484-4C44-A918-597B4B4275AD}"/>
                </c:ext>
              </c:extLst>
            </c:dLbl>
            <c:dLbl>
              <c:idx val="3"/>
              <c:tx>
                <c:rich>
                  <a:bodyPr/>
                  <a:lstStyle/>
                  <a:p>
                    <a:fld id="{46F8268D-2FBC-4184-B158-469822D3EA3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484-4C44-A918-597B4B4275AD}"/>
                </c:ext>
              </c:extLst>
            </c:dLbl>
            <c:dLbl>
              <c:idx val="4"/>
              <c:tx>
                <c:rich>
                  <a:bodyPr/>
                  <a:lstStyle/>
                  <a:p>
                    <a:fld id="{B6642F90-26A3-41BF-86C6-060BFB79D2C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484-4C44-A918-597B4B4275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Analysis'!$I$68:$I$72</c:f>
              <c:numCache>
                <c:formatCode>General</c:formatCode>
                <c:ptCount val="5"/>
                <c:pt idx="0">
                  <c:v>0</c:v>
                </c:pt>
                <c:pt idx="1">
                  <c:v>0</c:v>
                </c:pt>
                <c:pt idx="2">
                  <c:v>2</c:v>
                </c:pt>
                <c:pt idx="3">
                  <c:v>15</c:v>
                </c:pt>
                <c:pt idx="4">
                  <c:v>2</c:v>
                </c:pt>
              </c:numCache>
            </c:numRef>
          </c:val>
          <c:extLst>
            <c:ext xmlns:c15="http://schemas.microsoft.com/office/drawing/2012/chart" uri="{02D57815-91ED-43cb-92C2-25804820EDAC}">
              <c15:datalabelsRange>
                <c15:f>'Likert Statistical Analysis'!$I$74:$I$78</c15:f>
                <c15:dlblRangeCache>
                  <c:ptCount val="5"/>
                  <c:pt idx="0">
                    <c:v>0.00%</c:v>
                  </c:pt>
                  <c:pt idx="1">
                    <c:v>0.00%</c:v>
                  </c:pt>
                  <c:pt idx="2">
                    <c:v>10.53%</c:v>
                  </c:pt>
                  <c:pt idx="3">
                    <c:v>78.95%</c:v>
                  </c:pt>
                  <c:pt idx="4">
                    <c:v>10.53%</c:v>
                  </c:pt>
                </c15:dlblRangeCache>
              </c15:datalabelsRange>
            </c:ext>
            <c:ext xmlns:c16="http://schemas.microsoft.com/office/drawing/2014/chart" uri="{C3380CC4-5D6E-409C-BE32-E72D297353CC}">
              <c16:uniqueId val="{00000006-C484-4C44-A918-597B4B4275A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Analysis'!$J$66</c:f>
              <c:strCache>
                <c:ptCount val="1"/>
                <c:pt idx="0">
                  <c:v>C9 - Industry</c:v>
                </c:pt>
              </c:strCache>
            </c:strRef>
          </c:tx>
          <c:spPr>
            <a:solidFill>
              <a:schemeClr val="accent2"/>
            </a:solidFill>
            <a:ln>
              <a:solidFill>
                <a:schemeClr val="tx1"/>
              </a:solidFill>
            </a:ln>
            <a:effectLst/>
          </c:spPr>
          <c:invertIfNegative val="0"/>
          <c:dLbls>
            <c:dLbl>
              <c:idx val="0"/>
              <c:tx>
                <c:rich>
                  <a:bodyPr/>
                  <a:lstStyle/>
                  <a:p>
                    <a:fld id="{D31BED7B-6C59-4B6E-A356-65E335044CC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D1-404C-A9E5-322A244185EB}"/>
                </c:ext>
              </c:extLst>
            </c:dLbl>
            <c:dLbl>
              <c:idx val="1"/>
              <c:tx>
                <c:rich>
                  <a:bodyPr/>
                  <a:lstStyle/>
                  <a:p>
                    <a:fld id="{15A56F68-8135-4D1B-9080-546F316136E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D1-404C-A9E5-322A244185EB}"/>
                </c:ext>
              </c:extLst>
            </c:dLbl>
            <c:dLbl>
              <c:idx val="2"/>
              <c:tx>
                <c:rich>
                  <a:bodyPr/>
                  <a:lstStyle/>
                  <a:p>
                    <a:fld id="{2ADE43E7-7F6C-41F1-8FBF-520B144B329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FD1-404C-A9E5-322A244185EB}"/>
                </c:ext>
              </c:extLst>
            </c:dLbl>
            <c:dLbl>
              <c:idx val="3"/>
              <c:tx>
                <c:rich>
                  <a:bodyPr/>
                  <a:lstStyle/>
                  <a:p>
                    <a:fld id="{6D1B2413-FB07-4529-992D-7E84C195949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FD1-404C-A9E5-322A244185EB}"/>
                </c:ext>
              </c:extLst>
            </c:dLbl>
            <c:dLbl>
              <c:idx val="4"/>
              <c:tx>
                <c:rich>
                  <a:bodyPr/>
                  <a:lstStyle/>
                  <a:p>
                    <a:fld id="{7CB6BF19-AAF7-4B15-BC1A-1AF16CCFB23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FD1-404C-A9E5-322A24418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Analysis'!$J$68:$J$72</c:f>
              <c:numCache>
                <c:formatCode>General</c:formatCode>
                <c:ptCount val="5"/>
                <c:pt idx="0">
                  <c:v>0</c:v>
                </c:pt>
                <c:pt idx="1">
                  <c:v>0</c:v>
                </c:pt>
                <c:pt idx="2">
                  <c:v>8</c:v>
                </c:pt>
                <c:pt idx="3">
                  <c:v>8</c:v>
                </c:pt>
                <c:pt idx="4">
                  <c:v>3</c:v>
                </c:pt>
              </c:numCache>
            </c:numRef>
          </c:val>
          <c:extLst>
            <c:ext xmlns:c15="http://schemas.microsoft.com/office/drawing/2012/chart" uri="{02D57815-91ED-43cb-92C2-25804820EDAC}">
              <c15:datalabelsRange>
                <c15:f>'Likert Statistical Analysis'!$J$74:$J$78</c15:f>
                <c15:dlblRangeCache>
                  <c:ptCount val="5"/>
                  <c:pt idx="0">
                    <c:v>0.00%</c:v>
                  </c:pt>
                  <c:pt idx="1">
                    <c:v>0.00%</c:v>
                  </c:pt>
                  <c:pt idx="2">
                    <c:v>42.11%</c:v>
                  </c:pt>
                  <c:pt idx="3">
                    <c:v>42.11%</c:v>
                  </c:pt>
                  <c:pt idx="4">
                    <c:v>15.79%</c:v>
                  </c:pt>
                </c15:dlblRangeCache>
              </c15:datalabelsRange>
            </c:ext>
            <c:ext xmlns:c16="http://schemas.microsoft.com/office/drawing/2014/chart" uri="{C3380CC4-5D6E-409C-BE32-E72D297353CC}">
              <c16:uniqueId val="{00000006-DFD1-404C-A9E5-322A244185E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Analysis'!$K$66</c:f>
              <c:strCache>
                <c:ptCount val="1"/>
                <c:pt idx="0">
                  <c:v>C11 - Industry</c:v>
                </c:pt>
              </c:strCache>
            </c:strRef>
          </c:tx>
          <c:spPr>
            <a:solidFill>
              <a:schemeClr val="accent2"/>
            </a:solidFill>
            <a:ln>
              <a:solidFill>
                <a:schemeClr val="tx1"/>
              </a:solidFill>
            </a:ln>
            <a:effectLst/>
          </c:spPr>
          <c:invertIfNegative val="0"/>
          <c:dLbls>
            <c:dLbl>
              <c:idx val="0"/>
              <c:tx>
                <c:rich>
                  <a:bodyPr/>
                  <a:lstStyle/>
                  <a:p>
                    <a:fld id="{38D9FA7F-5A7C-44F8-A851-FBE353010C5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A08-4B25-AEEA-66519E8077E5}"/>
                </c:ext>
              </c:extLst>
            </c:dLbl>
            <c:dLbl>
              <c:idx val="1"/>
              <c:tx>
                <c:rich>
                  <a:bodyPr/>
                  <a:lstStyle/>
                  <a:p>
                    <a:fld id="{77BEE4D7-386B-4C1F-B72F-DB0A4B89315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A08-4B25-AEEA-66519E8077E5}"/>
                </c:ext>
              </c:extLst>
            </c:dLbl>
            <c:dLbl>
              <c:idx val="2"/>
              <c:tx>
                <c:rich>
                  <a:bodyPr/>
                  <a:lstStyle/>
                  <a:p>
                    <a:fld id="{3776BE28-58DF-47D7-A188-B07B6F4AB1E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A08-4B25-AEEA-66519E8077E5}"/>
                </c:ext>
              </c:extLst>
            </c:dLbl>
            <c:dLbl>
              <c:idx val="3"/>
              <c:tx>
                <c:rich>
                  <a:bodyPr/>
                  <a:lstStyle/>
                  <a:p>
                    <a:fld id="{DD90EE02-2CF3-49C6-9D37-C54555B30F8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A08-4B25-AEEA-66519E8077E5}"/>
                </c:ext>
              </c:extLst>
            </c:dLbl>
            <c:dLbl>
              <c:idx val="4"/>
              <c:tx>
                <c:rich>
                  <a:bodyPr/>
                  <a:lstStyle/>
                  <a:p>
                    <a:fld id="{2348BC3F-81D5-4AFC-8388-8C882A3340A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A08-4B25-AEEA-66519E807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Analysis'!$K$68:$K$72</c:f>
              <c:numCache>
                <c:formatCode>General</c:formatCode>
                <c:ptCount val="5"/>
                <c:pt idx="0">
                  <c:v>0</c:v>
                </c:pt>
                <c:pt idx="1">
                  <c:v>2</c:v>
                </c:pt>
                <c:pt idx="2">
                  <c:v>1</c:v>
                </c:pt>
                <c:pt idx="3">
                  <c:v>15</c:v>
                </c:pt>
                <c:pt idx="4">
                  <c:v>1</c:v>
                </c:pt>
              </c:numCache>
            </c:numRef>
          </c:val>
          <c:extLst>
            <c:ext xmlns:c15="http://schemas.microsoft.com/office/drawing/2012/chart" uri="{02D57815-91ED-43cb-92C2-25804820EDAC}">
              <c15:datalabelsRange>
                <c15:f>'Likert Statistical Analysis'!$K$74:$K$78</c15:f>
                <c15:dlblRangeCache>
                  <c:ptCount val="5"/>
                  <c:pt idx="0">
                    <c:v>0.00%</c:v>
                  </c:pt>
                  <c:pt idx="1">
                    <c:v>10.53%</c:v>
                  </c:pt>
                  <c:pt idx="2">
                    <c:v>5.26%</c:v>
                  </c:pt>
                  <c:pt idx="3">
                    <c:v>78.95%</c:v>
                  </c:pt>
                  <c:pt idx="4">
                    <c:v>5.26%</c:v>
                  </c:pt>
                </c15:dlblRangeCache>
              </c15:datalabelsRange>
            </c:ext>
            <c:ext xmlns:c16="http://schemas.microsoft.com/office/drawing/2014/chart" uri="{C3380CC4-5D6E-409C-BE32-E72D297353CC}">
              <c16:uniqueId val="{00000006-7A08-4B25-AEEA-66519E8077E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'UCP-SP Years'!$C$65</c:f>
              <c:strCache>
                <c:ptCount val="1"/>
                <c:pt idx="0">
                  <c:v>AI/ML</c:v>
                </c:pt>
              </c:strCache>
            </c:strRef>
          </c:tx>
          <c:spPr>
            <a:solidFill>
              <a:schemeClr val="accent1"/>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Years'!$D$66:$D$73</c:f>
              <c:numCache>
                <c:formatCode>General</c:formatCode>
                <c:ptCount val="8"/>
                <c:pt idx="0">
                  <c:v>1</c:v>
                </c:pt>
                <c:pt idx="1">
                  <c:v>18</c:v>
                </c:pt>
                <c:pt idx="2">
                  <c:v>10</c:v>
                </c:pt>
                <c:pt idx="3">
                  <c:v>7</c:v>
                </c:pt>
                <c:pt idx="4">
                  <c:v>3</c:v>
                </c:pt>
                <c:pt idx="5">
                  <c:v>1</c:v>
                </c:pt>
                <c:pt idx="6">
                  <c:v>0</c:v>
                </c:pt>
                <c:pt idx="7">
                  <c:v>0</c:v>
                </c:pt>
              </c:numCache>
            </c:numRef>
          </c:val>
          <c:extLst>
            <c:ext xmlns:c16="http://schemas.microsoft.com/office/drawing/2014/chart" uri="{C3380CC4-5D6E-409C-BE32-E72D297353CC}">
              <c16:uniqueId val="{00000000-53D4-4FB8-A270-75A669DC068C}"/>
            </c:ext>
          </c:extLst>
        </c:ser>
        <c:ser>
          <c:idx val="1"/>
          <c:order val="1"/>
          <c:tx>
            <c:strRef>
              <c:f>'UCP-SP Years'!$C$55</c:f>
              <c:strCache>
                <c:ptCount val="1"/>
                <c:pt idx="0">
                  <c:v>MDE</c:v>
                </c:pt>
              </c:strCache>
            </c:strRef>
          </c:tx>
          <c:spPr>
            <a:solidFill>
              <a:schemeClr val="accent2"/>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Years'!$D$56:$D$63</c:f>
              <c:numCache>
                <c:formatCode>General</c:formatCode>
                <c:ptCount val="8"/>
                <c:pt idx="0">
                  <c:v>4</c:v>
                </c:pt>
                <c:pt idx="1">
                  <c:v>15</c:v>
                </c:pt>
                <c:pt idx="2">
                  <c:v>3</c:v>
                </c:pt>
                <c:pt idx="3">
                  <c:v>6</c:v>
                </c:pt>
                <c:pt idx="4">
                  <c:v>7</c:v>
                </c:pt>
                <c:pt idx="5">
                  <c:v>2</c:v>
                </c:pt>
                <c:pt idx="6">
                  <c:v>3</c:v>
                </c:pt>
                <c:pt idx="7">
                  <c:v>0</c:v>
                </c:pt>
              </c:numCache>
            </c:numRef>
          </c:val>
          <c:extLst>
            <c:ext xmlns:c16="http://schemas.microsoft.com/office/drawing/2014/chart" uri="{C3380CC4-5D6E-409C-BE32-E72D297353CC}">
              <c16:uniqueId val="{00000001-53D4-4FB8-A270-75A669DC068C}"/>
            </c:ext>
          </c:extLst>
        </c:ser>
        <c:ser>
          <c:idx val="2"/>
          <c:order val="2"/>
          <c:tx>
            <c:strRef>
              <c:f>'UCP-SP Years'!$C$45</c:f>
              <c:strCache>
                <c:ptCount val="1"/>
                <c:pt idx="0">
                  <c:v>DevOps</c:v>
                </c:pt>
              </c:strCache>
            </c:strRef>
          </c:tx>
          <c:spPr>
            <a:solidFill>
              <a:schemeClr val="accent3"/>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Years'!$D$46:$D$53</c:f>
              <c:numCache>
                <c:formatCode>General</c:formatCode>
                <c:ptCount val="8"/>
                <c:pt idx="0">
                  <c:v>2</c:v>
                </c:pt>
                <c:pt idx="1">
                  <c:v>15</c:v>
                </c:pt>
                <c:pt idx="2">
                  <c:v>14</c:v>
                </c:pt>
                <c:pt idx="3">
                  <c:v>4</c:v>
                </c:pt>
                <c:pt idx="4">
                  <c:v>2</c:v>
                </c:pt>
                <c:pt idx="5">
                  <c:v>1</c:v>
                </c:pt>
                <c:pt idx="6">
                  <c:v>0</c:v>
                </c:pt>
                <c:pt idx="7">
                  <c:v>2</c:v>
                </c:pt>
              </c:numCache>
            </c:numRef>
          </c:val>
          <c:extLst>
            <c:ext xmlns:c16="http://schemas.microsoft.com/office/drawing/2014/chart" uri="{C3380CC4-5D6E-409C-BE32-E72D297353CC}">
              <c16:uniqueId val="{00000002-53D4-4FB8-A270-75A669DC068C}"/>
            </c:ext>
          </c:extLst>
        </c:ser>
        <c:dLbls>
          <c:showLegendKey val="0"/>
          <c:showVal val="0"/>
          <c:showCatName val="0"/>
          <c:showSerName val="0"/>
          <c:showPercent val="0"/>
          <c:showBubbleSize val="0"/>
        </c:dLbls>
        <c:gapWidth val="219"/>
        <c:overlap val="-27"/>
        <c:axId val="603703184"/>
        <c:axId val="603692144"/>
      </c:barChart>
      <c:catAx>
        <c:axId val="6037031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603692144"/>
        <c:crosses val="autoZero"/>
        <c:auto val="1"/>
        <c:lblAlgn val="ctr"/>
        <c:lblOffset val="100"/>
        <c:noMultiLvlLbl val="0"/>
      </c:catAx>
      <c:valAx>
        <c:axId val="603692144"/>
        <c:scaling>
          <c:orientation val="minMax"/>
          <c:max val="20"/>
        </c:scaling>
        <c:delete val="0"/>
        <c:axPos val="l"/>
        <c:majorGridlines>
          <c:spPr>
            <a:ln w="9525" cap="flat" cmpd="sng" algn="ctr">
              <a:solidFill>
                <a:schemeClr val="bg1">
                  <a:lumMod val="6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03703184"/>
        <c:crosses val="autoZero"/>
        <c:crossBetween val="between"/>
        <c:majorUnit val="2"/>
      </c:valAx>
      <c:spPr>
        <a:noFill/>
        <a:ln>
          <a:solidFill>
            <a:schemeClr val="tx1"/>
          </a:solidFill>
        </a:ln>
        <a:effectLst/>
      </c:spPr>
    </c:plotArea>
    <c:legend>
      <c:legendPos val="r"/>
      <c:layout>
        <c:manualLayout>
          <c:xMode val="edge"/>
          <c:yMode val="edge"/>
          <c:x val="0.7710892699978863"/>
          <c:y val="0.10142132150775579"/>
          <c:w val="0.16979354474945418"/>
          <c:h val="0.16723377404633813"/>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Analysis'!$D$92</c:f>
              <c:strCache>
                <c:ptCount val="1"/>
                <c:pt idx="0">
                  <c:v>C1 - Academia</c:v>
                </c:pt>
              </c:strCache>
            </c:strRef>
          </c:tx>
          <c:spPr>
            <a:solidFill>
              <a:schemeClr val="accent6"/>
            </a:solidFill>
            <a:ln>
              <a:solidFill>
                <a:schemeClr val="tx1"/>
              </a:solidFill>
            </a:ln>
            <a:effectLst/>
          </c:spPr>
          <c:invertIfNegative val="0"/>
          <c:dLbls>
            <c:dLbl>
              <c:idx val="0"/>
              <c:tx>
                <c:rich>
                  <a:bodyPr/>
                  <a:lstStyle/>
                  <a:p>
                    <a:fld id="{8D24BE01-9196-448F-BA64-D7DCF98AB0B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88-4703-B112-055935905A8B}"/>
                </c:ext>
              </c:extLst>
            </c:dLbl>
            <c:dLbl>
              <c:idx val="1"/>
              <c:tx>
                <c:rich>
                  <a:bodyPr/>
                  <a:lstStyle/>
                  <a:p>
                    <a:fld id="{DB26EFC4-4953-42B6-A105-D3F627ADD94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88-4703-B112-055935905A8B}"/>
                </c:ext>
              </c:extLst>
            </c:dLbl>
            <c:dLbl>
              <c:idx val="2"/>
              <c:tx>
                <c:rich>
                  <a:bodyPr/>
                  <a:lstStyle/>
                  <a:p>
                    <a:fld id="{295254B1-23FE-44B5-9731-DF9C842B9CA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88-4703-B112-055935905A8B}"/>
                </c:ext>
              </c:extLst>
            </c:dLbl>
            <c:dLbl>
              <c:idx val="3"/>
              <c:tx>
                <c:rich>
                  <a:bodyPr/>
                  <a:lstStyle/>
                  <a:p>
                    <a:fld id="{BAB59ED2-66F5-48C4-95D3-CAF95DF20E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88-4703-B112-055935905A8B}"/>
                </c:ext>
              </c:extLst>
            </c:dLbl>
            <c:dLbl>
              <c:idx val="4"/>
              <c:tx>
                <c:rich>
                  <a:bodyPr/>
                  <a:lstStyle/>
                  <a:p>
                    <a:fld id="{DA0457A5-0F6E-44CB-9197-A9033C88534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88-4703-B112-055935905A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Analysis'!$D$94:$D$98</c:f>
              <c:numCache>
                <c:formatCode>General</c:formatCode>
                <c:ptCount val="5"/>
                <c:pt idx="0">
                  <c:v>0</c:v>
                </c:pt>
                <c:pt idx="1">
                  <c:v>0</c:v>
                </c:pt>
                <c:pt idx="2">
                  <c:v>6</c:v>
                </c:pt>
                <c:pt idx="3">
                  <c:v>8</c:v>
                </c:pt>
                <c:pt idx="4">
                  <c:v>5</c:v>
                </c:pt>
              </c:numCache>
            </c:numRef>
          </c:val>
          <c:extLst>
            <c:ext xmlns:c15="http://schemas.microsoft.com/office/drawing/2012/chart" uri="{02D57815-91ED-43cb-92C2-25804820EDAC}">
              <c15:datalabelsRange>
                <c15:f>'Likert Statistical Analysis'!$D$100:$D$104</c15:f>
                <c15:dlblRangeCache>
                  <c:ptCount val="5"/>
                  <c:pt idx="0">
                    <c:v>0.00%</c:v>
                  </c:pt>
                  <c:pt idx="1">
                    <c:v>0.00%</c:v>
                  </c:pt>
                  <c:pt idx="2">
                    <c:v>31.58%</c:v>
                  </c:pt>
                  <c:pt idx="3">
                    <c:v>42.11%</c:v>
                  </c:pt>
                  <c:pt idx="4">
                    <c:v>26.32%</c:v>
                  </c:pt>
                </c15:dlblRangeCache>
              </c15:datalabelsRange>
            </c:ext>
            <c:ext xmlns:c16="http://schemas.microsoft.com/office/drawing/2014/chart" uri="{C3380CC4-5D6E-409C-BE32-E72D297353CC}">
              <c16:uniqueId val="{00000006-CD88-4703-B112-055935905A8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Analysis'!$E$92</c:f>
              <c:strCache>
                <c:ptCount val="1"/>
                <c:pt idx="0">
                  <c:v>C2 - Academia</c:v>
                </c:pt>
              </c:strCache>
            </c:strRef>
          </c:tx>
          <c:spPr>
            <a:solidFill>
              <a:schemeClr val="accent6"/>
            </a:solidFill>
            <a:ln>
              <a:solidFill>
                <a:schemeClr val="tx1"/>
              </a:solidFill>
            </a:ln>
            <a:effectLst/>
          </c:spPr>
          <c:invertIfNegative val="0"/>
          <c:dLbls>
            <c:dLbl>
              <c:idx val="0"/>
              <c:tx>
                <c:rich>
                  <a:bodyPr/>
                  <a:lstStyle/>
                  <a:p>
                    <a:fld id="{8E101922-9962-48EF-A9A3-EEEFED6D219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FBC-4B15-AA6E-423BB120A67E}"/>
                </c:ext>
              </c:extLst>
            </c:dLbl>
            <c:dLbl>
              <c:idx val="1"/>
              <c:tx>
                <c:rich>
                  <a:bodyPr/>
                  <a:lstStyle/>
                  <a:p>
                    <a:fld id="{3D872AEB-73C3-4898-BED4-08A06B4B29E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FBC-4B15-AA6E-423BB120A67E}"/>
                </c:ext>
              </c:extLst>
            </c:dLbl>
            <c:dLbl>
              <c:idx val="2"/>
              <c:tx>
                <c:rich>
                  <a:bodyPr/>
                  <a:lstStyle/>
                  <a:p>
                    <a:fld id="{97905A91-4BF5-42BE-961B-0F8E124FDBB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FBC-4B15-AA6E-423BB120A67E}"/>
                </c:ext>
              </c:extLst>
            </c:dLbl>
            <c:dLbl>
              <c:idx val="3"/>
              <c:tx>
                <c:rich>
                  <a:bodyPr/>
                  <a:lstStyle/>
                  <a:p>
                    <a:fld id="{5E529F53-64A2-4ADD-9874-02BF83ACCEF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FBC-4B15-AA6E-423BB120A67E}"/>
                </c:ext>
              </c:extLst>
            </c:dLbl>
            <c:dLbl>
              <c:idx val="4"/>
              <c:tx>
                <c:rich>
                  <a:bodyPr/>
                  <a:lstStyle/>
                  <a:p>
                    <a:fld id="{1FA6CE6A-7FED-4013-92D6-A7102ABB7D9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FBC-4B15-AA6E-423BB120A6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Analysis'!$E$94:$E$98</c:f>
              <c:numCache>
                <c:formatCode>General</c:formatCode>
                <c:ptCount val="5"/>
                <c:pt idx="0">
                  <c:v>0</c:v>
                </c:pt>
                <c:pt idx="1">
                  <c:v>2</c:v>
                </c:pt>
                <c:pt idx="2">
                  <c:v>6</c:v>
                </c:pt>
                <c:pt idx="3">
                  <c:v>6</c:v>
                </c:pt>
                <c:pt idx="4">
                  <c:v>5</c:v>
                </c:pt>
              </c:numCache>
            </c:numRef>
          </c:val>
          <c:extLst>
            <c:ext xmlns:c15="http://schemas.microsoft.com/office/drawing/2012/chart" uri="{02D57815-91ED-43cb-92C2-25804820EDAC}">
              <c15:datalabelsRange>
                <c15:f>'Likert Statistical Analysis'!$E$100:$E$104</c15:f>
                <c15:dlblRangeCache>
                  <c:ptCount val="5"/>
                  <c:pt idx="0">
                    <c:v>0.00%</c:v>
                  </c:pt>
                  <c:pt idx="1">
                    <c:v>10.53%</c:v>
                  </c:pt>
                  <c:pt idx="2">
                    <c:v>31.58%</c:v>
                  </c:pt>
                  <c:pt idx="3">
                    <c:v>31.58%</c:v>
                  </c:pt>
                  <c:pt idx="4">
                    <c:v>26.32%</c:v>
                  </c:pt>
                </c15:dlblRangeCache>
              </c15:datalabelsRange>
            </c:ext>
            <c:ext xmlns:c16="http://schemas.microsoft.com/office/drawing/2014/chart" uri="{C3380CC4-5D6E-409C-BE32-E72D297353CC}">
              <c16:uniqueId val="{00000006-1FBC-4B15-AA6E-423BB120A67E}"/>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Analysis'!$F$92</c:f>
              <c:strCache>
                <c:ptCount val="1"/>
                <c:pt idx="0">
                  <c:v>C3 - Academia</c:v>
                </c:pt>
              </c:strCache>
            </c:strRef>
          </c:tx>
          <c:spPr>
            <a:solidFill>
              <a:schemeClr val="accent6"/>
            </a:solidFill>
            <a:ln>
              <a:solidFill>
                <a:schemeClr val="tx1"/>
              </a:solidFill>
            </a:ln>
            <a:effectLst/>
          </c:spPr>
          <c:invertIfNegative val="0"/>
          <c:dLbls>
            <c:dLbl>
              <c:idx val="0"/>
              <c:tx>
                <c:rich>
                  <a:bodyPr/>
                  <a:lstStyle/>
                  <a:p>
                    <a:fld id="{844F48FC-C95D-4BB0-BC86-C94E0621162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169-4FB3-ADA9-F6507E7C63FD}"/>
                </c:ext>
              </c:extLst>
            </c:dLbl>
            <c:dLbl>
              <c:idx val="1"/>
              <c:tx>
                <c:rich>
                  <a:bodyPr/>
                  <a:lstStyle/>
                  <a:p>
                    <a:fld id="{0975DB60-9D58-43DD-921D-58DED107316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69-4FB3-ADA9-F6507E7C63FD}"/>
                </c:ext>
              </c:extLst>
            </c:dLbl>
            <c:dLbl>
              <c:idx val="2"/>
              <c:tx>
                <c:rich>
                  <a:bodyPr/>
                  <a:lstStyle/>
                  <a:p>
                    <a:fld id="{617E89BA-48F8-4C4F-B290-FAC9EC7F4F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69-4FB3-ADA9-F6507E7C63FD}"/>
                </c:ext>
              </c:extLst>
            </c:dLbl>
            <c:dLbl>
              <c:idx val="3"/>
              <c:tx>
                <c:rich>
                  <a:bodyPr/>
                  <a:lstStyle/>
                  <a:p>
                    <a:fld id="{59B0AC61-4B62-4901-84B7-34EE626A7F8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69-4FB3-ADA9-F6507E7C63FD}"/>
                </c:ext>
              </c:extLst>
            </c:dLbl>
            <c:dLbl>
              <c:idx val="4"/>
              <c:tx>
                <c:rich>
                  <a:bodyPr/>
                  <a:lstStyle/>
                  <a:p>
                    <a:fld id="{7E79D7A9-CB72-437E-AD3C-EA624E14707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69-4FB3-ADA9-F6507E7C6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Analysis'!$F$94:$F$98</c:f>
              <c:numCache>
                <c:formatCode>General</c:formatCode>
                <c:ptCount val="5"/>
                <c:pt idx="0">
                  <c:v>0</c:v>
                </c:pt>
                <c:pt idx="1">
                  <c:v>1</c:v>
                </c:pt>
                <c:pt idx="2">
                  <c:v>7</c:v>
                </c:pt>
                <c:pt idx="3">
                  <c:v>6</c:v>
                </c:pt>
                <c:pt idx="4">
                  <c:v>5</c:v>
                </c:pt>
              </c:numCache>
            </c:numRef>
          </c:val>
          <c:extLst>
            <c:ext xmlns:c15="http://schemas.microsoft.com/office/drawing/2012/chart" uri="{02D57815-91ED-43cb-92C2-25804820EDAC}">
              <c15:datalabelsRange>
                <c15:f>'Likert Statistical Analysis'!$F$100:$F$104</c15:f>
                <c15:dlblRangeCache>
                  <c:ptCount val="5"/>
                  <c:pt idx="0">
                    <c:v>0.00%</c:v>
                  </c:pt>
                  <c:pt idx="1">
                    <c:v>5.26%</c:v>
                  </c:pt>
                  <c:pt idx="2">
                    <c:v>36.84%</c:v>
                  </c:pt>
                  <c:pt idx="3">
                    <c:v>31.58%</c:v>
                  </c:pt>
                  <c:pt idx="4">
                    <c:v>26.32%</c:v>
                  </c:pt>
                </c15:dlblRangeCache>
              </c15:datalabelsRange>
            </c:ext>
            <c:ext xmlns:c16="http://schemas.microsoft.com/office/drawing/2014/chart" uri="{C3380CC4-5D6E-409C-BE32-E72D297353CC}">
              <c16:uniqueId val="{00000005-9169-4FB3-ADA9-F6507E7C63F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Analysis'!$G$92</c:f>
              <c:strCache>
                <c:ptCount val="1"/>
                <c:pt idx="0">
                  <c:v>C5 - Academia</c:v>
                </c:pt>
              </c:strCache>
            </c:strRef>
          </c:tx>
          <c:spPr>
            <a:solidFill>
              <a:schemeClr val="accent6"/>
            </a:solidFill>
            <a:ln>
              <a:solidFill>
                <a:schemeClr val="tx1"/>
              </a:solidFill>
            </a:ln>
            <a:effectLst/>
          </c:spPr>
          <c:invertIfNegative val="0"/>
          <c:dLbls>
            <c:dLbl>
              <c:idx val="0"/>
              <c:tx>
                <c:rich>
                  <a:bodyPr/>
                  <a:lstStyle/>
                  <a:p>
                    <a:fld id="{02DD1850-46AE-44F8-AB42-A2B4272D4E6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6EA-4A25-B56B-A7371841D363}"/>
                </c:ext>
              </c:extLst>
            </c:dLbl>
            <c:dLbl>
              <c:idx val="1"/>
              <c:tx>
                <c:rich>
                  <a:bodyPr/>
                  <a:lstStyle/>
                  <a:p>
                    <a:fld id="{A32DFCC6-3411-4704-8392-63CAFF8E1A2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EA-4A25-B56B-A7371841D363}"/>
                </c:ext>
              </c:extLst>
            </c:dLbl>
            <c:dLbl>
              <c:idx val="2"/>
              <c:tx>
                <c:rich>
                  <a:bodyPr/>
                  <a:lstStyle/>
                  <a:p>
                    <a:fld id="{BE8B111D-85CD-4958-8E78-01D2E204A42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6EA-4A25-B56B-A7371841D363}"/>
                </c:ext>
              </c:extLst>
            </c:dLbl>
            <c:dLbl>
              <c:idx val="3"/>
              <c:tx>
                <c:rich>
                  <a:bodyPr/>
                  <a:lstStyle/>
                  <a:p>
                    <a:fld id="{4A469B61-2B43-4537-A5C4-47951D6AAA8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EA-4A25-B56B-A7371841D363}"/>
                </c:ext>
              </c:extLst>
            </c:dLbl>
            <c:dLbl>
              <c:idx val="4"/>
              <c:tx>
                <c:rich>
                  <a:bodyPr/>
                  <a:lstStyle/>
                  <a:p>
                    <a:fld id="{18D61929-1C26-4339-A122-0DC965B2654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6EA-4A25-B56B-A7371841D3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Analysis'!$G$94:$G$98</c:f>
              <c:numCache>
                <c:formatCode>General</c:formatCode>
                <c:ptCount val="5"/>
                <c:pt idx="0">
                  <c:v>0</c:v>
                </c:pt>
                <c:pt idx="1">
                  <c:v>1</c:v>
                </c:pt>
                <c:pt idx="2">
                  <c:v>6</c:v>
                </c:pt>
                <c:pt idx="3">
                  <c:v>8</c:v>
                </c:pt>
                <c:pt idx="4">
                  <c:v>4</c:v>
                </c:pt>
              </c:numCache>
            </c:numRef>
          </c:val>
          <c:extLst>
            <c:ext xmlns:c15="http://schemas.microsoft.com/office/drawing/2012/chart" uri="{02D57815-91ED-43cb-92C2-25804820EDAC}">
              <c15:datalabelsRange>
                <c15:f>'Likert Statistical Analysis'!$G$100:$G$104</c15:f>
                <c15:dlblRangeCache>
                  <c:ptCount val="5"/>
                  <c:pt idx="0">
                    <c:v>0.00%</c:v>
                  </c:pt>
                  <c:pt idx="1">
                    <c:v>5.26%</c:v>
                  </c:pt>
                  <c:pt idx="2">
                    <c:v>31.58%</c:v>
                  </c:pt>
                  <c:pt idx="3">
                    <c:v>42.11%</c:v>
                  </c:pt>
                  <c:pt idx="4">
                    <c:v>21.05%</c:v>
                  </c:pt>
                </c15:dlblRangeCache>
              </c15:datalabelsRange>
            </c:ext>
            <c:ext xmlns:c16="http://schemas.microsoft.com/office/drawing/2014/chart" uri="{C3380CC4-5D6E-409C-BE32-E72D297353CC}">
              <c16:uniqueId val="{00000005-D6EA-4A25-B56B-A7371841D36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Analysis'!$H$92</c:f>
              <c:strCache>
                <c:ptCount val="1"/>
                <c:pt idx="0">
                  <c:v>C6 - Academia</c:v>
                </c:pt>
              </c:strCache>
            </c:strRef>
          </c:tx>
          <c:spPr>
            <a:solidFill>
              <a:schemeClr val="accent6"/>
            </a:solidFill>
            <a:ln>
              <a:solidFill>
                <a:schemeClr val="tx1"/>
              </a:solidFill>
            </a:ln>
            <a:effectLst/>
          </c:spPr>
          <c:invertIfNegative val="0"/>
          <c:dLbls>
            <c:dLbl>
              <c:idx val="0"/>
              <c:tx>
                <c:rich>
                  <a:bodyPr/>
                  <a:lstStyle/>
                  <a:p>
                    <a:fld id="{6AD606DA-E63E-40D3-BEBA-E51191E734A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A19-4564-99BA-1B430E675086}"/>
                </c:ext>
              </c:extLst>
            </c:dLbl>
            <c:dLbl>
              <c:idx val="1"/>
              <c:tx>
                <c:rich>
                  <a:bodyPr/>
                  <a:lstStyle/>
                  <a:p>
                    <a:fld id="{9897C784-FB57-4AF0-9360-D9B37A14E2D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19-4564-99BA-1B430E675086}"/>
                </c:ext>
              </c:extLst>
            </c:dLbl>
            <c:dLbl>
              <c:idx val="2"/>
              <c:tx>
                <c:rich>
                  <a:bodyPr/>
                  <a:lstStyle/>
                  <a:p>
                    <a:fld id="{90B7382D-A0CE-4734-AA5F-3E994C8BECB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19-4564-99BA-1B430E675086}"/>
                </c:ext>
              </c:extLst>
            </c:dLbl>
            <c:dLbl>
              <c:idx val="3"/>
              <c:tx>
                <c:rich>
                  <a:bodyPr/>
                  <a:lstStyle/>
                  <a:p>
                    <a:fld id="{F4025539-54C9-4EC1-A61C-12608D05DC1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19-4564-99BA-1B430E675086}"/>
                </c:ext>
              </c:extLst>
            </c:dLbl>
            <c:dLbl>
              <c:idx val="4"/>
              <c:tx>
                <c:rich>
                  <a:bodyPr/>
                  <a:lstStyle/>
                  <a:p>
                    <a:fld id="{7ABB6354-43C1-411D-8024-0C83CBE3FDE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19-4564-99BA-1B430E675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Analysis'!$H$94:$H$98</c:f>
              <c:numCache>
                <c:formatCode>General</c:formatCode>
                <c:ptCount val="5"/>
                <c:pt idx="0">
                  <c:v>0</c:v>
                </c:pt>
                <c:pt idx="1">
                  <c:v>3</c:v>
                </c:pt>
                <c:pt idx="2">
                  <c:v>6</c:v>
                </c:pt>
                <c:pt idx="3">
                  <c:v>4</c:v>
                </c:pt>
                <c:pt idx="4">
                  <c:v>6</c:v>
                </c:pt>
              </c:numCache>
            </c:numRef>
          </c:val>
          <c:extLst>
            <c:ext xmlns:c15="http://schemas.microsoft.com/office/drawing/2012/chart" uri="{02D57815-91ED-43cb-92C2-25804820EDAC}">
              <c15:datalabelsRange>
                <c15:f>'Likert Statistical Analysis'!$H$100:$H$104</c15:f>
                <c15:dlblRangeCache>
                  <c:ptCount val="5"/>
                  <c:pt idx="0">
                    <c:v>0.00%</c:v>
                  </c:pt>
                  <c:pt idx="1">
                    <c:v>15.79%</c:v>
                  </c:pt>
                  <c:pt idx="2">
                    <c:v>31.58%</c:v>
                  </c:pt>
                  <c:pt idx="3">
                    <c:v>21.05%</c:v>
                  </c:pt>
                  <c:pt idx="4">
                    <c:v>31.58%</c:v>
                  </c:pt>
                </c15:dlblRangeCache>
              </c15:datalabelsRange>
            </c:ext>
            <c:ext xmlns:c16="http://schemas.microsoft.com/office/drawing/2014/chart" uri="{C3380CC4-5D6E-409C-BE32-E72D297353CC}">
              <c16:uniqueId val="{00000005-1A19-4564-99BA-1B430E67508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Analysis'!$I$92</c:f>
              <c:strCache>
                <c:ptCount val="1"/>
                <c:pt idx="0">
                  <c:v>C7 - Academia</c:v>
                </c:pt>
              </c:strCache>
            </c:strRef>
          </c:tx>
          <c:spPr>
            <a:solidFill>
              <a:schemeClr val="accent6"/>
            </a:solidFill>
            <a:ln>
              <a:solidFill>
                <a:schemeClr val="tx1"/>
              </a:solidFill>
            </a:ln>
            <a:effectLst/>
          </c:spPr>
          <c:invertIfNegative val="0"/>
          <c:dLbls>
            <c:dLbl>
              <c:idx val="0"/>
              <c:tx>
                <c:rich>
                  <a:bodyPr/>
                  <a:lstStyle/>
                  <a:p>
                    <a:fld id="{5AB5C35A-6242-4E58-B7F2-05A9037F1A9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C1-4F85-9190-8F208730E5AF}"/>
                </c:ext>
              </c:extLst>
            </c:dLbl>
            <c:dLbl>
              <c:idx val="1"/>
              <c:tx>
                <c:rich>
                  <a:bodyPr/>
                  <a:lstStyle/>
                  <a:p>
                    <a:fld id="{6066604E-EBDB-467A-8A14-62479DE3D00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C1-4F85-9190-8F208730E5AF}"/>
                </c:ext>
              </c:extLst>
            </c:dLbl>
            <c:dLbl>
              <c:idx val="2"/>
              <c:tx>
                <c:rich>
                  <a:bodyPr/>
                  <a:lstStyle/>
                  <a:p>
                    <a:fld id="{735DFB8E-1627-4210-B5C8-DE3F5101E64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C1-4F85-9190-8F208730E5AF}"/>
                </c:ext>
              </c:extLst>
            </c:dLbl>
            <c:dLbl>
              <c:idx val="3"/>
              <c:tx>
                <c:rich>
                  <a:bodyPr/>
                  <a:lstStyle/>
                  <a:p>
                    <a:fld id="{8B90F07C-A671-4369-A3CB-4C6E200B78C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C1-4F85-9190-8F208730E5AF}"/>
                </c:ext>
              </c:extLst>
            </c:dLbl>
            <c:dLbl>
              <c:idx val="4"/>
              <c:tx>
                <c:rich>
                  <a:bodyPr/>
                  <a:lstStyle/>
                  <a:p>
                    <a:fld id="{5E2AECD7-C3C2-49AB-8180-A11DA78903B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C1-4F85-9190-8F208730E5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Analysis'!$I$94:$I$98</c:f>
              <c:numCache>
                <c:formatCode>General</c:formatCode>
                <c:ptCount val="5"/>
                <c:pt idx="0">
                  <c:v>1</c:v>
                </c:pt>
                <c:pt idx="1">
                  <c:v>1</c:v>
                </c:pt>
                <c:pt idx="2">
                  <c:v>8</c:v>
                </c:pt>
                <c:pt idx="3">
                  <c:v>5</c:v>
                </c:pt>
                <c:pt idx="4">
                  <c:v>4</c:v>
                </c:pt>
              </c:numCache>
            </c:numRef>
          </c:val>
          <c:extLst>
            <c:ext xmlns:c15="http://schemas.microsoft.com/office/drawing/2012/chart" uri="{02D57815-91ED-43cb-92C2-25804820EDAC}">
              <c15:datalabelsRange>
                <c15:f>'Likert Statistical Analysis'!$I$100:$I$104</c15:f>
                <c15:dlblRangeCache>
                  <c:ptCount val="5"/>
                  <c:pt idx="0">
                    <c:v>5.26%</c:v>
                  </c:pt>
                  <c:pt idx="1">
                    <c:v>5.26%</c:v>
                  </c:pt>
                  <c:pt idx="2">
                    <c:v>42.11%</c:v>
                  </c:pt>
                  <c:pt idx="3">
                    <c:v>26.32%</c:v>
                  </c:pt>
                  <c:pt idx="4">
                    <c:v>21.05%</c:v>
                  </c:pt>
                </c15:dlblRangeCache>
              </c15:datalabelsRange>
            </c:ext>
            <c:ext xmlns:c16="http://schemas.microsoft.com/office/drawing/2014/chart" uri="{C3380CC4-5D6E-409C-BE32-E72D297353CC}">
              <c16:uniqueId val="{00000005-EBC1-4F85-9190-8F208730E5AF}"/>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Analysis'!$J$92</c:f>
              <c:strCache>
                <c:ptCount val="1"/>
                <c:pt idx="0">
                  <c:v>C9 - Academia</c:v>
                </c:pt>
              </c:strCache>
            </c:strRef>
          </c:tx>
          <c:spPr>
            <a:solidFill>
              <a:schemeClr val="accent6"/>
            </a:solidFill>
            <a:ln>
              <a:solidFill>
                <a:schemeClr val="tx1"/>
              </a:solidFill>
            </a:ln>
            <a:effectLst/>
          </c:spPr>
          <c:invertIfNegative val="0"/>
          <c:dLbls>
            <c:dLbl>
              <c:idx val="0"/>
              <c:tx>
                <c:rich>
                  <a:bodyPr/>
                  <a:lstStyle/>
                  <a:p>
                    <a:fld id="{E8FADFEA-4305-4396-A9C1-6F16A9491D8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82-4702-983C-DF1E28CDDA16}"/>
                </c:ext>
              </c:extLst>
            </c:dLbl>
            <c:dLbl>
              <c:idx val="1"/>
              <c:tx>
                <c:rich>
                  <a:bodyPr/>
                  <a:lstStyle/>
                  <a:p>
                    <a:fld id="{6EF56C5F-E223-4B57-8516-A12DB9BA3A1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82-4702-983C-DF1E28CDDA16}"/>
                </c:ext>
              </c:extLst>
            </c:dLbl>
            <c:dLbl>
              <c:idx val="2"/>
              <c:tx>
                <c:rich>
                  <a:bodyPr/>
                  <a:lstStyle/>
                  <a:p>
                    <a:fld id="{F9CE90FE-71E3-4A0A-807C-5D947E1BFC2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82-4702-983C-DF1E28CDDA16}"/>
                </c:ext>
              </c:extLst>
            </c:dLbl>
            <c:dLbl>
              <c:idx val="3"/>
              <c:tx>
                <c:rich>
                  <a:bodyPr/>
                  <a:lstStyle/>
                  <a:p>
                    <a:fld id="{7C8943E4-6404-455D-A06C-F69AFA9A9A5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82-4702-983C-DF1E28CDDA16}"/>
                </c:ext>
              </c:extLst>
            </c:dLbl>
            <c:dLbl>
              <c:idx val="4"/>
              <c:tx>
                <c:rich>
                  <a:bodyPr/>
                  <a:lstStyle/>
                  <a:p>
                    <a:fld id="{C800E53E-2407-49AA-BDAC-2203310D387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82-4702-983C-DF1E28CDDA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Analysis'!$J$94:$J$98</c:f>
              <c:numCache>
                <c:formatCode>General</c:formatCode>
                <c:ptCount val="5"/>
                <c:pt idx="0">
                  <c:v>0</c:v>
                </c:pt>
                <c:pt idx="1">
                  <c:v>3</c:v>
                </c:pt>
                <c:pt idx="2">
                  <c:v>6</c:v>
                </c:pt>
                <c:pt idx="3">
                  <c:v>7</c:v>
                </c:pt>
                <c:pt idx="4">
                  <c:v>3</c:v>
                </c:pt>
              </c:numCache>
            </c:numRef>
          </c:val>
          <c:extLst>
            <c:ext xmlns:c15="http://schemas.microsoft.com/office/drawing/2012/chart" uri="{02D57815-91ED-43cb-92C2-25804820EDAC}">
              <c15:datalabelsRange>
                <c15:f>'Likert Statistical Analysis'!$J$100:$J$104</c15:f>
                <c15:dlblRangeCache>
                  <c:ptCount val="5"/>
                  <c:pt idx="0">
                    <c:v>0.00%</c:v>
                  </c:pt>
                  <c:pt idx="1">
                    <c:v>15.79%</c:v>
                  </c:pt>
                  <c:pt idx="2">
                    <c:v>31.58%</c:v>
                  </c:pt>
                  <c:pt idx="3">
                    <c:v>36.84%</c:v>
                  </c:pt>
                  <c:pt idx="4">
                    <c:v>15.79%</c:v>
                  </c:pt>
                </c15:dlblRangeCache>
              </c15:datalabelsRange>
            </c:ext>
            <c:ext xmlns:c16="http://schemas.microsoft.com/office/drawing/2014/chart" uri="{C3380CC4-5D6E-409C-BE32-E72D297353CC}">
              <c16:uniqueId val="{00000005-7B82-4702-983C-DF1E28CDDA1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Analysis'!$K$92</c:f>
              <c:strCache>
                <c:ptCount val="1"/>
                <c:pt idx="0">
                  <c:v>C11 - Academia</c:v>
                </c:pt>
              </c:strCache>
            </c:strRef>
          </c:tx>
          <c:spPr>
            <a:solidFill>
              <a:schemeClr val="accent6"/>
            </a:solidFill>
            <a:ln>
              <a:solidFill>
                <a:schemeClr val="tx1"/>
              </a:solidFill>
            </a:ln>
            <a:effectLst/>
          </c:spPr>
          <c:invertIfNegative val="0"/>
          <c:dLbls>
            <c:dLbl>
              <c:idx val="0"/>
              <c:tx>
                <c:rich>
                  <a:bodyPr/>
                  <a:lstStyle/>
                  <a:p>
                    <a:fld id="{FAAB152D-F97B-4D33-8785-8D5EFD01A03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838-412B-B4B7-03B020C99103}"/>
                </c:ext>
              </c:extLst>
            </c:dLbl>
            <c:dLbl>
              <c:idx val="1"/>
              <c:tx>
                <c:rich>
                  <a:bodyPr/>
                  <a:lstStyle/>
                  <a:p>
                    <a:fld id="{650F3239-062D-4486-98DB-905937FBE17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38-412B-B4B7-03B020C99103}"/>
                </c:ext>
              </c:extLst>
            </c:dLbl>
            <c:dLbl>
              <c:idx val="2"/>
              <c:tx>
                <c:rich>
                  <a:bodyPr/>
                  <a:lstStyle/>
                  <a:p>
                    <a:fld id="{5AC882B1-D7D2-4802-B656-14AE9E16D21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38-412B-B4B7-03B020C99103}"/>
                </c:ext>
              </c:extLst>
            </c:dLbl>
            <c:dLbl>
              <c:idx val="3"/>
              <c:tx>
                <c:rich>
                  <a:bodyPr/>
                  <a:lstStyle/>
                  <a:p>
                    <a:fld id="{5C3B9430-AB2A-4ABC-AEC8-A6ED311E52E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38-412B-B4B7-03B020C99103}"/>
                </c:ext>
              </c:extLst>
            </c:dLbl>
            <c:dLbl>
              <c:idx val="4"/>
              <c:tx>
                <c:rich>
                  <a:bodyPr/>
                  <a:lstStyle/>
                  <a:p>
                    <a:fld id="{C037F262-7111-44BA-B6C9-6DAAFCAD02E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38-412B-B4B7-03B020C9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Analysis'!$K$94:$K$98</c:f>
              <c:numCache>
                <c:formatCode>General</c:formatCode>
                <c:ptCount val="5"/>
                <c:pt idx="0">
                  <c:v>0</c:v>
                </c:pt>
                <c:pt idx="1">
                  <c:v>2</c:v>
                </c:pt>
                <c:pt idx="2">
                  <c:v>9</c:v>
                </c:pt>
                <c:pt idx="3">
                  <c:v>4</c:v>
                </c:pt>
                <c:pt idx="4">
                  <c:v>4</c:v>
                </c:pt>
              </c:numCache>
            </c:numRef>
          </c:val>
          <c:extLst>
            <c:ext xmlns:c15="http://schemas.microsoft.com/office/drawing/2012/chart" uri="{02D57815-91ED-43cb-92C2-25804820EDAC}">
              <c15:datalabelsRange>
                <c15:f>'Likert Statistical Analysis'!$K$100:$K$104</c15:f>
                <c15:dlblRangeCache>
                  <c:ptCount val="5"/>
                  <c:pt idx="0">
                    <c:v>0.00%</c:v>
                  </c:pt>
                  <c:pt idx="1">
                    <c:v>10.53%</c:v>
                  </c:pt>
                  <c:pt idx="2">
                    <c:v>47.37%</c:v>
                  </c:pt>
                  <c:pt idx="3">
                    <c:v>21.05%</c:v>
                  </c:pt>
                  <c:pt idx="4">
                    <c:v>21.05%</c:v>
                  </c:pt>
                </c15:dlblRangeCache>
              </c15:datalabelsRange>
            </c:ext>
            <c:ext xmlns:c16="http://schemas.microsoft.com/office/drawing/2014/chart" uri="{C3380CC4-5D6E-409C-BE32-E72D297353CC}">
              <c16:uniqueId val="{00000005-8838-412B-B4B7-03B020C9910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(Development)'!$H$1</c:f>
              <c:strCache>
                <c:ptCount val="1"/>
                <c:pt idx="0">
                  <c:v>Have you developed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F-44FE-97A0-58049F065A5D}"/>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1AF-44FE-97A0-58049F065A5D}"/>
              </c:ext>
            </c:extLst>
          </c:dPt>
          <c:dLbls>
            <c:dLbl>
              <c:idx val="0"/>
              <c:layout>
                <c:manualLayout>
                  <c:x val="-0.1063765632880717"/>
                  <c:y val="-9.961715174762293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AF-44FE-97A0-58049F065A5D}"/>
                </c:ext>
              </c:extLst>
            </c:dLbl>
            <c:dLbl>
              <c:idx val="2"/>
              <c:layout>
                <c:manualLayout>
                  <c:x val="3.0013671607052466E-2"/>
                  <c:y val="0.103541113767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AF-44FE-97A0-58049F065A5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(Development)'!$I$2:$I$4</c:f>
              <c:numCache>
                <c:formatCode>General</c:formatCode>
                <c:ptCount val="3"/>
                <c:pt idx="0">
                  <c:v>14</c:v>
                </c:pt>
                <c:pt idx="1">
                  <c:v>5</c:v>
                </c:pt>
                <c:pt idx="2">
                  <c:v>1</c:v>
                </c:pt>
              </c:numCache>
            </c:numRef>
          </c:val>
          <c:extLst>
            <c:ext xmlns:c16="http://schemas.microsoft.com/office/drawing/2014/chart" uri="{C3380CC4-5D6E-409C-BE32-E72D297353CC}">
              <c16:uniqueId val="{00000000-B1AF-44FE-97A0-58049F065A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486863295418223"/>
          <c:h val="0.31920579913583219"/>
        </c:manualLayout>
      </c:layout>
      <c:overlay val="0"/>
      <c:spPr>
        <a:noFill/>
        <a:ln>
          <a:solidFill>
            <a:schemeClr val="bg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(Development)'!$I$1</c:f>
              <c:strCache>
                <c:ptCount val="1"/>
                <c:pt idx="0">
                  <c:v>Have you developed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8-4B74-A1F6-80BE34E2C1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8-4B74-A1F6-80BE34E2C1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8-4B74-A1F6-80BE34E2C148}"/>
              </c:ext>
            </c:extLst>
          </c:dPt>
          <c:dLbls>
            <c:dLbl>
              <c:idx val="1"/>
              <c:delete val="1"/>
              <c:extLst>
                <c:ext xmlns:c15="http://schemas.microsoft.com/office/drawing/2012/chart" uri="{CE6537A1-D6FC-4f65-9D91-7224C49458BB}"/>
                <c:ext xmlns:c16="http://schemas.microsoft.com/office/drawing/2014/chart" uri="{C3380CC4-5D6E-409C-BE32-E72D297353CC}">
                  <c16:uniqueId val="{00000003-EB48-4B74-A1F6-80BE34E2C148}"/>
                </c:ext>
              </c:extLst>
            </c:dLbl>
            <c:dLbl>
              <c:idx val="2"/>
              <c:layout>
                <c:manualLayout>
                  <c:x val="2.9600170252618074E-2"/>
                  <c:y val="7.41926757762522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48-4B74-A1F6-80BE34E2C1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(Development)'!$I$5:$I$7</c:f>
              <c:numCache>
                <c:formatCode>General</c:formatCode>
                <c:ptCount val="3"/>
                <c:pt idx="0">
                  <c:v>19</c:v>
                </c:pt>
                <c:pt idx="1">
                  <c:v>0</c:v>
                </c:pt>
                <c:pt idx="2">
                  <c:v>1</c:v>
                </c:pt>
              </c:numCache>
            </c:numRef>
          </c:val>
          <c:extLst>
            <c:ext xmlns:c16="http://schemas.microsoft.com/office/drawing/2014/chart" uri="{C3380CC4-5D6E-409C-BE32-E72D297353CC}">
              <c16:uniqueId val="{00000006-EB48-4B74-A1F6-80BE34E2C1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50502609161816137"/>
        </c:manualLayout>
      </c:layout>
      <c:barChart>
        <c:barDir val="col"/>
        <c:grouping val="clustered"/>
        <c:varyColors val="0"/>
        <c:ser>
          <c:idx val="0"/>
          <c:order val="0"/>
          <c:tx>
            <c:strRef>
              <c:f>'UCP-SP-Work'!$E$3</c:f>
              <c:strCache>
                <c:ptCount val="1"/>
                <c:pt idx="0">
                  <c:v>Use case provider</c:v>
                </c:pt>
              </c:strCache>
            </c:strRef>
          </c:tx>
          <c:spPr>
            <a:solidFill>
              <a:schemeClr val="dk1">
                <a:tint val="885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'UCP-SP-Work'!$F$3:$I$3</c:f>
              <c:numCache>
                <c:formatCode>General</c:formatCode>
                <c:ptCount val="4"/>
                <c:pt idx="0">
                  <c:v>3</c:v>
                </c:pt>
                <c:pt idx="1">
                  <c:v>6</c:v>
                </c:pt>
                <c:pt idx="2">
                  <c:v>1</c:v>
                </c:pt>
                <c:pt idx="3">
                  <c:v>0</c:v>
                </c:pt>
              </c:numCache>
            </c:numRef>
          </c:val>
          <c:extLst>
            <c:ext xmlns:c16="http://schemas.microsoft.com/office/drawing/2014/chart" uri="{C3380CC4-5D6E-409C-BE32-E72D297353CC}">
              <c16:uniqueId val="{00000000-338F-4E2B-B47A-FEB2257BE6F4}"/>
            </c:ext>
          </c:extLst>
        </c:ser>
        <c:ser>
          <c:idx val="1"/>
          <c:order val="1"/>
          <c:tx>
            <c:strRef>
              <c:f>'UCP-SP-Work'!$E$4</c:f>
              <c:strCache>
                <c:ptCount val="1"/>
                <c:pt idx="0">
                  <c:v>Solution provider</c:v>
                </c:pt>
              </c:strCache>
            </c:strRef>
          </c:tx>
          <c:spPr>
            <a:solidFill>
              <a:schemeClr val="dk1">
                <a:tint val="550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'UCP-SP-Work'!$F$4:$I$4</c:f>
              <c:numCache>
                <c:formatCode>General</c:formatCode>
                <c:ptCount val="4"/>
                <c:pt idx="0">
                  <c:v>2</c:v>
                </c:pt>
                <c:pt idx="1">
                  <c:v>9</c:v>
                </c:pt>
                <c:pt idx="2">
                  <c:v>12</c:v>
                </c:pt>
                <c:pt idx="3">
                  <c:v>7</c:v>
                </c:pt>
              </c:numCache>
            </c:numRef>
          </c:val>
          <c:extLst>
            <c:ext xmlns:c16="http://schemas.microsoft.com/office/drawing/2014/chart" uri="{C3380CC4-5D6E-409C-BE32-E72D297353CC}">
              <c16:uniqueId val="{00000001-338F-4E2B-B47A-FEB2257BE6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39731276117395442"/>
          <c:h val="0.1298158000797051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(Development)'!$H$28</c:f>
              <c:strCache>
                <c:ptCount val="1"/>
                <c:pt idx="0">
                  <c:v>Have you integrated a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9-4F98-9270-58F3224A6A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9-4F98-9270-58F3224A6A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9-4F98-9270-58F3224A6A7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(Development)'!$I$29:$I$31</c:f>
              <c:numCache>
                <c:formatCode>General</c:formatCode>
                <c:ptCount val="3"/>
                <c:pt idx="0">
                  <c:v>9</c:v>
                </c:pt>
                <c:pt idx="1">
                  <c:v>7</c:v>
                </c:pt>
                <c:pt idx="2">
                  <c:v>4</c:v>
                </c:pt>
              </c:numCache>
            </c:numRef>
          </c:val>
          <c:extLst>
            <c:ext xmlns:c16="http://schemas.microsoft.com/office/drawing/2014/chart" uri="{C3380CC4-5D6E-409C-BE32-E72D297353CC}">
              <c16:uniqueId val="{00000006-8879-4F98-9270-58F3224A6A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(Development)'!$I$28</c:f>
              <c:strCache>
                <c:ptCount val="1"/>
                <c:pt idx="0">
                  <c:v>Have you integrated a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9-4CC3-A7D5-43AC57BB4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9-4CC3-A7D5-43AC57BB4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9-4CC3-A7D5-43AC57BB459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(Development)'!$I$32:$I$34</c:f>
              <c:numCache>
                <c:formatCode>General</c:formatCode>
                <c:ptCount val="3"/>
                <c:pt idx="0">
                  <c:v>8</c:v>
                </c:pt>
                <c:pt idx="1">
                  <c:v>4</c:v>
                </c:pt>
                <c:pt idx="2">
                  <c:v>8</c:v>
                </c:pt>
              </c:numCache>
            </c:numRef>
          </c:val>
          <c:extLst>
            <c:ext xmlns:c16="http://schemas.microsoft.com/office/drawing/2014/chart" uri="{C3380CC4-5D6E-409C-BE32-E72D297353CC}">
              <c16:uniqueId val="{00000006-CDE9-4CC3-A7D5-43AC57BB4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(Development)'!$H$54</c:f>
              <c:strCache>
                <c:ptCount val="1"/>
                <c:pt idx="0">
                  <c:v>Have you used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A-4C40-9BD0-4F5DE4A11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A-4C40-9BD0-4F5DE4A11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A-4C40-9BD0-4F5DE4A1110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(Development)'!$I$55:$I$57</c:f>
              <c:numCache>
                <c:formatCode>General</c:formatCode>
                <c:ptCount val="3"/>
                <c:pt idx="0">
                  <c:v>13</c:v>
                </c:pt>
                <c:pt idx="1">
                  <c:v>5</c:v>
                </c:pt>
                <c:pt idx="2">
                  <c:v>2</c:v>
                </c:pt>
              </c:numCache>
            </c:numRef>
          </c:val>
          <c:extLst>
            <c:ext xmlns:c16="http://schemas.microsoft.com/office/drawing/2014/chart" uri="{C3380CC4-5D6E-409C-BE32-E72D297353CC}">
              <c16:uniqueId val="{00000006-AA4A-4C40-9BD0-4F5DE4A111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(Development)'!$I$54</c:f>
              <c:strCache>
                <c:ptCount val="1"/>
                <c:pt idx="0">
                  <c:v>Have you used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C-420E-814D-F01786644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C-420E-814D-F01786644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C-420E-814D-F017866442F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(Development)'!$I$58:$I$60</c:f>
              <c:numCache>
                <c:formatCode>General</c:formatCode>
                <c:ptCount val="3"/>
                <c:pt idx="0">
                  <c:v>12</c:v>
                </c:pt>
                <c:pt idx="1">
                  <c:v>6</c:v>
                </c:pt>
                <c:pt idx="2">
                  <c:v>2</c:v>
                </c:pt>
              </c:numCache>
            </c:numRef>
          </c:val>
          <c:extLst>
            <c:ext xmlns:c16="http://schemas.microsoft.com/office/drawing/2014/chart" uri="{C3380CC4-5D6E-409C-BE32-E72D297353CC}">
              <c16:uniqueId val="{00000006-1FDC-420E-814D-F01786644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2720720720720721"/>
          <c:y val="0.11292602900509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Work!$E$1</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6-4029-9669-61A3AD7EE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6-4029-9669-61A3AD7EE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6-4029-9669-61A3AD7EE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D6-4029-9669-61A3AD7EED9E}"/>
              </c:ext>
            </c:extLst>
          </c:dPt>
          <c:dLbls>
            <c:dLbl>
              <c:idx val="0"/>
              <c:layout>
                <c:manualLayout>
                  <c:x val="-0.14561516089075138"/>
                  <c:y val="5.7271216819245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6-4029-9669-61A3AD7EED9E}"/>
                </c:ext>
              </c:extLst>
            </c:dLbl>
            <c:dLbl>
              <c:idx val="1"/>
              <c:layout>
                <c:manualLayout>
                  <c:x val="-0.1120940924513039"/>
                  <c:y val="-0.1686322936440151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6-4029-9669-61A3AD7EED9E}"/>
                </c:ext>
              </c:extLst>
            </c:dLbl>
            <c:dLbl>
              <c:idx val="2"/>
              <c:layout>
                <c:manualLayout>
                  <c:x val="0.15594392696754902"/>
                  <c:y val="-4.31402200850819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6-4029-9669-61A3AD7EED9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Work!$I$2:$I$5</c:f>
              <c:strCache>
                <c:ptCount val="4"/>
                <c:pt idx="0">
                  <c:v>University</c:v>
                </c:pt>
                <c:pt idx="1">
                  <c:v>Research Institute</c:v>
                </c:pt>
                <c:pt idx="2">
                  <c:v>SME Industry</c:v>
                </c:pt>
                <c:pt idx="3">
                  <c:v>Large Industry</c:v>
                </c:pt>
              </c:strCache>
            </c:strRef>
          </c:cat>
          <c:val>
            <c:numRef>
              <c:f>Work!$J$2:$J$5</c:f>
              <c:numCache>
                <c:formatCode>General</c:formatCode>
                <c:ptCount val="4"/>
                <c:pt idx="0">
                  <c:v>13</c:v>
                </c:pt>
                <c:pt idx="1">
                  <c:v>7</c:v>
                </c:pt>
                <c:pt idx="2">
                  <c:v>15</c:v>
                </c:pt>
                <c:pt idx="3">
                  <c:v>5</c:v>
                </c:pt>
              </c:numCache>
            </c:numRef>
          </c:val>
          <c:extLst>
            <c:ext xmlns:c16="http://schemas.microsoft.com/office/drawing/2014/chart" uri="{C3380CC4-5D6E-409C-BE32-E72D297353CC}">
              <c16:uniqueId val="{00000008-51D6-4029-9669-61A3AD7EED9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36729124036210647"/>
          <c:h val="0.28640530663418196"/>
        </c:manualLayout>
      </c:layout>
      <c:overlay val="0"/>
      <c:spPr>
        <a:noFill/>
        <a:ln>
          <a:solidFill>
            <a:schemeClr val="tx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C-443F-A997-0C74DCFA3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C-443F-A997-0C74DCFA3E6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Work!$L$2:$L$3</c:f>
              <c:strCache>
                <c:ptCount val="2"/>
                <c:pt idx="0">
                  <c:v>Industry</c:v>
                </c:pt>
                <c:pt idx="1">
                  <c:v>Academia</c:v>
                </c:pt>
              </c:strCache>
            </c:strRef>
          </c:cat>
          <c:val>
            <c:numRef>
              <c:f>Work!$M$2:$M$3</c:f>
              <c:numCache>
                <c:formatCode>General</c:formatCode>
                <c:ptCount val="2"/>
                <c:pt idx="0">
                  <c:v>20</c:v>
                </c:pt>
                <c:pt idx="1">
                  <c:v>20</c:v>
                </c:pt>
              </c:numCache>
            </c:numRef>
          </c:val>
          <c:extLst>
            <c:ext xmlns:c16="http://schemas.microsoft.com/office/drawing/2014/chart" uri="{C3380CC4-5D6E-409C-BE32-E72D297353CC}">
              <c16:uniqueId val="{00000004-440C-443F-A997-0C74DCFA3E6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'Work-Years'!$L$3</c:f>
              <c:strCache>
                <c:ptCount val="1"/>
                <c:pt idx="0">
                  <c:v>None</c:v>
                </c:pt>
              </c:strCache>
            </c:strRef>
          </c:tx>
          <c:spPr>
            <a:solidFill>
              <a:schemeClr val="accent1"/>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BE8F-48D8-93E0-8E24A772B09B}"/>
            </c:ext>
          </c:extLst>
        </c:ser>
        <c:ser>
          <c:idx val="1"/>
          <c:order val="1"/>
          <c:tx>
            <c:strRef>
              <c:f>'Work-Years'!$M$3</c:f>
              <c:strCache>
                <c:ptCount val="1"/>
                <c:pt idx="0">
                  <c:v>1-3 years</c:v>
                </c:pt>
              </c:strCache>
            </c:strRef>
          </c:tx>
          <c:spPr>
            <a:solidFill>
              <a:schemeClr val="accent2"/>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BE8F-48D8-93E0-8E24A772B09B}"/>
            </c:ext>
          </c:extLst>
        </c:ser>
        <c:ser>
          <c:idx val="2"/>
          <c:order val="2"/>
          <c:tx>
            <c:strRef>
              <c:f>'Work-Years'!$N$3</c:f>
              <c:strCache>
                <c:ptCount val="1"/>
                <c:pt idx="0">
                  <c:v>3-5 years</c:v>
                </c:pt>
              </c:strCache>
            </c:strRef>
          </c:tx>
          <c:spPr>
            <a:solidFill>
              <a:schemeClr val="accent3"/>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BE8F-48D8-93E0-8E24A772B09B}"/>
            </c:ext>
          </c:extLst>
        </c:ser>
        <c:ser>
          <c:idx val="3"/>
          <c:order val="3"/>
          <c:tx>
            <c:strRef>
              <c:f>'Work-Years'!$O$3</c:f>
              <c:strCache>
                <c:ptCount val="1"/>
                <c:pt idx="0">
                  <c:v>5-10 years</c:v>
                </c:pt>
              </c:strCache>
            </c:strRef>
          </c:tx>
          <c:spPr>
            <a:solidFill>
              <a:schemeClr val="accent4"/>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BE8F-48D8-93E0-8E24A772B09B}"/>
            </c:ext>
          </c:extLst>
        </c:ser>
        <c:ser>
          <c:idx val="4"/>
          <c:order val="4"/>
          <c:tx>
            <c:strRef>
              <c:f>'Work-Years'!$P$3</c:f>
              <c:strCache>
                <c:ptCount val="1"/>
                <c:pt idx="0">
                  <c:v>10-15 years</c:v>
                </c:pt>
              </c:strCache>
            </c:strRef>
          </c:tx>
          <c:spPr>
            <a:solidFill>
              <a:schemeClr val="accent5"/>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BE8F-48D8-93E0-8E24A772B09B}"/>
            </c:ext>
          </c:extLst>
        </c:ser>
        <c:ser>
          <c:idx val="5"/>
          <c:order val="5"/>
          <c:tx>
            <c:strRef>
              <c:f>'Work-Years'!$Q$3</c:f>
              <c:strCache>
                <c:ptCount val="1"/>
                <c:pt idx="0">
                  <c:v>15-20 years</c:v>
                </c:pt>
              </c:strCache>
            </c:strRef>
          </c:tx>
          <c:spPr>
            <a:solidFill>
              <a:schemeClr val="accent6"/>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BE8F-48D8-93E0-8E24A772B09B}"/>
            </c:ext>
          </c:extLst>
        </c:ser>
        <c:ser>
          <c:idx val="6"/>
          <c:order val="6"/>
          <c:tx>
            <c:strRef>
              <c:f>'Work-Years'!$R$3</c:f>
              <c:strCache>
                <c:ptCount val="1"/>
                <c:pt idx="0">
                  <c:v>20-30 years</c:v>
                </c:pt>
              </c:strCache>
            </c:strRef>
          </c:tx>
          <c:spPr>
            <a:solidFill>
              <a:schemeClr val="accent1">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BE8F-48D8-93E0-8E24A772B09B}"/>
            </c:ext>
          </c:extLst>
        </c:ser>
        <c:ser>
          <c:idx val="7"/>
          <c:order val="7"/>
          <c:tx>
            <c:strRef>
              <c:f>'Work-Years'!$S$3</c:f>
              <c:strCache>
                <c:ptCount val="1"/>
                <c:pt idx="0">
                  <c:v>30+ years</c:v>
                </c:pt>
              </c:strCache>
            </c:strRef>
          </c:tx>
          <c:spPr>
            <a:solidFill>
              <a:schemeClr val="accent2">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BE8F-48D8-93E0-8E24A772B09B}"/>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6AA7-4AED-B60C-3688E0163462}"/>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21" Type="http://schemas.openxmlformats.org/officeDocument/2006/relationships/chart" Target="../charts/chart44.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20" Type="http://schemas.openxmlformats.org/officeDocument/2006/relationships/chart" Target="../charts/chart43.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24" Type="http://schemas.openxmlformats.org/officeDocument/2006/relationships/chart" Target="../charts/chart47.xml"/><Relationship Id="rId5" Type="http://schemas.openxmlformats.org/officeDocument/2006/relationships/chart" Target="../charts/chart28.xml"/><Relationship Id="rId15" Type="http://schemas.openxmlformats.org/officeDocument/2006/relationships/chart" Target="../charts/chart38.xml"/><Relationship Id="rId23" Type="http://schemas.openxmlformats.org/officeDocument/2006/relationships/chart" Target="../charts/chart46.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 Id="rId22"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586740</xdr:colOff>
      <xdr:row>9</xdr:row>
      <xdr:rowOff>15240</xdr:rowOff>
    </xdr:from>
    <xdr:to>
      <xdr:col>16</xdr:col>
      <xdr:colOff>400050</xdr:colOff>
      <xdr:row>22</xdr:row>
      <xdr:rowOff>92392</xdr:rowOff>
    </xdr:to>
    <xdr:graphicFrame macro="">
      <xdr:nvGraphicFramePr>
        <xdr:cNvPr id="2" name="Grafico 1">
          <a:extLst>
            <a:ext uri="{FF2B5EF4-FFF2-40B4-BE49-F238E27FC236}">
              <a16:creationId xmlns:a16="http://schemas.microsoft.com/office/drawing/2014/main" id="{7CE3B69B-2781-4F38-A9EA-122E4FD1A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12</xdr:row>
      <xdr:rowOff>0</xdr:rowOff>
    </xdr:from>
    <xdr:to>
      <xdr:col>13</xdr:col>
      <xdr:colOff>121920</xdr:colOff>
      <xdr:row>27</xdr:row>
      <xdr:rowOff>85725</xdr:rowOff>
    </xdr:to>
    <xdr:graphicFrame macro="">
      <xdr:nvGraphicFramePr>
        <xdr:cNvPr id="2" name="Grafico 1">
          <a:extLst>
            <a:ext uri="{FF2B5EF4-FFF2-40B4-BE49-F238E27FC236}">
              <a16:creationId xmlns:a16="http://schemas.microsoft.com/office/drawing/2014/main" id="{C3FE8B70-3EAC-4AFA-A54D-4CCFD3C7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0</xdr:rowOff>
    </xdr:from>
    <xdr:to>
      <xdr:col>13</xdr:col>
      <xdr:colOff>120015</xdr:colOff>
      <xdr:row>41</xdr:row>
      <xdr:rowOff>40004</xdr:rowOff>
    </xdr:to>
    <xdr:graphicFrame macro="">
      <xdr:nvGraphicFramePr>
        <xdr:cNvPr id="3" name="Grafico 2">
          <a:extLst>
            <a:ext uri="{FF2B5EF4-FFF2-40B4-BE49-F238E27FC236}">
              <a16:creationId xmlns:a16="http://schemas.microsoft.com/office/drawing/2014/main" id="{59B0E5C1-D5CC-4EC3-A1E7-36535799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1555751</xdr:colOff>
      <xdr:row>28</xdr:row>
      <xdr:rowOff>96201</xdr:rowOff>
    </xdr:from>
    <xdr:to>
      <xdr:col>20</xdr:col>
      <xdr:colOff>599441</xdr:colOff>
      <xdr:row>46</xdr:row>
      <xdr:rowOff>26034</xdr:rowOff>
    </xdr:to>
    <xdr:graphicFrame macro="">
      <xdr:nvGraphicFramePr>
        <xdr:cNvPr id="2" name="Grafico 1">
          <a:extLst>
            <a:ext uri="{FF2B5EF4-FFF2-40B4-BE49-F238E27FC236}">
              <a16:creationId xmlns:a16="http://schemas.microsoft.com/office/drawing/2014/main" id="{0E39BB01-048F-4CC0-AFD3-64E16543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1236027</xdr:colOff>
      <xdr:row>31</xdr:row>
      <xdr:rowOff>0</xdr:rowOff>
    </xdr:from>
    <xdr:to>
      <xdr:col>12</xdr:col>
      <xdr:colOff>701040</xdr:colOff>
      <xdr:row>48</xdr:row>
      <xdr:rowOff>3175</xdr:rowOff>
    </xdr:to>
    <xdr:graphicFrame macro="">
      <xdr:nvGraphicFramePr>
        <xdr:cNvPr id="3" name="Grafico 2">
          <a:extLst>
            <a:ext uri="{FF2B5EF4-FFF2-40B4-BE49-F238E27FC236}">
              <a16:creationId xmlns:a16="http://schemas.microsoft.com/office/drawing/2014/main" id="{B8FE1FD4-F4C6-4EA4-813C-316FDB22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153987</xdr:colOff>
      <xdr:row>31</xdr:row>
      <xdr:rowOff>130173</xdr:rowOff>
    </xdr:from>
    <xdr:to>
      <xdr:col>10</xdr:col>
      <xdr:colOff>142876</xdr:colOff>
      <xdr:row>50</xdr:row>
      <xdr:rowOff>29844</xdr:rowOff>
    </xdr:to>
    <xdr:graphicFrame macro="">
      <xdr:nvGraphicFramePr>
        <xdr:cNvPr id="4" name="Grafico 3">
          <a:extLst>
            <a:ext uri="{FF2B5EF4-FFF2-40B4-BE49-F238E27FC236}">
              <a16:creationId xmlns:a16="http://schemas.microsoft.com/office/drawing/2014/main" id="{D377FD77-0202-4DA7-8AB7-8BE66B7B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1349375</xdr:colOff>
      <xdr:row>49</xdr:row>
      <xdr:rowOff>158750</xdr:rowOff>
    </xdr:from>
    <xdr:to>
      <xdr:col>12</xdr:col>
      <xdr:colOff>818198</xdr:colOff>
      <xdr:row>66</xdr:row>
      <xdr:rowOff>161925</xdr:rowOff>
    </xdr:to>
    <xdr:graphicFrame macro="">
      <xdr:nvGraphicFramePr>
        <xdr:cNvPr id="5" name="Grafico 4">
          <a:extLst>
            <a:ext uri="{FF2B5EF4-FFF2-40B4-BE49-F238E27FC236}">
              <a16:creationId xmlns:a16="http://schemas.microsoft.com/office/drawing/2014/main" id="{EFA93E84-7B7A-41DB-B787-249E03B3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2346959</xdr:colOff>
      <xdr:row>52</xdr:row>
      <xdr:rowOff>173355</xdr:rowOff>
    </xdr:from>
    <xdr:to>
      <xdr:col>3</xdr:col>
      <xdr:colOff>2274569</xdr:colOff>
      <xdr:row>63</xdr:row>
      <xdr:rowOff>113347</xdr:rowOff>
    </xdr:to>
    <xdr:graphicFrame macro="">
      <xdr:nvGraphicFramePr>
        <xdr:cNvPr id="5" name="Grafico 4">
          <a:extLst>
            <a:ext uri="{FF2B5EF4-FFF2-40B4-BE49-F238E27FC236}">
              <a16:creationId xmlns:a16="http://schemas.microsoft.com/office/drawing/2014/main" id="{05BC5160-4829-A9BD-53F9-EEA6D4592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2628900</xdr:colOff>
      <xdr:row>53</xdr:row>
      <xdr:rowOff>28575</xdr:rowOff>
    </xdr:from>
    <xdr:to>
      <xdr:col>4</xdr:col>
      <xdr:colOff>2411730</xdr:colOff>
      <xdr:row>63</xdr:row>
      <xdr:rowOff>151447</xdr:rowOff>
    </xdr:to>
    <xdr:graphicFrame macro="">
      <xdr:nvGraphicFramePr>
        <xdr:cNvPr id="6" name="Grafico 5">
          <a:extLst>
            <a:ext uri="{FF2B5EF4-FFF2-40B4-BE49-F238E27FC236}">
              <a16:creationId xmlns:a16="http://schemas.microsoft.com/office/drawing/2014/main" id="{D7D72D49-9EA9-4114-9E0F-7A6702AF9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52</xdr:row>
      <xdr:rowOff>177165</xdr:rowOff>
    </xdr:from>
    <xdr:to>
      <xdr:col>6</xdr:col>
      <xdr:colOff>45720</xdr:colOff>
      <xdr:row>63</xdr:row>
      <xdr:rowOff>124777</xdr:rowOff>
    </xdr:to>
    <xdr:graphicFrame macro="">
      <xdr:nvGraphicFramePr>
        <xdr:cNvPr id="7" name="Grafico 6">
          <a:extLst>
            <a:ext uri="{FF2B5EF4-FFF2-40B4-BE49-F238E27FC236}">
              <a16:creationId xmlns:a16="http://schemas.microsoft.com/office/drawing/2014/main" id="{1373AD40-DA06-4EED-993A-5D20EC8CA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392430</xdr:colOff>
      <xdr:row>52</xdr:row>
      <xdr:rowOff>85725</xdr:rowOff>
    </xdr:from>
    <xdr:to>
      <xdr:col>6</xdr:col>
      <xdr:colOff>3086100</xdr:colOff>
      <xdr:row>63</xdr:row>
      <xdr:rowOff>35242</xdr:rowOff>
    </xdr:to>
    <xdr:graphicFrame macro="">
      <xdr:nvGraphicFramePr>
        <xdr:cNvPr id="8" name="Grafico 7">
          <a:extLst>
            <a:ext uri="{FF2B5EF4-FFF2-40B4-BE49-F238E27FC236}">
              <a16:creationId xmlns:a16="http://schemas.microsoft.com/office/drawing/2014/main" id="{35F147A8-5663-43DB-8CD7-85453BAA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988695</xdr:colOff>
      <xdr:row>52</xdr:row>
      <xdr:rowOff>93345</xdr:rowOff>
    </xdr:from>
    <xdr:to>
      <xdr:col>7</xdr:col>
      <xdr:colOff>3688080</xdr:colOff>
      <xdr:row>63</xdr:row>
      <xdr:rowOff>48577</xdr:rowOff>
    </xdr:to>
    <xdr:graphicFrame macro="">
      <xdr:nvGraphicFramePr>
        <xdr:cNvPr id="9" name="Grafico 8">
          <a:extLst>
            <a:ext uri="{FF2B5EF4-FFF2-40B4-BE49-F238E27FC236}">
              <a16:creationId xmlns:a16="http://schemas.microsoft.com/office/drawing/2014/main" id="{15476D17-0E0A-4A05-B1AD-3DC82BE1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4124325</xdr:colOff>
      <xdr:row>52</xdr:row>
      <xdr:rowOff>133350</xdr:rowOff>
    </xdr:from>
    <xdr:to>
      <xdr:col>9</xdr:col>
      <xdr:colOff>53340</xdr:colOff>
      <xdr:row>63</xdr:row>
      <xdr:rowOff>84772</xdr:rowOff>
    </xdr:to>
    <xdr:graphicFrame macro="">
      <xdr:nvGraphicFramePr>
        <xdr:cNvPr id="10" name="Grafico 9">
          <a:extLst>
            <a:ext uri="{FF2B5EF4-FFF2-40B4-BE49-F238E27FC236}">
              <a16:creationId xmlns:a16="http://schemas.microsoft.com/office/drawing/2014/main" id="{EF2DB7B2-78B8-4FF9-A92B-5B2BDB8C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200025</xdr:colOff>
      <xdr:row>52</xdr:row>
      <xdr:rowOff>152400</xdr:rowOff>
    </xdr:from>
    <xdr:to>
      <xdr:col>9</xdr:col>
      <xdr:colOff>2903220</xdr:colOff>
      <xdr:row>63</xdr:row>
      <xdr:rowOff>105727</xdr:rowOff>
    </xdr:to>
    <xdr:graphicFrame macro="">
      <xdr:nvGraphicFramePr>
        <xdr:cNvPr id="11" name="Grafico 10">
          <a:extLst>
            <a:ext uri="{FF2B5EF4-FFF2-40B4-BE49-F238E27FC236}">
              <a16:creationId xmlns:a16="http://schemas.microsoft.com/office/drawing/2014/main" id="{55133BD1-40D1-4CA3-A94E-627C93EC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52</xdr:row>
      <xdr:rowOff>161925</xdr:rowOff>
    </xdr:from>
    <xdr:to>
      <xdr:col>10</xdr:col>
      <xdr:colOff>2912745</xdr:colOff>
      <xdr:row>63</xdr:row>
      <xdr:rowOff>117157</xdr:rowOff>
    </xdr:to>
    <xdr:graphicFrame macro="">
      <xdr:nvGraphicFramePr>
        <xdr:cNvPr id="12" name="Grafico 11">
          <a:extLst>
            <a:ext uri="{FF2B5EF4-FFF2-40B4-BE49-F238E27FC236}">
              <a16:creationId xmlns:a16="http://schemas.microsoft.com/office/drawing/2014/main" id="{C0CF76C1-8D2A-4656-9E9E-8378452A0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2667000</xdr:colOff>
      <xdr:row>78</xdr:row>
      <xdr:rowOff>104775</xdr:rowOff>
    </xdr:from>
    <xdr:to>
      <xdr:col>3</xdr:col>
      <xdr:colOff>2592705</xdr:colOff>
      <xdr:row>89</xdr:row>
      <xdr:rowOff>50482</xdr:rowOff>
    </xdr:to>
    <xdr:graphicFrame macro="">
      <xdr:nvGraphicFramePr>
        <xdr:cNvPr id="13" name="Grafico 12">
          <a:extLst>
            <a:ext uri="{FF2B5EF4-FFF2-40B4-BE49-F238E27FC236}">
              <a16:creationId xmlns:a16="http://schemas.microsoft.com/office/drawing/2014/main" id="{0E0588F0-6F09-4EC3-8766-5B342B28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2735580</xdr:colOff>
      <xdr:row>78</xdr:row>
      <xdr:rowOff>104775</xdr:rowOff>
    </xdr:from>
    <xdr:to>
      <xdr:col>5</xdr:col>
      <xdr:colOff>38100</xdr:colOff>
      <xdr:row>89</xdr:row>
      <xdr:rowOff>58102</xdr:rowOff>
    </xdr:to>
    <xdr:graphicFrame macro="">
      <xdr:nvGraphicFramePr>
        <xdr:cNvPr id="14" name="Grafico 13">
          <a:extLst>
            <a:ext uri="{FF2B5EF4-FFF2-40B4-BE49-F238E27FC236}">
              <a16:creationId xmlns:a16="http://schemas.microsoft.com/office/drawing/2014/main" id="{B7EA413A-E7C9-4AF2-A31C-E8851C644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209550</xdr:colOff>
      <xdr:row>78</xdr:row>
      <xdr:rowOff>123825</xdr:rowOff>
    </xdr:from>
    <xdr:to>
      <xdr:col>6</xdr:col>
      <xdr:colOff>236220</xdr:colOff>
      <xdr:row>89</xdr:row>
      <xdr:rowOff>79057</xdr:rowOff>
    </xdr:to>
    <xdr:graphicFrame macro="">
      <xdr:nvGraphicFramePr>
        <xdr:cNvPr id="15" name="Grafico 14">
          <a:extLst>
            <a:ext uri="{FF2B5EF4-FFF2-40B4-BE49-F238E27FC236}">
              <a16:creationId xmlns:a16="http://schemas.microsoft.com/office/drawing/2014/main" id="{E00CDD20-D83A-494C-BDE6-2C78BBF1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295275</xdr:colOff>
      <xdr:row>78</xdr:row>
      <xdr:rowOff>123825</xdr:rowOff>
    </xdr:from>
    <xdr:to>
      <xdr:col>6</xdr:col>
      <xdr:colOff>2992755</xdr:colOff>
      <xdr:row>89</xdr:row>
      <xdr:rowOff>73342</xdr:rowOff>
    </xdr:to>
    <xdr:graphicFrame macro="">
      <xdr:nvGraphicFramePr>
        <xdr:cNvPr id="16" name="Grafico 15">
          <a:extLst>
            <a:ext uri="{FF2B5EF4-FFF2-40B4-BE49-F238E27FC236}">
              <a16:creationId xmlns:a16="http://schemas.microsoft.com/office/drawing/2014/main" id="{ED92CC99-1F24-4F12-ACDF-2AC13314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1095375</xdr:colOff>
      <xdr:row>78</xdr:row>
      <xdr:rowOff>152400</xdr:rowOff>
    </xdr:from>
    <xdr:to>
      <xdr:col>7</xdr:col>
      <xdr:colOff>3789045</xdr:colOff>
      <xdr:row>89</xdr:row>
      <xdr:rowOff>103822</xdr:rowOff>
    </xdr:to>
    <xdr:graphicFrame macro="">
      <xdr:nvGraphicFramePr>
        <xdr:cNvPr id="17" name="Grafico 16">
          <a:extLst>
            <a:ext uri="{FF2B5EF4-FFF2-40B4-BE49-F238E27FC236}">
              <a16:creationId xmlns:a16="http://schemas.microsoft.com/office/drawing/2014/main" id="{C256C0D0-3844-4A02-9025-C7A03110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4276725</xdr:colOff>
      <xdr:row>78</xdr:row>
      <xdr:rowOff>123825</xdr:rowOff>
    </xdr:from>
    <xdr:to>
      <xdr:col>9</xdr:col>
      <xdr:colOff>205740</xdr:colOff>
      <xdr:row>89</xdr:row>
      <xdr:rowOff>77152</xdr:rowOff>
    </xdr:to>
    <xdr:graphicFrame macro="">
      <xdr:nvGraphicFramePr>
        <xdr:cNvPr id="18" name="Grafico 17">
          <a:extLst>
            <a:ext uri="{FF2B5EF4-FFF2-40B4-BE49-F238E27FC236}">
              <a16:creationId xmlns:a16="http://schemas.microsoft.com/office/drawing/2014/main" id="{CADB77B4-E0A5-491F-AE6C-F3834A77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390525</xdr:colOff>
      <xdr:row>78</xdr:row>
      <xdr:rowOff>95250</xdr:rowOff>
    </xdr:from>
    <xdr:to>
      <xdr:col>10</xdr:col>
      <xdr:colOff>160020</xdr:colOff>
      <xdr:row>89</xdr:row>
      <xdr:rowOff>50482</xdr:rowOff>
    </xdr:to>
    <xdr:graphicFrame macro="">
      <xdr:nvGraphicFramePr>
        <xdr:cNvPr id="19" name="Grafico 18">
          <a:extLst>
            <a:ext uri="{FF2B5EF4-FFF2-40B4-BE49-F238E27FC236}">
              <a16:creationId xmlns:a16="http://schemas.microsoft.com/office/drawing/2014/main" id="{9AA1202E-1674-486B-8C79-F1799603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571500</xdr:colOff>
      <xdr:row>78</xdr:row>
      <xdr:rowOff>38100</xdr:rowOff>
    </xdr:from>
    <xdr:to>
      <xdr:col>11</xdr:col>
      <xdr:colOff>302895</xdr:colOff>
      <xdr:row>88</xdr:row>
      <xdr:rowOff>180022</xdr:rowOff>
    </xdr:to>
    <xdr:graphicFrame macro="">
      <xdr:nvGraphicFramePr>
        <xdr:cNvPr id="20" name="Grafico 19">
          <a:extLst>
            <a:ext uri="{FF2B5EF4-FFF2-40B4-BE49-F238E27FC236}">
              <a16:creationId xmlns:a16="http://schemas.microsoft.com/office/drawing/2014/main" id="{D1F9BC52-0B34-472C-8EC0-985D1C78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106</xdr:row>
      <xdr:rowOff>0</xdr:rowOff>
    </xdr:from>
    <xdr:to>
      <xdr:col>3</xdr:col>
      <xdr:colOff>2697480</xdr:colOff>
      <xdr:row>116</xdr:row>
      <xdr:rowOff>132397</xdr:rowOff>
    </xdr:to>
    <xdr:graphicFrame macro="">
      <xdr:nvGraphicFramePr>
        <xdr:cNvPr id="21" name="Grafico 20">
          <a:extLst>
            <a:ext uri="{FF2B5EF4-FFF2-40B4-BE49-F238E27FC236}">
              <a16:creationId xmlns:a16="http://schemas.microsoft.com/office/drawing/2014/main" id="{2E908356-4045-41A4-BBFF-998FC278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106</xdr:row>
      <xdr:rowOff>9525</xdr:rowOff>
    </xdr:from>
    <xdr:to>
      <xdr:col>5</xdr:col>
      <xdr:colOff>217170</xdr:colOff>
      <xdr:row>116</xdr:row>
      <xdr:rowOff>141922</xdr:rowOff>
    </xdr:to>
    <xdr:graphicFrame macro="">
      <xdr:nvGraphicFramePr>
        <xdr:cNvPr id="22" name="Grafico 21">
          <a:extLst>
            <a:ext uri="{FF2B5EF4-FFF2-40B4-BE49-F238E27FC236}">
              <a16:creationId xmlns:a16="http://schemas.microsoft.com/office/drawing/2014/main" id="{1525CDE4-69C0-4448-9572-2DCF6854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382905</xdr:colOff>
      <xdr:row>105</xdr:row>
      <xdr:rowOff>167640</xdr:rowOff>
    </xdr:from>
    <xdr:to>
      <xdr:col>6</xdr:col>
      <xdr:colOff>400050</xdr:colOff>
      <xdr:row>116</xdr:row>
      <xdr:rowOff>124777</xdr:rowOff>
    </xdr:to>
    <xdr:graphicFrame macro="">
      <xdr:nvGraphicFramePr>
        <xdr:cNvPr id="23" name="Grafico 22">
          <a:extLst>
            <a:ext uri="{FF2B5EF4-FFF2-40B4-BE49-F238E27FC236}">
              <a16:creationId xmlns:a16="http://schemas.microsoft.com/office/drawing/2014/main" id="{FA3EF41A-34C6-41D7-B32B-6C37AA524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752475</xdr:colOff>
      <xdr:row>105</xdr:row>
      <xdr:rowOff>142875</xdr:rowOff>
    </xdr:from>
    <xdr:to>
      <xdr:col>7</xdr:col>
      <xdr:colOff>211455</xdr:colOff>
      <xdr:row>116</xdr:row>
      <xdr:rowOff>96202</xdr:rowOff>
    </xdr:to>
    <xdr:graphicFrame macro="">
      <xdr:nvGraphicFramePr>
        <xdr:cNvPr id="24" name="Grafico 23">
          <a:extLst>
            <a:ext uri="{FF2B5EF4-FFF2-40B4-BE49-F238E27FC236}">
              <a16:creationId xmlns:a16="http://schemas.microsoft.com/office/drawing/2014/main" id="{1D2AD847-0B85-46C4-B907-0479E88CE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895350</xdr:colOff>
      <xdr:row>105</xdr:row>
      <xdr:rowOff>133350</xdr:rowOff>
    </xdr:from>
    <xdr:to>
      <xdr:col>7</xdr:col>
      <xdr:colOff>3577590</xdr:colOff>
      <xdr:row>116</xdr:row>
      <xdr:rowOff>88582</xdr:rowOff>
    </xdr:to>
    <xdr:graphicFrame macro="">
      <xdr:nvGraphicFramePr>
        <xdr:cNvPr id="25" name="Grafico 24">
          <a:extLst>
            <a:ext uri="{FF2B5EF4-FFF2-40B4-BE49-F238E27FC236}">
              <a16:creationId xmlns:a16="http://schemas.microsoft.com/office/drawing/2014/main" id="{4A3AB953-AB71-4BE1-BDC9-06A8EA08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4067175</xdr:colOff>
      <xdr:row>104</xdr:row>
      <xdr:rowOff>173355</xdr:rowOff>
    </xdr:from>
    <xdr:to>
      <xdr:col>8</xdr:col>
      <xdr:colOff>2444115</xdr:colOff>
      <xdr:row>115</xdr:row>
      <xdr:rowOff>134302</xdr:rowOff>
    </xdr:to>
    <xdr:graphicFrame macro="">
      <xdr:nvGraphicFramePr>
        <xdr:cNvPr id="26" name="Grafico 25">
          <a:extLst>
            <a:ext uri="{FF2B5EF4-FFF2-40B4-BE49-F238E27FC236}">
              <a16:creationId xmlns:a16="http://schemas.microsoft.com/office/drawing/2014/main" id="{60B6C35D-610A-4CC9-ADA6-70F972F0E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314325</xdr:colOff>
      <xdr:row>105</xdr:row>
      <xdr:rowOff>19050</xdr:rowOff>
    </xdr:from>
    <xdr:to>
      <xdr:col>10</xdr:col>
      <xdr:colOff>62865</xdr:colOff>
      <xdr:row>115</xdr:row>
      <xdr:rowOff>159067</xdr:rowOff>
    </xdr:to>
    <xdr:graphicFrame macro="">
      <xdr:nvGraphicFramePr>
        <xdr:cNvPr id="27" name="Grafico 26">
          <a:extLst>
            <a:ext uri="{FF2B5EF4-FFF2-40B4-BE49-F238E27FC236}">
              <a16:creationId xmlns:a16="http://schemas.microsoft.com/office/drawing/2014/main" id="{0FF0D2A9-84C7-4055-ABF5-009B9CDD6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447675</xdr:colOff>
      <xdr:row>104</xdr:row>
      <xdr:rowOff>161925</xdr:rowOff>
    </xdr:from>
    <xdr:to>
      <xdr:col>11</xdr:col>
      <xdr:colOff>154305</xdr:colOff>
      <xdr:row>115</xdr:row>
      <xdr:rowOff>124777</xdr:rowOff>
    </xdr:to>
    <xdr:graphicFrame macro="">
      <xdr:nvGraphicFramePr>
        <xdr:cNvPr id="28" name="Grafico 27">
          <a:extLst>
            <a:ext uri="{FF2B5EF4-FFF2-40B4-BE49-F238E27FC236}">
              <a16:creationId xmlns:a16="http://schemas.microsoft.com/office/drawing/2014/main" id="{A2E8D497-6A99-4B4A-AF51-DBA9BFF5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581977</xdr:colOff>
      <xdr:row>9</xdr:row>
      <xdr:rowOff>39052</xdr:rowOff>
    </xdr:from>
    <xdr:to>
      <xdr:col>7</xdr:col>
      <xdr:colOff>1562100</xdr:colOff>
      <xdr:row>24</xdr:row>
      <xdr:rowOff>63817</xdr:rowOff>
    </xdr:to>
    <xdr:graphicFrame macro="">
      <xdr:nvGraphicFramePr>
        <xdr:cNvPr id="7" name="Grafico 6">
          <a:extLst>
            <a:ext uri="{FF2B5EF4-FFF2-40B4-BE49-F238E27FC236}">
              <a16:creationId xmlns:a16="http://schemas.microsoft.com/office/drawing/2014/main" id="{2E099990-DDF7-5697-C379-FAF745584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1703070</xdr:colOff>
      <xdr:row>9</xdr:row>
      <xdr:rowOff>47625</xdr:rowOff>
    </xdr:from>
    <xdr:to>
      <xdr:col>9</xdr:col>
      <xdr:colOff>372428</xdr:colOff>
      <xdr:row>24</xdr:row>
      <xdr:rowOff>68580</xdr:rowOff>
    </xdr:to>
    <xdr:graphicFrame macro="">
      <xdr:nvGraphicFramePr>
        <xdr:cNvPr id="8" name="Grafico 7">
          <a:extLst>
            <a:ext uri="{FF2B5EF4-FFF2-40B4-BE49-F238E27FC236}">
              <a16:creationId xmlns:a16="http://schemas.microsoft.com/office/drawing/2014/main" id="{E8064851-1C69-4BD5-89F4-13988087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771525</xdr:colOff>
      <xdr:row>35</xdr:row>
      <xdr:rowOff>133350</xdr:rowOff>
    </xdr:from>
    <xdr:to>
      <xdr:col>7</xdr:col>
      <xdr:colOff>1745933</xdr:colOff>
      <xdr:row>50</xdr:row>
      <xdr:rowOff>150495</xdr:rowOff>
    </xdr:to>
    <xdr:graphicFrame macro="">
      <xdr:nvGraphicFramePr>
        <xdr:cNvPr id="9" name="Grafico 8">
          <a:extLst>
            <a:ext uri="{FF2B5EF4-FFF2-40B4-BE49-F238E27FC236}">
              <a16:creationId xmlns:a16="http://schemas.microsoft.com/office/drawing/2014/main" id="{4BC6DBE0-1F10-47DF-AF24-629226679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1892618</xdr:colOff>
      <xdr:row>35</xdr:row>
      <xdr:rowOff>145733</xdr:rowOff>
    </xdr:from>
    <xdr:to>
      <xdr:col>9</xdr:col>
      <xdr:colOff>561976</xdr:colOff>
      <xdr:row>50</xdr:row>
      <xdr:rowOff>159068</xdr:rowOff>
    </xdr:to>
    <xdr:graphicFrame macro="">
      <xdr:nvGraphicFramePr>
        <xdr:cNvPr id="10" name="Grafico 9">
          <a:extLst>
            <a:ext uri="{FF2B5EF4-FFF2-40B4-BE49-F238E27FC236}">
              <a16:creationId xmlns:a16="http://schemas.microsoft.com/office/drawing/2014/main" id="{A373BE9D-826B-4363-A0DC-644FCDEC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1047750</xdr:colOff>
      <xdr:row>61</xdr:row>
      <xdr:rowOff>114300</xdr:rowOff>
    </xdr:from>
    <xdr:to>
      <xdr:col>7</xdr:col>
      <xdr:colOff>2016443</xdr:colOff>
      <xdr:row>76</xdr:row>
      <xdr:rowOff>131445</xdr:rowOff>
    </xdr:to>
    <xdr:graphicFrame macro="">
      <xdr:nvGraphicFramePr>
        <xdr:cNvPr id="11" name="Grafico 10">
          <a:extLst>
            <a:ext uri="{FF2B5EF4-FFF2-40B4-BE49-F238E27FC236}">
              <a16:creationId xmlns:a16="http://schemas.microsoft.com/office/drawing/2014/main" id="{AC1E25AB-1FC1-4ED5-A911-53C77B79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2159318</xdr:colOff>
      <xdr:row>61</xdr:row>
      <xdr:rowOff>132398</xdr:rowOff>
    </xdr:from>
    <xdr:to>
      <xdr:col>10</xdr:col>
      <xdr:colOff>220981</xdr:colOff>
      <xdr:row>76</xdr:row>
      <xdr:rowOff>143828</xdr:rowOff>
    </xdr:to>
    <xdr:graphicFrame macro="">
      <xdr:nvGraphicFramePr>
        <xdr:cNvPr id="12" name="Grafico 11">
          <a:extLst>
            <a:ext uri="{FF2B5EF4-FFF2-40B4-BE49-F238E27FC236}">
              <a16:creationId xmlns:a16="http://schemas.microsoft.com/office/drawing/2014/main" id="{2A2857D1-0DA0-4560-A664-F31B1E40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1701165</xdr:colOff>
      <xdr:row>10</xdr:row>
      <xdr:rowOff>83820</xdr:rowOff>
    </xdr:from>
    <xdr:to>
      <xdr:col>12</xdr:col>
      <xdr:colOff>177165</xdr:colOff>
      <xdr:row>25</xdr:row>
      <xdr:rowOff>110490</xdr:rowOff>
    </xdr:to>
    <xdr:graphicFrame macro="">
      <xdr:nvGraphicFramePr>
        <xdr:cNvPr id="2" name="Grafico 1">
          <a:extLst>
            <a:ext uri="{FF2B5EF4-FFF2-40B4-BE49-F238E27FC236}">
              <a16:creationId xmlns:a16="http://schemas.microsoft.com/office/drawing/2014/main" id="{82403602-C23E-408A-B38A-786A4001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190498</xdr:colOff>
      <xdr:row>25</xdr:row>
      <xdr:rowOff>65721</xdr:rowOff>
    </xdr:from>
    <xdr:to>
      <xdr:col>18</xdr:col>
      <xdr:colOff>548640</xdr:colOff>
      <xdr:row>42</xdr:row>
      <xdr:rowOff>152399</xdr:rowOff>
    </xdr:to>
    <xdr:graphicFrame macro="">
      <xdr:nvGraphicFramePr>
        <xdr:cNvPr id="2" name="Grafico 1">
          <a:extLst>
            <a:ext uri="{FF2B5EF4-FFF2-40B4-BE49-F238E27FC236}">
              <a16:creationId xmlns:a16="http://schemas.microsoft.com/office/drawing/2014/main" id="{0B6D5697-5173-4D36-BCC7-AB1C9C74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44</xdr:row>
      <xdr:rowOff>180974</xdr:rowOff>
    </xdr:from>
    <xdr:to>
      <xdr:col>14</xdr:col>
      <xdr:colOff>390525</xdr:colOff>
      <xdr:row>63</xdr:row>
      <xdr:rowOff>19048</xdr:rowOff>
    </xdr:to>
    <xdr:graphicFrame macro="">
      <xdr:nvGraphicFramePr>
        <xdr:cNvPr id="3" name="Grafico 2">
          <a:extLst>
            <a:ext uri="{FF2B5EF4-FFF2-40B4-BE49-F238E27FC236}">
              <a16:creationId xmlns:a16="http://schemas.microsoft.com/office/drawing/2014/main" id="{5A78C972-D3B2-416B-AAD7-E41BA1206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548640</xdr:colOff>
      <xdr:row>6</xdr:row>
      <xdr:rowOff>91440</xdr:rowOff>
    </xdr:from>
    <xdr:to>
      <xdr:col>7</xdr:col>
      <xdr:colOff>419100</xdr:colOff>
      <xdr:row>23</xdr:row>
      <xdr:rowOff>125729</xdr:rowOff>
    </xdr:to>
    <xdr:graphicFrame macro="">
      <xdr:nvGraphicFramePr>
        <xdr:cNvPr id="2" name="Grafico 1">
          <a:extLst>
            <a:ext uri="{FF2B5EF4-FFF2-40B4-BE49-F238E27FC236}">
              <a16:creationId xmlns:a16="http://schemas.microsoft.com/office/drawing/2014/main" id="{2A8E3820-CA59-490D-A3E0-ADEC99A8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598170</xdr:colOff>
      <xdr:row>22</xdr:row>
      <xdr:rowOff>9526</xdr:rowOff>
    </xdr:from>
    <xdr:to>
      <xdr:col>14</xdr:col>
      <xdr:colOff>238125</xdr:colOff>
      <xdr:row>39</xdr:row>
      <xdr:rowOff>81915</xdr:rowOff>
    </xdr:to>
    <xdr:graphicFrame macro="">
      <xdr:nvGraphicFramePr>
        <xdr:cNvPr id="2" name="Grafico 1">
          <a:extLst>
            <a:ext uri="{FF2B5EF4-FFF2-40B4-BE49-F238E27FC236}">
              <a16:creationId xmlns:a16="http://schemas.microsoft.com/office/drawing/2014/main" id="{7162D708-C3F6-458C-9F22-C256BE17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6</xdr:row>
      <xdr:rowOff>17145</xdr:rowOff>
    </xdr:from>
    <xdr:to>
      <xdr:col>19</xdr:col>
      <xdr:colOff>160020</xdr:colOff>
      <xdr:row>21</xdr:row>
      <xdr:rowOff>17145</xdr:rowOff>
    </xdr:to>
    <xdr:graphicFrame macro="">
      <xdr:nvGraphicFramePr>
        <xdr:cNvPr id="3" name="Grafico 2">
          <a:extLst>
            <a:ext uri="{FF2B5EF4-FFF2-40B4-BE49-F238E27FC236}">
              <a16:creationId xmlns:a16="http://schemas.microsoft.com/office/drawing/2014/main" id="{477C5E82-E12C-4B25-89E0-A85EDDFB8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760C68AC-9A3D-4941-B4AA-9C2D2F68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6C90524A-4635-40E5-9C80-50D3423BB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DE23298D-25FB-422C-80AB-4A87EC60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2BDBBFEA-6492-47B4-9BD2-BD3162B8B2FD}"/>
            </a:ext>
          </a:extLst>
        </xdr:cNvPr>
        <xdr:cNvSpPr/>
      </xdr:nvSpPr>
      <xdr:spPr>
        <a:xfrm>
          <a:off x="30386654" y="3863974"/>
          <a:ext cx="160655" cy="7096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277A7BD4-39A1-47E2-8995-ED682ABC9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1913D00C-6BFC-41E9-BF94-08A05682F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E9C8F529-499D-4E90-B0A8-93C99376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4B6A7BB8-31AC-4DD1-B6DE-C5C397B942C2}"/>
            </a:ext>
          </a:extLst>
        </xdr:cNvPr>
        <xdr:cNvSpPr/>
      </xdr:nvSpPr>
      <xdr:spPr>
        <a:xfrm>
          <a:off x="30472379" y="3999864"/>
          <a:ext cx="162560" cy="735774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244112</xdr:colOff>
      <xdr:row>53</xdr:row>
      <xdr:rowOff>57151</xdr:rowOff>
    </xdr:from>
    <xdr:to>
      <xdr:col>34</xdr:col>
      <xdr:colOff>781050</xdr:colOff>
      <xdr:row>63</xdr:row>
      <xdr:rowOff>15241</xdr:rowOff>
    </xdr:to>
    <xdr:sp macro="" textlink="">
      <xdr:nvSpPr>
        <xdr:cNvPr id="6" name="Rettangolo 5">
          <a:extLst>
            <a:ext uri="{FF2B5EF4-FFF2-40B4-BE49-F238E27FC236}">
              <a16:creationId xmlns:a16="http://schemas.microsoft.com/office/drawing/2014/main" id="{9E45DE2E-D31B-467D-805D-98BF3C1D5AEB}"/>
            </a:ext>
          </a:extLst>
        </xdr:cNvPr>
        <xdr:cNvSpPr/>
      </xdr:nvSpPr>
      <xdr:spPr>
        <a:xfrm>
          <a:off x="16722362" y="10153651"/>
          <a:ext cx="17339038" cy="1863090"/>
        </a:xfrm>
        <a:prstGeom prst="rect">
          <a:avLst/>
        </a:prstGeom>
        <a:noFill/>
        <a:ln w="38100">
          <a:solidFill>
            <a:schemeClr val="accent3"/>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240030</xdr:colOff>
      <xdr:row>42</xdr:row>
      <xdr:rowOff>171451</xdr:rowOff>
    </xdr:from>
    <xdr:to>
      <xdr:col>34</xdr:col>
      <xdr:colOff>762000</xdr:colOff>
      <xdr:row>52</xdr:row>
      <xdr:rowOff>171451</xdr:rowOff>
    </xdr:to>
    <xdr:sp macro="" textlink="">
      <xdr:nvSpPr>
        <xdr:cNvPr id="7" name="Rettangolo 6">
          <a:extLst>
            <a:ext uri="{FF2B5EF4-FFF2-40B4-BE49-F238E27FC236}">
              <a16:creationId xmlns:a16="http://schemas.microsoft.com/office/drawing/2014/main" id="{3AA14073-00D3-4340-8497-18C5FB0A8506}"/>
            </a:ext>
          </a:extLst>
        </xdr:cNvPr>
        <xdr:cNvSpPr/>
      </xdr:nvSpPr>
      <xdr:spPr>
        <a:xfrm>
          <a:off x="16718280" y="8172451"/>
          <a:ext cx="17324070" cy="1905000"/>
        </a:xfrm>
        <a:prstGeom prst="rect">
          <a:avLst/>
        </a:prstGeom>
        <a:noFill/>
        <a:ln w="38100">
          <a:solidFill>
            <a:schemeClr val="accent2"/>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228600</xdr:colOff>
      <xdr:row>32</xdr:row>
      <xdr:rowOff>162470</xdr:rowOff>
    </xdr:from>
    <xdr:to>
      <xdr:col>34</xdr:col>
      <xdr:colOff>762000</xdr:colOff>
      <xdr:row>42</xdr:row>
      <xdr:rowOff>91441</xdr:rowOff>
    </xdr:to>
    <xdr:sp macro="" textlink="">
      <xdr:nvSpPr>
        <xdr:cNvPr id="8" name="Rettangolo 7">
          <a:extLst>
            <a:ext uri="{FF2B5EF4-FFF2-40B4-BE49-F238E27FC236}">
              <a16:creationId xmlns:a16="http://schemas.microsoft.com/office/drawing/2014/main" id="{C6A78868-97CB-4876-BFBF-9288E5656FA3}"/>
            </a:ext>
          </a:extLst>
        </xdr:cNvPr>
        <xdr:cNvSpPr/>
      </xdr:nvSpPr>
      <xdr:spPr>
        <a:xfrm>
          <a:off x="16706850" y="6258470"/>
          <a:ext cx="17335500" cy="1833971"/>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228601</xdr:colOff>
      <xdr:row>20</xdr:row>
      <xdr:rowOff>38100</xdr:rowOff>
    </xdr:from>
    <xdr:to>
      <xdr:col>34</xdr:col>
      <xdr:colOff>742951</xdr:colOff>
      <xdr:row>32</xdr:row>
      <xdr:rowOff>104231</xdr:rowOff>
    </xdr:to>
    <xdr:sp macro="" textlink="">
      <xdr:nvSpPr>
        <xdr:cNvPr id="9" name="Rettangolo 8">
          <a:extLst>
            <a:ext uri="{FF2B5EF4-FFF2-40B4-BE49-F238E27FC236}">
              <a16:creationId xmlns:a16="http://schemas.microsoft.com/office/drawing/2014/main" id="{57DA9BD8-B686-47D3-9C38-591021D34DE5}"/>
            </a:ext>
          </a:extLst>
        </xdr:cNvPr>
        <xdr:cNvSpPr/>
      </xdr:nvSpPr>
      <xdr:spPr>
        <a:xfrm>
          <a:off x="16706851" y="3848100"/>
          <a:ext cx="17316450" cy="2352131"/>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199511</xdr:colOff>
      <xdr:row>12</xdr:row>
      <xdr:rowOff>28854</xdr:rowOff>
    </xdr:from>
    <xdr:to>
      <xdr:col>18</xdr:col>
      <xdr:colOff>97191</xdr:colOff>
      <xdr:row>27</xdr:row>
      <xdr:rowOff>94393</xdr:rowOff>
    </xdr:to>
    <xdr:graphicFrame macro="">
      <xdr:nvGraphicFramePr>
        <xdr:cNvPr id="2" name="Grafico 1">
          <a:extLst>
            <a:ext uri="{FF2B5EF4-FFF2-40B4-BE49-F238E27FC236}">
              <a16:creationId xmlns:a16="http://schemas.microsoft.com/office/drawing/2014/main" id="{A14D0018-917B-4559-8F53-7A8BA966E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287339</xdr:colOff>
      <xdr:row>39</xdr:row>
      <xdr:rowOff>26035</xdr:rowOff>
    </xdr:from>
    <xdr:to>
      <xdr:col>30</xdr:col>
      <xdr:colOff>1000125</xdr:colOff>
      <xdr:row>67</xdr:row>
      <xdr:rowOff>129540</xdr:rowOff>
    </xdr:to>
    <xdr:graphicFrame macro="">
      <xdr:nvGraphicFramePr>
        <xdr:cNvPr id="3" name="Grafico 2">
          <a:extLst>
            <a:ext uri="{FF2B5EF4-FFF2-40B4-BE49-F238E27FC236}">
              <a16:creationId xmlns:a16="http://schemas.microsoft.com/office/drawing/2014/main" id="{8D1B6C13-81A8-4AAB-9ADC-CED13EF78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325437</xdr:colOff>
      <xdr:row>15</xdr:row>
      <xdr:rowOff>18677</xdr:rowOff>
    </xdr:from>
    <xdr:to>
      <xdr:col>30</xdr:col>
      <xdr:colOff>1031876</xdr:colOff>
      <xdr:row>47</xdr:row>
      <xdr:rowOff>94664</xdr:rowOff>
    </xdr:to>
    <xdr:graphicFrame macro="">
      <xdr:nvGraphicFramePr>
        <xdr:cNvPr id="4" name="Grafico 3">
          <a:extLst>
            <a:ext uri="{FF2B5EF4-FFF2-40B4-BE49-F238E27FC236}">
              <a16:creationId xmlns:a16="http://schemas.microsoft.com/office/drawing/2014/main" id="{1E696047-1925-4A51-871A-8DF3C015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146523</xdr:colOff>
      <xdr:row>15</xdr:row>
      <xdr:rowOff>95409</xdr:rowOff>
    </xdr:from>
    <xdr:to>
      <xdr:col>29</xdr:col>
      <xdr:colOff>336550</xdr:colOff>
      <xdr:row>44</xdr:row>
      <xdr:rowOff>133349</xdr:rowOff>
    </xdr:to>
    <xdr:sp macro="" textlink="">
      <xdr:nvSpPr>
        <xdr:cNvPr id="5" name="Rettangolo 4">
          <a:extLst>
            <a:ext uri="{FF2B5EF4-FFF2-40B4-BE49-F238E27FC236}">
              <a16:creationId xmlns:a16="http://schemas.microsoft.com/office/drawing/2014/main" id="{BB8B0370-4843-4C4F-8040-11B1EA10A7A0}"/>
            </a:ext>
          </a:extLst>
        </xdr:cNvPr>
        <xdr:cNvSpPr/>
      </xdr:nvSpPr>
      <xdr:spPr>
        <a:xfrm>
          <a:off x="25657648" y="2714784"/>
          <a:ext cx="190027" cy="510206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512128</xdr:colOff>
      <xdr:row>31</xdr:row>
      <xdr:rowOff>112058</xdr:rowOff>
    </xdr:from>
    <xdr:to>
      <xdr:col>30</xdr:col>
      <xdr:colOff>984250</xdr:colOff>
      <xdr:row>44</xdr:row>
      <xdr:rowOff>93381</xdr:rowOff>
    </xdr:to>
    <xdr:sp macro="" textlink="">
      <xdr:nvSpPr>
        <xdr:cNvPr id="8" name="Rettangolo 7">
          <a:extLst>
            <a:ext uri="{FF2B5EF4-FFF2-40B4-BE49-F238E27FC236}">
              <a16:creationId xmlns:a16="http://schemas.microsoft.com/office/drawing/2014/main" id="{15EC4747-7480-4FE6-8CD8-54CEFC868274}"/>
            </a:ext>
          </a:extLst>
        </xdr:cNvPr>
        <xdr:cNvSpPr/>
      </xdr:nvSpPr>
      <xdr:spPr>
        <a:xfrm>
          <a:off x="16323628" y="5525433"/>
          <a:ext cx="11822747" cy="2251448"/>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512129</xdr:colOff>
      <xdr:row>17</xdr:row>
      <xdr:rowOff>130734</xdr:rowOff>
    </xdr:from>
    <xdr:to>
      <xdr:col>30</xdr:col>
      <xdr:colOff>984250</xdr:colOff>
      <xdr:row>31</xdr:row>
      <xdr:rowOff>22486</xdr:rowOff>
    </xdr:to>
    <xdr:sp macro="" textlink="">
      <xdr:nvSpPr>
        <xdr:cNvPr id="9" name="Rettangolo 8">
          <a:extLst>
            <a:ext uri="{FF2B5EF4-FFF2-40B4-BE49-F238E27FC236}">
              <a16:creationId xmlns:a16="http://schemas.microsoft.com/office/drawing/2014/main" id="{1C79B352-DC5E-4263-B601-554FB40FCB02}"/>
            </a:ext>
          </a:extLst>
        </xdr:cNvPr>
        <xdr:cNvSpPr/>
      </xdr:nvSpPr>
      <xdr:spPr>
        <a:xfrm>
          <a:off x="16323629" y="3099359"/>
          <a:ext cx="11822746" cy="2336502"/>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177165</xdr:colOff>
      <xdr:row>6</xdr:row>
      <xdr:rowOff>19051</xdr:rowOff>
    </xdr:from>
    <xdr:to>
      <xdr:col>12</xdr:col>
      <xdr:colOff>295275</xdr:colOff>
      <xdr:row>18</xdr:row>
      <xdr:rowOff>59055</xdr:rowOff>
    </xdr:to>
    <xdr:graphicFrame macro="">
      <xdr:nvGraphicFramePr>
        <xdr:cNvPr id="2" name="Grafico 1">
          <a:extLst>
            <a:ext uri="{FF2B5EF4-FFF2-40B4-BE49-F238E27FC236}">
              <a16:creationId xmlns:a16="http://schemas.microsoft.com/office/drawing/2014/main" id="{A559ECF0-95FC-4C77-A801-0194796F4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tto\Desktop\AIDOaRt\00%20-%20D4.4%20Feedbacks\01-02_solution%20(tools)%20development%20-%20VIT.xlsx" TargetMode="External"/><Relationship Id="rId1" Type="http://schemas.openxmlformats.org/officeDocument/2006/relationships/externalLinkPath" Target="/Users/vitto/Desktop/AIDOaRt/00%20-%20D4.4%20Feedbacks/01-02_solution%20(tools)%20development%20-%20V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
      <sheetName val="Partners"/>
      <sheetName val="UCP-SP"/>
      <sheetName val="Years"/>
      <sheetName val="Work"/>
      <sheetName val="Work - Year"/>
      <sheetName val="Work - Year (Copy)"/>
      <sheetName val="WPs"/>
      <sheetName val="Domain"/>
      <sheetName val="Achievement"/>
      <sheetName val="Solution (tools) development"/>
      <sheetName val="Development"/>
    </sheetNames>
    <sheetDataSet>
      <sheetData sheetId="0" refreshError="1"/>
      <sheetData sheetId="1">
        <row r="2">
          <cell r="S2" t="str">
            <v>WESTERMO</v>
          </cell>
        </row>
        <row r="3">
          <cell r="S3" t="str">
            <v>MDH</v>
          </cell>
        </row>
        <row r="4">
          <cell r="S4" t="str">
            <v>UOC</v>
          </cell>
        </row>
        <row r="5">
          <cell r="S5" t="str">
            <v>JKU</v>
          </cell>
        </row>
        <row r="6">
          <cell r="S6" t="str">
            <v>UNISS</v>
          </cell>
        </row>
        <row r="7">
          <cell r="S7" t="str">
            <v>TUG</v>
          </cell>
        </row>
        <row r="8">
          <cell r="S8" t="str">
            <v>ABI</v>
          </cell>
        </row>
        <row r="9">
          <cell r="S9" t="str">
            <v>AVL</v>
          </cell>
        </row>
        <row r="10">
          <cell r="S10" t="str">
            <v>AIT</v>
          </cell>
        </row>
        <row r="11">
          <cell r="S11" t="str">
            <v>SOFT</v>
          </cell>
        </row>
        <row r="12">
          <cell r="S12" t="str">
            <v>TEK</v>
          </cell>
        </row>
        <row r="13">
          <cell r="S13" t="str">
            <v>HIB</v>
          </cell>
        </row>
        <row r="14">
          <cell r="S14" t="str">
            <v>CAMEA</v>
          </cell>
        </row>
        <row r="15">
          <cell r="S15" t="str">
            <v>ROTECH</v>
          </cell>
        </row>
        <row r="16">
          <cell r="S16" t="str">
            <v>BT</v>
          </cell>
        </row>
        <row r="17">
          <cell r="S17" t="str">
            <v>INT</v>
          </cell>
        </row>
        <row r="18">
          <cell r="S18" t="str">
            <v>QEN</v>
          </cell>
        </row>
        <row r="19">
          <cell r="S19" t="str">
            <v>DT</v>
          </cell>
        </row>
        <row r="20">
          <cell r="S20" t="str">
            <v>UCAN</v>
          </cell>
        </row>
        <row r="21">
          <cell r="S21" t="str">
            <v>VCE</v>
          </cell>
        </row>
        <row r="22">
          <cell r="S22" t="str">
            <v>PRO</v>
          </cell>
        </row>
        <row r="23">
          <cell r="S23" t="str">
            <v>IMTA</v>
          </cell>
        </row>
        <row r="24">
          <cell r="S24" t="str">
            <v>ACO</v>
          </cell>
        </row>
        <row r="25">
          <cell r="S25" t="str">
            <v>RISE</v>
          </cell>
        </row>
        <row r="26">
          <cell r="S26" t="str">
            <v>ITI</v>
          </cell>
        </row>
        <row r="27">
          <cell r="S27" t="str">
            <v>UNIVAQ</v>
          </cell>
        </row>
        <row r="28">
          <cell r="S28" t="str">
            <v>ABO</v>
          </cell>
        </row>
      </sheetData>
      <sheetData sheetId="2">
        <row r="3">
          <cell r="E3" t="str">
            <v>Use case provider</v>
          </cell>
        </row>
        <row r="4">
          <cell r="E4" t="str">
            <v>Solution provider</v>
          </cell>
        </row>
      </sheetData>
      <sheetData sheetId="3" refreshError="1"/>
      <sheetData sheetId="4" refreshError="1"/>
      <sheetData sheetId="5">
        <row r="3">
          <cell r="X3" t="str">
            <v>Large Industry/AI/ML</v>
          </cell>
        </row>
        <row r="4">
          <cell r="W4" t="str">
            <v>None</v>
          </cell>
          <cell r="X4">
            <v>0</v>
          </cell>
        </row>
        <row r="5">
          <cell r="W5" t="str">
            <v>1-3 years</v>
          </cell>
          <cell r="X5">
            <v>8</v>
          </cell>
        </row>
        <row r="6">
          <cell r="W6" t="str">
            <v>3-5 years</v>
          </cell>
          <cell r="X6">
            <v>4</v>
          </cell>
        </row>
        <row r="7">
          <cell r="W7" t="str">
            <v>5-10 years</v>
          </cell>
          <cell r="X7">
            <v>2</v>
          </cell>
        </row>
        <row r="8">
          <cell r="W8" t="str">
            <v>10-15 years</v>
          </cell>
          <cell r="X8">
            <v>0</v>
          </cell>
        </row>
        <row r="9">
          <cell r="W9" t="str">
            <v>15-20 years</v>
          </cell>
          <cell r="X9">
            <v>0</v>
          </cell>
        </row>
        <row r="10">
          <cell r="W10" t="str">
            <v>20-30 years</v>
          </cell>
          <cell r="X10">
            <v>0</v>
          </cell>
        </row>
        <row r="11">
          <cell r="W11" t="str">
            <v>30+ years</v>
          </cell>
          <cell r="X11">
            <v>0</v>
          </cell>
        </row>
      </sheetData>
      <sheetData sheetId="6" refreshError="1"/>
      <sheetData sheetId="7" refreshError="1"/>
      <sheetData sheetId="8" refreshError="1"/>
      <sheetData sheetId="9">
        <row r="1">
          <cell r="H1" t="str">
            <v>Industrial applications</v>
          </cell>
          <cell r="I1" t="str">
            <v>Technological achievements</v>
          </cell>
          <cell r="J1" t="str">
            <v>New knowledge</v>
          </cell>
          <cell r="K1" t="str">
            <v>Technical speed-up</v>
          </cell>
          <cell r="L1" t="str">
            <v>Improvements in competence or experience</v>
          </cell>
          <cell r="M1" t="str">
            <v>Cooperations or collaborations</v>
          </cell>
          <cell r="N1" t="str">
            <v>Publications</v>
          </cell>
        </row>
        <row r="2">
          <cell r="F2" t="str">
            <v>Use case provider</v>
          </cell>
          <cell r="G2" t="str">
            <v>University</v>
          </cell>
          <cell r="H2">
            <v>0</v>
          </cell>
          <cell r="I2">
            <v>2</v>
          </cell>
          <cell r="J2">
            <v>2</v>
          </cell>
          <cell r="K2">
            <v>0</v>
          </cell>
          <cell r="L2">
            <v>2</v>
          </cell>
          <cell r="M2">
            <v>2</v>
          </cell>
          <cell r="N2">
            <v>1</v>
          </cell>
        </row>
        <row r="3">
          <cell r="F3" t="str">
            <v>Use case provider</v>
          </cell>
          <cell r="G3" t="str">
            <v>Research Institute</v>
          </cell>
          <cell r="H3">
            <v>0</v>
          </cell>
          <cell r="I3">
            <v>0</v>
          </cell>
          <cell r="J3">
            <v>0</v>
          </cell>
          <cell r="K3">
            <v>0</v>
          </cell>
          <cell r="L3">
            <v>0</v>
          </cell>
          <cell r="M3">
            <v>0</v>
          </cell>
          <cell r="N3">
            <v>0</v>
          </cell>
        </row>
        <row r="4">
          <cell r="F4" t="str">
            <v>Use case provider</v>
          </cell>
          <cell r="G4" t="str">
            <v>SME Industry</v>
          </cell>
          <cell r="H4">
            <v>4</v>
          </cell>
          <cell r="I4">
            <v>1</v>
          </cell>
          <cell r="J4">
            <v>1</v>
          </cell>
          <cell r="K4">
            <v>1</v>
          </cell>
          <cell r="L4">
            <v>3</v>
          </cell>
          <cell r="M4">
            <v>2</v>
          </cell>
          <cell r="N4">
            <v>0</v>
          </cell>
        </row>
        <row r="5">
          <cell r="F5" t="str">
            <v>Use case provider</v>
          </cell>
          <cell r="G5" t="str">
            <v>Large Industry</v>
          </cell>
          <cell r="H5">
            <v>3</v>
          </cell>
          <cell r="I5">
            <v>3</v>
          </cell>
          <cell r="J5">
            <v>3</v>
          </cell>
          <cell r="K5">
            <v>1</v>
          </cell>
          <cell r="L5">
            <v>4</v>
          </cell>
          <cell r="M5">
            <v>4</v>
          </cell>
          <cell r="N5">
            <v>1</v>
          </cell>
        </row>
        <row r="6">
          <cell r="F6" t="str">
            <v>Solution provider</v>
          </cell>
          <cell r="G6" t="str">
            <v>University</v>
          </cell>
          <cell r="H6">
            <v>5</v>
          </cell>
          <cell r="I6">
            <v>9</v>
          </cell>
          <cell r="J6">
            <v>7</v>
          </cell>
          <cell r="K6">
            <v>4</v>
          </cell>
          <cell r="L6">
            <v>5</v>
          </cell>
          <cell r="M6">
            <v>6</v>
          </cell>
          <cell r="N6">
            <v>7</v>
          </cell>
        </row>
        <row r="7">
          <cell r="F7" t="str">
            <v>Solution provider</v>
          </cell>
          <cell r="G7" t="str">
            <v>Research Institute</v>
          </cell>
          <cell r="H7">
            <v>2</v>
          </cell>
          <cell r="I7">
            <v>4</v>
          </cell>
          <cell r="J7">
            <v>5</v>
          </cell>
          <cell r="K7">
            <v>0</v>
          </cell>
          <cell r="L7">
            <v>1</v>
          </cell>
          <cell r="M7">
            <v>5</v>
          </cell>
          <cell r="N7">
            <v>2</v>
          </cell>
        </row>
        <row r="8">
          <cell r="F8" t="str">
            <v>Solution provider</v>
          </cell>
          <cell r="G8" t="str">
            <v>SME Industry</v>
          </cell>
          <cell r="H8">
            <v>7</v>
          </cell>
          <cell r="I8">
            <v>4</v>
          </cell>
          <cell r="J8">
            <v>6</v>
          </cell>
          <cell r="K8">
            <v>3</v>
          </cell>
          <cell r="L8">
            <v>7</v>
          </cell>
          <cell r="M8">
            <v>5</v>
          </cell>
          <cell r="N8">
            <v>1</v>
          </cell>
        </row>
        <row r="9">
          <cell r="F9" t="str">
            <v>Solution provider</v>
          </cell>
          <cell r="G9" t="str">
            <v>Large Industry</v>
          </cell>
          <cell r="H9">
            <v>2</v>
          </cell>
          <cell r="I9">
            <v>2</v>
          </cell>
          <cell r="J9">
            <v>1</v>
          </cell>
          <cell r="K9">
            <v>0</v>
          </cell>
          <cell r="L9">
            <v>1</v>
          </cell>
          <cell r="M9">
            <v>2</v>
          </cell>
          <cell r="N9">
            <v>1</v>
          </cell>
        </row>
        <row r="12">
          <cell r="H12" t="str">
            <v>Industrial applications</v>
          </cell>
          <cell r="I12" t="str">
            <v>Technological achievements</v>
          </cell>
          <cell r="J12" t="str">
            <v>New knowledge</v>
          </cell>
          <cell r="K12" t="str">
            <v>Technical speed-up</v>
          </cell>
          <cell r="L12" t="str">
            <v>Improvements in competence or experience</v>
          </cell>
          <cell r="M12" t="str">
            <v>Cooperations or collaborations</v>
          </cell>
          <cell r="N12" t="str">
            <v>Publications</v>
          </cell>
        </row>
        <row r="13">
          <cell r="G13" t="str">
            <v>Use case provider</v>
          </cell>
          <cell r="H13">
            <v>7</v>
          </cell>
          <cell r="I13">
            <v>6</v>
          </cell>
          <cell r="J13">
            <v>6</v>
          </cell>
          <cell r="K13">
            <v>2</v>
          </cell>
          <cell r="L13">
            <v>9</v>
          </cell>
          <cell r="M13">
            <v>8</v>
          </cell>
          <cell r="N13">
            <v>2</v>
          </cell>
        </row>
        <row r="14">
          <cell r="G14" t="str">
            <v>Solution provider</v>
          </cell>
          <cell r="H14">
            <v>16</v>
          </cell>
          <cell r="I14">
            <v>19</v>
          </cell>
          <cell r="J14">
            <v>19</v>
          </cell>
          <cell r="K14">
            <v>7</v>
          </cell>
          <cell r="L14">
            <v>14</v>
          </cell>
          <cell r="M14">
            <v>18</v>
          </cell>
          <cell r="N14">
            <v>11</v>
          </cell>
        </row>
        <row r="17">
          <cell r="H17" t="str">
            <v>Industrial applications</v>
          </cell>
          <cell r="I17" t="str">
            <v>Technological achievements</v>
          </cell>
          <cell r="J17" t="str">
            <v>New knowledge</v>
          </cell>
          <cell r="K17" t="str">
            <v>Technical speed-up</v>
          </cell>
          <cell r="L17" t="str">
            <v>Improvements in competence or experience</v>
          </cell>
          <cell r="M17" t="str">
            <v>Cooperations or collaborations</v>
          </cell>
          <cell r="N17" t="str">
            <v>Publications</v>
          </cell>
        </row>
        <row r="18">
          <cell r="G18" t="str">
            <v>University</v>
          </cell>
          <cell r="H18">
            <v>5</v>
          </cell>
          <cell r="I18">
            <v>11</v>
          </cell>
          <cell r="J18">
            <v>9</v>
          </cell>
          <cell r="K18">
            <v>4</v>
          </cell>
          <cell r="L18">
            <v>7</v>
          </cell>
          <cell r="M18">
            <v>8</v>
          </cell>
          <cell r="N18">
            <v>8</v>
          </cell>
        </row>
        <row r="19">
          <cell r="G19" t="str">
            <v>Research Institute</v>
          </cell>
          <cell r="H19">
            <v>2</v>
          </cell>
          <cell r="I19">
            <v>4</v>
          </cell>
          <cell r="J19">
            <v>5</v>
          </cell>
          <cell r="K19">
            <v>0</v>
          </cell>
          <cell r="L19">
            <v>1</v>
          </cell>
          <cell r="M19">
            <v>5</v>
          </cell>
          <cell r="N19">
            <v>2</v>
          </cell>
        </row>
        <row r="20">
          <cell r="G20" t="str">
            <v>SME Industry</v>
          </cell>
          <cell r="H20">
            <v>11</v>
          </cell>
          <cell r="I20">
            <v>5</v>
          </cell>
          <cell r="J20">
            <v>7</v>
          </cell>
          <cell r="K20">
            <v>4</v>
          </cell>
          <cell r="L20">
            <v>10</v>
          </cell>
          <cell r="M20">
            <v>7</v>
          </cell>
          <cell r="N20">
            <v>1</v>
          </cell>
        </row>
        <row r="21">
          <cell r="G21" t="str">
            <v>Large Industry</v>
          </cell>
          <cell r="H21">
            <v>5</v>
          </cell>
          <cell r="I21">
            <v>5</v>
          </cell>
          <cell r="J21">
            <v>4</v>
          </cell>
          <cell r="K21">
            <v>1</v>
          </cell>
          <cell r="L21">
            <v>5</v>
          </cell>
          <cell r="M21">
            <v>6</v>
          </cell>
          <cell r="N21">
            <v>2</v>
          </cell>
        </row>
      </sheetData>
      <sheetData sheetId="10" refreshError="1"/>
      <sheetData sheetId="1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1AEBCE66-BFF2-4A7F-A6C5-FDAE1C8AF714}" autoFormatId="16" applyNumberFormats="0" applyBorderFormats="0" applyFontFormats="0" applyPatternFormats="0" applyAlignmentFormats="0" applyWidthHeightFormats="0">
  <queryTableRefresh nextId="44">
    <queryTableFields count="43">
      <queryTableField id="1" name="Timestamp" tableColumnId="1"/>
      <queryTableField id="2" name="Username" tableColumnId="2"/>
      <queryTableField id="3" name="Which partner(s) do you represent?" tableColumnId="3"/>
      <queryTableField id="4" name="What partner role do you have?" tableColumnId="4"/>
      <queryTableField id="5" name="Which WPs are you involved in?" tableColumnId="5"/>
      <queryTableField id="6" name="Do you mainly work with SME Industry, Large Industry, University, or Research Institute" tableColumnId="6"/>
      <queryTableField id="7" name="Please select your experience in the key areas of the project: years of experience in DevOps" tableColumnId="7"/>
      <queryTableField id="8" name="Please select your experience in the key areas of the project: years of experience in MDE" tableColumnId="8"/>
      <queryTableField id="9" name="Please select your experience in the key areas of the project: years of experience in AI" tableColumnId="9"/>
      <queryTableField id="10" name="Which solution(s) were you involved in developing, integrating, or using?" tableColumnId="10"/>
      <queryTableField id="43" dataBound="0" tableColumnId="43"/>
      <queryTableField id="11" name="In which domain(s) are you applying or developing solutions?" tableColumnId="11"/>
      <queryTableField id="12" name="Main achievements on the project level for your solutions?" tableColumnId="12"/>
      <queryTableField id="13" name="Can you describe one to three key challenges you have overcome in developing, using, or integrating the solutions? How did you overcome them?" tableColumnId="13"/>
      <queryTableField id="14" name="Can you describe the issues you encountered, if any? How did you overcome them, if so?" tableColumnId="14"/>
      <queryTableField id="15" name="Is the AIDOaRt architecture clear and understandable? (e.g., all components are well described)" tableColumnId="15"/>
      <queryTableField id="16" name="Is the AIDOaRt architecture easy to use and explore? (e.g., easy to relate your UC requirements or solutions to the architecture components)" tableColumnId="16"/>
      <queryTableField id="17" name="Do you believe the architecture can be easily extended or used outside the scope of the AIDOaRt project? " tableColumnId="17"/>
      <queryTableField id="18" name="Please, provide any justifications about the previous answers, and any comments or suggestions about the architecture. " tableColumnId="18"/>
      <queryTableField id="19" name="Has the way we organized the architecture helped ensure quality in your solutions/use cases developed? (e.g.,  collecting requirements and KPI, and mapping requirements, solutions, and components)" tableColumnId="19"/>
      <queryTableField id="20" name="Any comment on the previous question?" tableColumnId="20"/>
      <queryTableField id="21" name="Did the mapping collected within the architecture help identify potential collaborations? (i.e., looking for solutions/requirements mapped to the same architecture components instead of an exhaustive search across the large set of solutions and requiremen" tableColumnId="21"/>
      <queryTableField id="22" name="Any comment on the previous question?_1" tableColumnId="22"/>
      <queryTableField id="23" name="Has the AIDOaRt iterative architecting process helped to provide quality in the implemented solutions/tools?" tableColumnId="23"/>
      <queryTableField id="24" name="Any comment on the previous question?_2" tableColumnId="24"/>
      <queryTableField id="25" name="Did formalizing/defining the requirements and capabilities/interfaces help define the scope of the solution?" tableColumnId="25"/>
      <queryTableField id="26" name="Any comment on the previous question?_3" tableColumnId="26"/>
      <queryTableField id="27" name="Was it helpful to have requirements mapping to achieve desired outcomes (e.g., KPIs)?" tableColumnId="27"/>
      <queryTableField id="28" name="Any comment on the previous question?_4" tableColumnId="28"/>
      <queryTableField id="29" name="Have you developed any solution/tool in AIDOaRt?" tableColumnId="29"/>
      <queryTableField id="30" name="If yes, what are your experiences of developing this solution?" tableColumnId="30"/>
      <queryTableField id="31" name="Have you integrated a solution/tool in AIDOaRt?" tableColumnId="31"/>
      <queryTableField id="32" name="If yes, what are your experiences of integrating this solution?" tableColumnId="32"/>
      <queryTableField id="33" name="Have you used any solution/tool in AIDOaRt?" tableColumnId="33"/>
      <queryTableField id="34" name="If yes, what are your experiences of using this solution?" tableColumnId="34"/>
      <queryTableField id="35" name="What are your experiences, good or bad, on working with &quot;Modeling and Model-Driven Engineering&quot; in AIDOaRt?  (e.g., on the use of model-based and model-driven methodology and techniques, modelling activities, …)" tableColumnId="35"/>
      <queryTableField id="36" name="What are your experiences, good or bad, on working with &quot;Requirements Engineering&quot; in AIDOaRt?  (e.g., model-based requirement engineering process adopted in WP1, …)" tableColumnId="36"/>
      <queryTableField id="37" name="What are your experiences, good or bad, on working with &quot;Continuous Software and System Engineering&quot; in AIDOaRt? (e.g., DevOps phases)" tableColumnId="37"/>
      <queryTableField id="38" name="What are your experiences, good or bad, on working with &quot;Intelligence and Automation&quot; in AIDOaRt? (e.g., adoption of new AI methods, applications, training, ...) " tableColumnId="38"/>
      <queryTableField id="39" name="What are your experiences, good or bad, on working with &quot;Data&quot; in AIDOaRt?  (e.g., formats and standards, data availability, AIDOaRt data model, training, ...) " tableColumnId="39"/>
      <queryTableField id="40" name="What are your experiences, good or bad, on working with &quot;AIDOaRt framework&quot; in AIDOaRt  (e.g., how AIDOaRt framework facilitate development of solutions, integration, adoption of specific or innovative solutions, ...) ?" tableColumnId="40"/>
      <queryTableField id="41" name="Overall, based on your experiences in AIDOaRt, what could be done better in any future project?" tableColumnId="41"/>
      <queryTableField id="42" name="Did AIDOaRt lead to new ideas or new potential collaborations? Please describe briefly how you reached this collaboration, and on a high-level, what you consider collaborating on." tableColumnId="4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D8F47-27E2-42CA-AEF0-9EAE14EB1072}" name="Survey__Qualitative_feedback_on_the_AIDOaRt_project" displayName="Survey__Qualitative_feedback_on_the_AIDOaRt_project" ref="A1:AQ41" tableType="queryTable" totalsRowShown="0">
  <autoFilter ref="A1:AQ41" xr:uid="{044D8F47-27E2-42CA-AEF0-9EAE14EB1072}"/>
  <tableColumns count="43">
    <tableColumn id="1" xr3:uid="{D552477A-5F92-4A96-9016-85F78AABD2C2}" uniqueName="1" name="Timestamp" queryTableFieldId="1" dataDxfId="39"/>
    <tableColumn id="2" xr3:uid="{A51B85F6-C487-4E48-8780-A6B86C4BAF33}" uniqueName="2" name="Username" queryTableFieldId="2" dataDxfId="38"/>
    <tableColumn id="3" xr3:uid="{719D5C81-C468-4A1F-8D2C-1DAA6012B35F}" uniqueName="3" name="Which partner(s) do you represent?" queryTableFieldId="3" dataDxfId="37"/>
    <tableColumn id="4" xr3:uid="{97E19F27-A1C5-4225-A9D9-D1C7C38493DE}" uniqueName="4" name="What partner role do you have?" queryTableFieldId="4" dataDxfId="36"/>
    <tableColumn id="5" xr3:uid="{EED4F117-8EAC-43CD-9988-C68D17C9B351}" uniqueName="5" name="Which WPs are you involved in?" queryTableFieldId="5" dataDxfId="35"/>
    <tableColumn id="6" xr3:uid="{3B6EF287-A9A2-4DC9-9994-47E7208BCE5A}" uniqueName="6" name="Do you mainly work with SME Industry, Large Industry, University, or Research Institute" queryTableFieldId="6" dataDxfId="34"/>
    <tableColumn id="7" xr3:uid="{6CCF0CF1-EAC2-47D5-9457-FD0E845113B4}" uniqueName="7" name="Please select your experience in the key areas of the project: years of experience in DevOps" queryTableFieldId="7" dataDxfId="33"/>
    <tableColumn id="8" xr3:uid="{F44DD500-D0F9-4342-A9E4-B2271C42AC97}" uniqueName="8" name="Please select your experience in the key areas of the project: years of experience in MDE" queryTableFieldId="8" dataDxfId="32"/>
    <tableColumn id="9" xr3:uid="{A46AC6F4-55C6-4BCD-A9F9-FC9964C06C36}" uniqueName="9" name="Please select your experience in the key areas of the project: years of experience in AI" queryTableFieldId="9" dataDxfId="31"/>
    <tableColumn id="10" xr3:uid="{A23421A5-5CBE-446E-B732-347FF03A4BCE}" uniqueName="10" name="Which solution(s) were you involved in developing, integrating, or using?" queryTableFieldId="10" dataDxfId="30"/>
    <tableColumn id="43" xr3:uid="{FAFCFB57-9DD7-4D1C-BE8B-4055B3B00AF2}" uniqueName="43" name="Number" queryTableFieldId="43"/>
    <tableColumn id="11" xr3:uid="{C3DADD00-982E-4726-A27E-78E60142EF0F}" uniqueName="11" name="In which domain(s) are you applying or developing solutions?" queryTableFieldId="11" dataDxfId="29"/>
    <tableColumn id="12" xr3:uid="{8EBF5493-51DC-4E75-A57A-2B7968B57371}" uniqueName="12" name="Main achievements on the project level for your solutions?" queryTableFieldId="12" dataDxfId="28"/>
    <tableColumn id="13" xr3:uid="{C1A7304C-ABF8-4255-92D7-9306FB558562}" uniqueName="13" name="Can you describe one to three key challenges you have overcome in developing, using, or integrating the solutions? How did you overcome them?" queryTableFieldId="13" dataDxfId="27"/>
    <tableColumn id="14" xr3:uid="{1A4BA663-6FB6-4994-9220-731D30FF87FC}" uniqueName="14" name="Can you describe the issues you encountered, if any? How did you overcome them, if so?" queryTableFieldId="14" dataDxfId="26"/>
    <tableColumn id="15" xr3:uid="{04840538-02F2-45EB-9FA5-4E8C1C6EC8BA}" uniqueName="15" name="Is the AIDOaRt architecture clear and understandable? (e.g., all components are well described)" queryTableFieldId="15" dataDxfId="25"/>
    <tableColumn id="16" xr3:uid="{B23895D0-CDD0-491F-B25A-38B344F4BA1C}" uniqueName="16" name="Is the AIDOaRt architecture easy to use and explore? (e.g., easy to relate your UC requirements or solutions to the architecture components)" queryTableFieldId="16"/>
    <tableColumn id="17" xr3:uid="{B5D41E97-B98B-4CBB-B1E5-0EDDC58110B1}" uniqueName="17" name="Do you believe the architecture can be easily extended or used outside the scope of the AIDOaRt project? " queryTableFieldId="17"/>
    <tableColumn id="18" xr3:uid="{C9A97A34-C152-445A-A18F-3A5AE475FA61}" uniqueName="18" name="Please, provide any justifications about the previous answers, and any comments or suggestions about the architecture. " queryTableFieldId="18" dataDxfId="24"/>
    <tableColumn id="19" xr3:uid="{3BBEC140-AF6F-4B88-A846-4CE3DE3B3463}" uniqueName="19" name="Has the way we organized the architecture helped ensure quality in your solutions/use cases developed? (e.g.,  collecting requirements and KPI, and mapping requirements, solutions, and components)" queryTableFieldId="19" dataDxfId="23"/>
    <tableColumn id="20" xr3:uid="{A49A0B9B-2ABF-4EEC-B4C5-A6EAC2009FC9}" uniqueName="20" name="Any comment on the previous question?" queryTableFieldId="20" dataDxfId="22"/>
    <tableColumn id="21" xr3:uid="{A729ED95-ABF5-4CA0-91FD-2B22F223D638}" uniqueName="21" name="Did the mapping collected within the architecture help identify potential collaborations? (i.e., looking for solutions/requirements mapped to the same architecture components instead of an exhaustive search across the large set of solutions and requiremen" queryTableFieldId="21" dataDxfId="21"/>
    <tableColumn id="22" xr3:uid="{ECF2ABB7-3816-402D-AC7E-FBC21FF7984B}" uniqueName="22" name="Any comment on the previous question?_1" queryTableFieldId="22" dataDxfId="20"/>
    <tableColumn id="23" xr3:uid="{E684FD23-3873-442D-A0C5-BC65B278082C}" uniqueName="23" name="Has the AIDOaRt iterative architecting process helped to provide quality in the implemented solutions/tools?" queryTableFieldId="23" dataDxfId="19"/>
    <tableColumn id="24" xr3:uid="{244C0156-BC5D-448F-A924-7DD827E7B515}" uniqueName="24" name="Any comment on the previous question?_2" queryTableFieldId="24" dataDxfId="18"/>
    <tableColumn id="25" xr3:uid="{140178CB-8534-40E1-8681-5347B7F6B91E}" uniqueName="25" name="Did formalizing/defining the requirements and capabilities/interfaces help define the scope of the solution?" queryTableFieldId="25" dataDxfId="17"/>
    <tableColumn id="26" xr3:uid="{C136DFA6-E528-41AC-BE8D-BEDC75C2AD73}" uniqueName="26" name="Any comment on the previous question?_3" queryTableFieldId="26" dataDxfId="16"/>
    <tableColumn id="27" xr3:uid="{09665B7E-40D7-4BF5-AE1E-2EFBC6E06603}" uniqueName="27" name="Was it helpful to have requirements mapping to achieve desired outcomes (e.g., KPIs)?" queryTableFieldId="27" dataDxfId="15"/>
    <tableColumn id="28" xr3:uid="{DCCB1E31-B6DF-4EAA-A169-05E820BD4FEB}" uniqueName="28" name="Any comment on the previous question?_4" queryTableFieldId="28" dataDxfId="14"/>
    <tableColumn id="29" xr3:uid="{CBAF0B26-4933-4A63-93BA-1E759A18A94F}" uniqueName="29" name="Have you developed any solution/tool in AIDOaRt?" queryTableFieldId="29" dataDxfId="13"/>
    <tableColumn id="30" xr3:uid="{02639455-3C13-46A4-8D71-04B59502BD1D}" uniqueName="30" name="If yes, what are your experiences of developing this solution?" queryTableFieldId="30" dataDxfId="12"/>
    <tableColumn id="31" xr3:uid="{3A10C321-F7AD-4B7A-A0DE-F6BC16C2A94D}" uniqueName="31" name="Have you integrated a solution/tool in AIDOaRt?" queryTableFieldId="31" dataDxfId="11"/>
    <tableColumn id="32" xr3:uid="{534C2145-8C04-4879-8A97-E9F26E114A30}" uniqueName="32" name="If yes, what are your experiences of integrating this solution?" queryTableFieldId="32" dataDxfId="10"/>
    <tableColumn id="33" xr3:uid="{AA938D62-8B4D-4EB0-960E-0A33EC52E8E9}" uniqueName="33" name="Have you used any solution/tool in AIDOaRt?" queryTableFieldId="33" dataDxfId="9"/>
    <tableColumn id="34" xr3:uid="{7B8A18CD-64EB-4732-AC8F-B0AC5E150175}" uniqueName="34" name="If yes, what are your experiences of using this solution?" queryTableFieldId="34" dataDxfId="8"/>
    <tableColumn id="35" xr3:uid="{4476D408-3275-4789-A369-8F4FF18FAF8C}" uniqueName="35" name="What are your experiences, good or bad, on working with &quot;Modeling and Model-Driven Engineering&quot; in AIDOaRt?  (e.g., on the use of model-based and model-driven methodology and techniques, modelling activities, …)" queryTableFieldId="35" dataDxfId="7"/>
    <tableColumn id="36" xr3:uid="{EE5A0DC4-F78E-48CB-BFDE-2AB718673E14}" uniqueName="36" name="What are your experiences, good or bad, on working with &quot;Requirements Engineering&quot; in AIDOaRt?  (e.g., model-based requirement engineering process adopted in WP1, …)" queryTableFieldId="36" dataDxfId="6"/>
    <tableColumn id="37" xr3:uid="{C45493E7-7714-4ACF-999D-DDB8B94CE43B}" uniqueName="37" name="What are your experiences, good or bad, on working with &quot;Continuous Software and System Engineering&quot; in AIDOaRt? (e.g., DevOps phases)" queryTableFieldId="37" dataDxfId="5"/>
    <tableColumn id="38" xr3:uid="{AD0339A9-7DBF-4748-B845-3CE0C12B6BA7}" uniqueName="38" name="What are your experiences, good or bad, on working with &quot;Intelligence and Automation&quot; in AIDOaRt? (e.g., adoption of new AI methods, applications, training, ...) " queryTableFieldId="38" dataDxfId="4"/>
    <tableColumn id="39" xr3:uid="{E514BE45-8FDA-4A0F-8D93-860309155DA8}" uniqueName="39" name="What are your experiences, good or bad, on working with &quot;Data&quot; in AIDOaRt?  (e.g., formats and standards, data availability, AIDOaRt data model, training, ...) " queryTableFieldId="39" dataDxfId="3"/>
    <tableColumn id="40" xr3:uid="{E76D74DB-4601-4974-AB9D-19F8CF0D399A}" uniqueName="40" name="What are your experiences, good or bad, on working with &quot;AIDOaRt framework&quot; in AIDOaRt  (e.g., how AIDOaRt framework facilitate development of solutions, integration, adoption of specific or innovative solutions, ...) ?" queryTableFieldId="40" dataDxfId="2"/>
    <tableColumn id="41" xr3:uid="{5FF8FA3C-D564-446B-AFC0-C51DCE6C8C8A}" uniqueName="41" name="Overall, based on your experiences in AIDOaRt, what could be done better in any future project?" queryTableFieldId="41" dataDxfId="1"/>
    <tableColumn id="42" xr3:uid="{68648E5F-BDAD-4634-9AF2-3BEA95D6601A}" uniqueName="42" name="Did AIDOaRt lead to new ideas or new potential collaborations? Please describe briefly how you reached this collaboration, and on a high-level, what you consider collaborating on." queryTableFieldId="4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B67D-022E-480F-A841-62F5064A0C8A}">
  <dimension ref="A1:AQ41"/>
  <sheetViews>
    <sheetView topLeftCell="AO9" workbookViewId="0">
      <selection activeCell="AQ1" sqref="AQ1:AQ41"/>
    </sheetView>
  </sheetViews>
  <sheetFormatPr defaultRowHeight="14.4" x14ac:dyDescent="0.3"/>
  <cols>
    <col min="1" max="1" width="25.88671875" bestFit="1" customWidth="1"/>
    <col min="2" max="2" width="37.6640625" bestFit="1" customWidth="1"/>
    <col min="3" max="3" width="74.109375" bestFit="1" customWidth="1"/>
    <col min="4" max="4" width="32.33203125" bestFit="1" customWidth="1"/>
    <col min="5" max="8" width="80.88671875" bestFit="1" customWidth="1"/>
    <col min="9" max="9" width="79.44140625" bestFit="1" customWidth="1"/>
    <col min="10" max="10" width="69.77734375" customWidth="1"/>
    <col min="11" max="11" width="10.21875" bestFit="1" customWidth="1"/>
    <col min="12" max="20" width="80.88671875" bestFit="1" customWidth="1"/>
    <col min="21" max="21" width="39.6640625" customWidth="1"/>
    <col min="22" max="22" width="80.88671875" bestFit="1" customWidth="1"/>
    <col min="23" max="23" width="42.77734375" customWidth="1"/>
    <col min="24" max="28" width="80.88671875" bestFit="1" customWidth="1"/>
    <col min="29" max="30" width="48" bestFit="1" customWidth="1"/>
    <col min="31" max="31" width="142.5546875" customWidth="1"/>
    <col min="32" max="32" width="45.5546875" bestFit="1" customWidth="1"/>
    <col min="33" max="34" width="42.6640625" bestFit="1" customWidth="1"/>
    <col min="35" max="42" width="80.88671875" bestFit="1" customWidth="1"/>
    <col min="43" max="43" width="255.77734375" bestFit="1" customWidth="1"/>
  </cols>
  <sheetData>
    <row r="1" spans="1:43" x14ac:dyDescent="0.3">
      <c r="A1" t="s">
        <v>0</v>
      </c>
      <c r="B1" t="s">
        <v>1</v>
      </c>
      <c r="C1" t="s">
        <v>2</v>
      </c>
      <c r="D1" t="s">
        <v>3</v>
      </c>
      <c r="E1" t="s">
        <v>4</v>
      </c>
      <c r="F1" t="s">
        <v>5</v>
      </c>
      <c r="G1" t="s">
        <v>6</v>
      </c>
      <c r="H1" t="s">
        <v>7</v>
      </c>
      <c r="I1" t="s">
        <v>8</v>
      </c>
      <c r="J1" t="s">
        <v>9</v>
      </c>
      <c r="K1" t="s">
        <v>663</v>
      </c>
      <c r="L1" t="s">
        <v>10</v>
      </c>
      <c r="M1" t="s">
        <v>11</v>
      </c>
      <c r="N1" t="s">
        <v>12</v>
      </c>
      <c r="O1" t="s">
        <v>13</v>
      </c>
      <c r="P1" t="s">
        <v>14</v>
      </c>
      <c r="Q1" t="s">
        <v>15</v>
      </c>
      <c r="R1" t="s">
        <v>16</v>
      </c>
      <c r="S1" t="s">
        <v>17</v>
      </c>
      <c r="T1" t="s">
        <v>18</v>
      </c>
      <c r="U1" t="s">
        <v>19</v>
      </c>
      <c r="V1" t="s">
        <v>662</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3">
      <c r="A2" t="s">
        <v>41</v>
      </c>
      <c r="B2" t="s">
        <v>42</v>
      </c>
      <c r="C2" t="s">
        <v>43</v>
      </c>
      <c r="D2" t="s">
        <v>44</v>
      </c>
      <c r="E2" t="s">
        <v>45</v>
      </c>
      <c r="F2" t="s">
        <v>46</v>
      </c>
      <c r="G2" t="s">
        <v>47</v>
      </c>
      <c r="H2" t="s">
        <v>48</v>
      </c>
      <c r="I2" t="s">
        <v>49</v>
      </c>
      <c r="J2" t="s">
        <v>50</v>
      </c>
      <c r="K2">
        <v>4</v>
      </c>
      <c r="L2" t="s">
        <v>51</v>
      </c>
      <c r="M2" t="s">
        <v>52</v>
      </c>
      <c r="N2" t="s">
        <v>53</v>
      </c>
      <c r="O2" t="s">
        <v>54</v>
      </c>
      <c r="P2" t="s">
        <v>163</v>
      </c>
      <c r="Q2" s="3" t="s">
        <v>163</v>
      </c>
      <c r="R2" t="s">
        <v>163</v>
      </c>
      <c r="S2" t="s">
        <v>55</v>
      </c>
      <c r="T2" t="s">
        <v>163</v>
      </c>
      <c r="U2" t="s">
        <v>57</v>
      </c>
      <c r="V2" t="s">
        <v>163</v>
      </c>
      <c r="W2" t="s">
        <v>58</v>
      </c>
      <c r="X2" t="s">
        <v>163</v>
      </c>
      <c r="Y2" t="s">
        <v>59</v>
      </c>
      <c r="Z2" t="s">
        <v>163</v>
      </c>
      <c r="AA2" t="s">
        <v>60</v>
      </c>
      <c r="AB2" t="s">
        <v>163</v>
      </c>
      <c r="AC2" t="s">
        <v>61</v>
      </c>
      <c r="AD2" t="s">
        <v>62</v>
      </c>
      <c r="AE2" t="s">
        <v>56</v>
      </c>
      <c r="AF2" t="s">
        <v>63</v>
      </c>
      <c r="AG2" t="s">
        <v>64</v>
      </c>
      <c r="AH2" t="s">
        <v>63</v>
      </c>
      <c r="AI2" t="s">
        <v>65</v>
      </c>
      <c r="AJ2" t="s">
        <v>66</v>
      </c>
      <c r="AK2" t="s">
        <v>67</v>
      </c>
      <c r="AL2" t="s">
        <v>68</v>
      </c>
      <c r="AM2" t="s">
        <v>69</v>
      </c>
      <c r="AN2" t="s">
        <v>70</v>
      </c>
      <c r="AO2" t="s">
        <v>71</v>
      </c>
      <c r="AP2" t="s">
        <v>72</v>
      </c>
      <c r="AQ2" t="s">
        <v>73</v>
      </c>
    </row>
    <row r="3" spans="1:43" x14ac:dyDescent="0.3">
      <c r="A3" t="s">
        <v>74</v>
      </c>
      <c r="B3" t="s">
        <v>75</v>
      </c>
      <c r="C3" t="s">
        <v>76</v>
      </c>
      <c r="D3" t="s">
        <v>44</v>
      </c>
      <c r="E3" t="s">
        <v>77</v>
      </c>
      <c r="F3" t="s">
        <v>78</v>
      </c>
      <c r="G3" t="s">
        <v>48</v>
      </c>
      <c r="H3" t="s">
        <v>48</v>
      </c>
      <c r="I3" t="s">
        <v>48</v>
      </c>
      <c r="J3" t="s">
        <v>79</v>
      </c>
      <c r="K3">
        <v>9</v>
      </c>
      <c r="L3" t="s">
        <v>80</v>
      </c>
      <c r="M3" t="s">
        <v>81</v>
      </c>
      <c r="N3" t="s">
        <v>82</v>
      </c>
      <c r="O3" t="s">
        <v>83</v>
      </c>
      <c r="P3" t="s">
        <v>163</v>
      </c>
      <c r="Q3" s="3" t="s">
        <v>163</v>
      </c>
      <c r="R3" t="s">
        <v>163</v>
      </c>
      <c r="S3" t="s">
        <v>84</v>
      </c>
      <c r="T3" t="s">
        <v>163</v>
      </c>
      <c r="U3" t="s">
        <v>85</v>
      </c>
      <c r="V3" t="s">
        <v>163</v>
      </c>
      <c r="W3" t="s">
        <v>86</v>
      </c>
      <c r="X3" t="s">
        <v>163</v>
      </c>
      <c r="Y3" t="s">
        <v>87</v>
      </c>
      <c r="Z3" t="s">
        <v>163</v>
      </c>
      <c r="AA3" t="s">
        <v>88</v>
      </c>
      <c r="AB3" t="s">
        <v>163</v>
      </c>
      <c r="AC3" t="s">
        <v>89</v>
      </c>
      <c r="AD3" t="s">
        <v>90</v>
      </c>
      <c r="AE3" t="s">
        <v>91</v>
      </c>
      <c r="AF3" t="s">
        <v>90</v>
      </c>
      <c r="AG3" t="s">
        <v>92</v>
      </c>
      <c r="AH3" t="s">
        <v>63</v>
      </c>
      <c r="AI3" t="s">
        <v>93</v>
      </c>
      <c r="AJ3" t="s">
        <v>94</v>
      </c>
      <c r="AK3" t="s">
        <v>95</v>
      </c>
      <c r="AL3" t="s">
        <v>96</v>
      </c>
      <c r="AM3" t="s">
        <v>97</v>
      </c>
      <c r="AN3" t="s">
        <v>98</v>
      </c>
      <c r="AO3" t="s">
        <v>99</v>
      </c>
      <c r="AP3" t="s">
        <v>100</v>
      </c>
      <c r="AQ3" t="s">
        <v>101</v>
      </c>
    </row>
    <row r="4" spans="1:43" x14ac:dyDescent="0.3">
      <c r="A4" t="s">
        <v>102</v>
      </c>
      <c r="B4" t="s">
        <v>103</v>
      </c>
      <c r="C4" t="s">
        <v>104</v>
      </c>
      <c r="D4" t="s">
        <v>143</v>
      </c>
      <c r="E4" t="s">
        <v>105</v>
      </c>
      <c r="F4" t="s">
        <v>106</v>
      </c>
      <c r="G4" t="s">
        <v>48</v>
      </c>
      <c r="H4" t="s">
        <v>48</v>
      </c>
      <c r="I4" t="s">
        <v>48</v>
      </c>
      <c r="J4" t="s">
        <v>107</v>
      </c>
      <c r="K4">
        <v>6</v>
      </c>
      <c r="L4" t="s">
        <v>108</v>
      </c>
      <c r="M4" t="s">
        <v>109</v>
      </c>
      <c r="N4" t="s">
        <v>110</v>
      </c>
      <c r="O4" t="s">
        <v>111</v>
      </c>
      <c r="P4" t="s">
        <v>112</v>
      </c>
      <c r="Q4">
        <v>4</v>
      </c>
      <c r="R4">
        <v>4</v>
      </c>
      <c r="S4" t="s">
        <v>113</v>
      </c>
      <c r="T4" t="s">
        <v>112</v>
      </c>
      <c r="U4" t="s">
        <v>56</v>
      </c>
      <c r="V4" t="s">
        <v>112</v>
      </c>
      <c r="W4" t="s">
        <v>56</v>
      </c>
      <c r="X4" t="s">
        <v>112</v>
      </c>
      <c r="Y4" t="s">
        <v>56</v>
      </c>
      <c r="Z4" t="s">
        <v>114</v>
      </c>
      <c r="AA4" t="s">
        <v>56</v>
      </c>
      <c r="AB4" t="s">
        <v>112</v>
      </c>
      <c r="AC4" t="s">
        <v>56</v>
      </c>
      <c r="AD4" t="s">
        <v>63</v>
      </c>
      <c r="AE4" t="s">
        <v>115</v>
      </c>
      <c r="AF4" t="s">
        <v>63</v>
      </c>
      <c r="AG4" t="s">
        <v>116</v>
      </c>
      <c r="AH4" t="s">
        <v>62</v>
      </c>
      <c r="AI4" t="s">
        <v>56</v>
      </c>
      <c r="AJ4" t="s">
        <v>117</v>
      </c>
      <c r="AK4" t="s">
        <v>118</v>
      </c>
      <c r="AL4" t="s">
        <v>119</v>
      </c>
      <c r="AM4" t="s">
        <v>120</v>
      </c>
      <c r="AN4" t="s">
        <v>121</v>
      </c>
      <c r="AO4" t="s">
        <v>122</v>
      </c>
      <c r="AP4" t="s">
        <v>123</v>
      </c>
      <c r="AQ4" t="s">
        <v>124</v>
      </c>
    </row>
    <row r="5" spans="1:43" x14ac:dyDescent="0.3">
      <c r="A5" t="s">
        <v>102</v>
      </c>
      <c r="B5" t="s">
        <v>103</v>
      </c>
      <c r="C5" t="s">
        <v>104</v>
      </c>
      <c r="D5" t="s">
        <v>44</v>
      </c>
      <c r="E5" t="s">
        <v>105</v>
      </c>
      <c r="F5" t="s">
        <v>106</v>
      </c>
      <c r="G5" t="s">
        <v>48</v>
      </c>
      <c r="H5" t="s">
        <v>48</v>
      </c>
      <c r="I5" t="s">
        <v>48</v>
      </c>
      <c r="J5" t="s">
        <v>107</v>
      </c>
      <c r="K5">
        <v>6</v>
      </c>
      <c r="L5" t="s">
        <v>108</v>
      </c>
      <c r="M5" t="s">
        <v>109</v>
      </c>
      <c r="N5" t="s">
        <v>110</v>
      </c>
      <c r="O5" t="s">
        <v>111</v>
      </c>
      <c r="P5" t="s">
        <v>112</v>
      </c>
      <c r="Q5">
        <v>4</v>
      </c>
      <c r="R5">
        <v>4</v>
      </c>
      <c r="S5" t="s">
        <v>113</v>
      </c>
      <c r="T5" t="s">
        <v>112</v>
      </c>
      <c r="U5" t="s">
        <v>56</v>
      </c>
      <c r="V5" t="s">
        <v>112</v>
      </c>
      <c r="W5" t="s">
        <v>56</v>
      </c>
      <c r="X5" t="s">
        <v>112</v>
      </c>
      <c r="Y5" t="s">
        <v>56</v>
      </c>
      <c r="Z5" t="s">
        <v>114</v>
      </c>
      <c r="AA5" t="s">
        <v>56</v>
      </c>
      <c r="AB5" t="s">
        <v>112</v>
      </c>
      <c r="AC5" t="s">
        <v>56</v>
      </c>
      <c r="AD5" t="s">
        <v>63</v>
      </c>
      <c r="AE5" t="s">
        <v>115</v>
      </c>
      <c r="AF5" t="s">
        <v>63</v>
      </c>
      <c r="AG5" t="s">
        <v>116</v>
      </c>
      <c r="AH5" t="s">
        <v>62</v>
      </c>
      <c r="AI5" t="s">
        <v>56</v>
      </c>
      <c r="AJ5" t="s">
        <v>117</v>
      </c>
      <c r="AK5" t="s">
        <v>118</v>
      </c>
      <c r="AL5" t="s">
        <v>119</v>
      </c>
      <c r="AM5" t="s">
        <v>120</v>
      </c>
      <c r="AN5" t="s">
        <v>121</v>
      </c>
      <c r="AO5" t="s">
        <v>122</v>
      </c>
      <c r="AP5" t="s">
        <v>123</v>
      </c>
      <c r="AQ5" t="s">
        <v>124</v>
      </c>
    </row>
    <row r="6" spans="1:43" x14ac:dyDescent="0.3">
      <c r="A6" t="s">
        <v>125</v>
      </c>
      <c r="B6" t="s">
        <v>126</v>
      </c>
      <c r="C6" t="s">
        <v>104</v>
      </c>
      <c r="D6" t="s">
        <v>143</v>
      </c>
      <c r="E6" t="s">
        <v>127</v>
      </c>
      <c r="F6" t="s">
        <v>106</v>
      </c>
      <c r="G6" t="s">
        <v>48</v>
      </c>
      <c r="H6" t="s">
        <v>48</v>
      </c>
      <c r="I6" t="s">
        <v>48</v>
      </c>
      <c r="J6" t="s">
        <v>128</v>
      </c>
      <c r="K6">
        <v>3</v>
      </c>
      <c r="L6" t="s">
        <v>108</v>
      </c>
      <c r="M6" t="s">
        <v>129</v>
      </c>
      <c r="N6" t="s">
        <v>130</v>
      </c>
      <c r="O6" t="s">
        <v>56</v>
      </c>
      <c r="P6" t="s">
        <v>112</v>
      </c>
      <c r="Q6">
        <v>4</v>
      </c>
      <c r="R6">
        <v>4</v>
      </c>
      <c r="S6" t="s">
        <v>56</v>
      </c>
      <c r="T6" t="s">
        <v>112</v>
      </c>
      <c r="U6" t="s">
        <v>56</v>
      </c>
      <c r="V6" t="s">
        <v>112</v>
      </c>
      <c r="W6" t="s">
        <v>56</v>
      </c>
      <c r="X6" t="s">
        <v>112</v>
      </c>
      <c r="Y6" t="s">
        <v>56</v>
      </c>
      <c r="Z6" t="s">
        <v>112</v>
      </c>
      <c r="AA6" t="s">
        <v>56</v>
      </c>
      <c r="AB6" t="s">
        <v>112</v>
      </c>
      <c r="AC6" t="s">
        <v>56</v>
      </c>
      <c r="AD6" t="s">
        <v>63</v>
      </c>
      <c r="AE6" t="s">
        <v>131</v>
      </c>
      <c r="AF6" t="s">
        <v>62</v>
      </c>
      <c r="AG6" t="s">
        <v>56</v>
      </c>
      <c r="AH6" t="s">
        <v>63</v>
      </c>
      <c r="AI6" t="s">
        <v>132</v>
      </c>
      <c r="AJ6" t="s">
        <v>133</v>
      </c>
      <c r="AK6" t="s">
        <v>134</v>
      </c>
      <c r="AL6" t="s">
        <v>135</v>
      </c>
      <c r="AM6" t="s">
        <v>136</v>
      </c>
      <c r="AN6" t="s">
        <v>137</v>
      </c>
      <c r="AO6" t="s">
        <v>138</v>
      </c>
      <c r="AP6" t="s">
        <v>56</v>
      </c>
      <c r="AQ6" t="s">
        <v>139</v>
      </c>
    </row>
    <row r="7" spans="1:43" x14ac:dyDescent="0.3">
      <c r="A7" t="s">
        <v>125</v>
      </c>
      <c r="B7" t="s">
        <v>126</v>
      </c>
      <c r="C7" t="s">
        <v>104</v>
      </c>
      <c r="D7" t="s">
        <v>44</v>
      </c>
      <c r="E7" t="s">
        <v>127</v>
      </c>
      <c r="F7" t="s">
        <v>106</v>
      </c>
      <c r="G7" t="s">
        <v>48</v>
      </c>
      <c r="H7" t="s">
        <v>48</v>
      </c>
      <c r="I7" t="s">
        <v>48</v>
      </c>
      <c r="J7" t="s">
        <v>128</v>
      </c>
      <c r="K7">
        <v>3</v>
      </c>
      <c r="L7" t="s">
        <v>108</v>
      </c>
      <c r="M7" t="s">
        <v>129</v>
      </c>
      <c r="N7" t="s">
        <v>130</v>
      </c>
      <c r="O7" t="s">
        <v>56</v>
      </c>
      <c r="P7" t="s">
        <v>112</v>
      </c>
      <c r="Q7">
        <v>4</v>
      </c>
      <c r="R7">
        <v>4</v>
      </c>
      <c r="S7" t="s">
        <v>56</v>
      </c>
      <c r="T7" t="s">
        <v>112</v>
      </c>
      <c r="U7" t="s">
        <v>56</v>
      </c>
      <c r="V7" t="s">
        <v>112</v>
      </c>
      <c r="W7" t="s">
        <v>56</v>
      </c>
      <c r="X7" t="s">
        <v>112</v>
      </c>
      <c r="Y7" t="s">
        <v>56</v>
      </c>
      <c r="Z7" t="s">
        <v>112</v>
      </c>
      <c r="AA7" t="s">
        <v>56</v>
      </c>
      <c r="AB7" t="s">
        <v>112</v>
      </c>
      <c r="AC7" t="s">
        <v>56</v>
      </c>
      <c r="AD7" t="s">
        <v>63</v>
      </c>
      <c r="AE7" t="s">
        <v>131</v>
      </c>
      <c r="AF7" t="s">
        <v>62</v>
      </c>
      <c r="AG7" t="s">
        <v>56</v>
      </c>
      <c r="AH7" t="s">
        <v>63</v>
      </c>
      <c r="AI7" t="s">
        <v>132</v>
      </c>
      <c r="AJ7" t="s">
        <v>133</v>
      </c>
      <c r="AK7" t="s">
        <v>134</v>
      </c>
      <c r="AL7" t="s">
        <v>135</v>
      </c>
      <c r="AM7" t="s">
        <v>136</v>
      </c>
      <c r="AN7" t="s">
        <v>137</v>
      </c>
      <c r="AO7" t="s">
        <v>138</v>
      </c>
      <c r="AP7" t="s">
        <v>56</v>
      </c>
      <c r="AQ7" t="s">
        <v>139</v>
      </c>
    </row>
    <row r="8" spans="1:43" x14ac:dyDescent="0.3">
      <c r="A8" t="s">
        <v>140</v>
      </c>
      <c r="B8" t="s">
        <v>141</v>
      </c>
      <c r="C8" t="s">
        <v>142</v>
      </c>
      <c r="D8" t="s">
        <v>143</v>
      </c>
      <c r="E8" t="s">
        <v>144</v>
      </c>
      <c r="F8" t="s">
        <v>145</v>
      </c>
      <c r="G8" t="s">
        <v>48</v>
      </c>
      <c r="H8" t="s">
        <v>48</v>
      </c>
      <c r="I8" t="s">
        <v>48</v>
      </c>
      <c r="J8" t="s">
        <v>146</v>
      </c>
      <c r="K8">
        <v>1</v>
      </c>
      <c r="L8" t="s">
        <v>147</v>
      </c>
      <c r="M8" t="s">
        <v>148</v>
      </c>
      <c r="N8" t="s">
        <v>149</v>
      </c>
      <c r="O8" t="s">
        <v>56</v>
      </c>
      <c r="P8" t="s">
        <v>114</v>
      </c>
      <c r="Q8">
        <v>3</v>
      </c>
      <c r="R8">
        <v>3</v>
      </c>
      <c r="S8" t="s">
        <v>56</v>
      </c>
      <c r="T8" t="s">
        <v>114</v>
      </c>
      <c r="U8" t="s">
        <v>56</v>
      </c>
      <c r="V8" t="s">
        <v>114</v>
      </c>
      <c r="W8" t="s">
        <v>56</v>
      </c>
      <c r="X8" t="s">
        <v>114</v>
      </c>
      <c r="Y8" t="s">
        <v>56</v>
      </c>
      <c r="Z8" t="s">
        <v>114</v>
      </c>
      <c r="AA8" t="s">
        <v>56</v>
      </c>
      <c r="AB8" t="s">
        <v>114</v>
      </c>
      <c r="AC8" t="s">
        <v>56</v>
      </c>
      <c r="AD8" t="s">
        <v>63</v>
      </c>
      <c r="AE8" t="s">
        <v>150</v>
      </c>
      <c r="AF8" t="s">
        <v>62</v>
      </c>
      <c r="AG8" t="s">
        <v>56</v>
      </c>
      <c r="AH8" t="s">
        <v>63</v>
      </c>
      <c r="AI8" t="s">
        <v>151</v>
      </c>
      <c r="AJ8" t="s">
        <v>152</v>
      </c>
      <c r="AK8" t="s">
        <v>153</v>
      </c>
      <c r="AL8" t="s">
        <v>153</v>
      </c>
      <c r="AM8" t="s">
        <v>154</v>
      </c>
      <c r="AN8" t="s">
        <v>155</v>
      </c>
      <c r="AO8" t="s">
        <v>152</v>
      </c>
      <c r="AP8" t="s">
        <v>56</v>
      </c>
      <c r="AQ8" t="s">
        <v>156</v>
      </c>
    </row>
    <row r="9" spans="1:43" x14ac:dyDescent="0.3">
      <c r="A9" t="s">
        <v>157</v>
      </c>
      <c r="B9" t="s">
        <v>158</v>
      </c>
      <c r="C9" t="s">
        <v>142</v>
      </c>
      <c r="D9" t="s">
        <v>143</v>
      </c>
      <c r="E9" t="s">
        <v>159</v>
      </c>
      <c r="F9" t="s">
        <v>78</v>
      </c>
      <c r="G9" t="s">
        <v>48</v>
      </c>
      <c r="H9" t="s">
        <v>48</v>
      </c>
      <c r="I9" t="s">
        <v>48</v>
      </c>
      <c r="J9" t="s">
        <v>146</v>
      </c>
      <c r="K9">
        <v>1</v>
      </c>
      <c r="L9" t="s">
        <v>160</v>
      </c>
      <c r="M9" t="s">
        <v>161</v>
      </c>
      <c r="N9" t="s">
        <v>162</v>
      </c>
      <c r="O9" t="s">
        <v>163</v>
      </c>
      <c r="P9" t="s">
        <v>112</v>
      </c>
      <c r="Q9">
        <v>4</v>
      </c>
      <c r="R9">
        <v>4</v>
      </c>
      <c r="S9" t="s">
        <v>164</v>
      </c>
      <c r="T9" t="s">
        <v>112</v>
      </c>
      <c r="U9" t="s">
        <v>163</v>
      </c>
      <c r="V9" t="s">
        <v>114</v>
      </c>
      <c r="W9" t="s">
        <v>163</v>
      </c>
      <c r="X9" t="s">
        <v>114</v>
      </c>
      <c r="Y9" t="s">
        <v>165</v>
      </c>
      <c r="Z9" t="s">
        <v>114</v>
      </c>
      <c r="AA9" t="s">
        <v>163</v>
      </c>
      <c r="AB9" t="s">
        <v>114</v>
      </c>
      <c r="AC9" t="s">
        <v>163</v>
      </c>
      <c r="AD9" t="s">
        <v>63</v>
      </c>
      <c r="AE9" t="s">
        <v>166</v>
      </c>
      <c r="AF9" t="s">
        <v>90</v>
      </c>
      <c r="AG9" t="s">
        <v>167</v>
      </c>
      <c r="AH9" t="s">
        <v>63</v>
      </c>
      <c r="AI9" t="s">
        <v>168</v>
      </c>
      <c r="AJ9" t="s">
        <v>163</v>
      </c>
      <c r="AK9" t="s">
        <v>163</v>
      </c>
      <c r="AL9" t="s">
        <v>163</v>
      </c>
      <c r="AM9" t="s">
        <v>169</v>
      </c>
      <c r="AN9" t="s">
        <v>169</v>
      </c>
      <c r="AO9" t="s">
        <v>163</v>
      </c>
      <c r="AP9" t="s">
        <v>163</v>
      </c>
      <c r="AQ9" t="s">
        <v>170</v>
      </c>
    </row>
    <row r="10" spans="1:43" x14ac:dyDescent="0.3">
      <c r="A10" t="s">
        <v>171</v>
      </c>
      <c r="B10" t="s">
        <v>172</v>
      </c>
      <c r="C10" t="s">
        <v>173</v>
      </c>
      <c r="D10" t="s">
        <v>143</v>
      </c>
      <c r="E10" t="s">
        <v>174</v>
      </c>
      <c r="F10" t="s">
        <v>78</v>
      </c>
      <c r="G10" t="s">
        <v>49</v>
      </c>
      <c r="H10" t="s">
        <v>175</v>
      </c>
      <c r="I10" t="s">
        <v>48</v>
      </c>
      <c r="J10" t="s">
        <v>176</v>
      </c>
      <c r="K10">
        <v>1</v>
      </c>
      <c r="L10" t="s">
        <v>177</v>
      </c>
      <c r="M10" t="s">
        <v>81</v>
      </c>
      <c r="N10" t="s">
        <v>178</v>
      </c>
      <c r="O10" t="s">
        <v>56</v>
      </c>
      <c r="P10" t="s">
        <v>112</v>
      </c>
      <c r="Q10">
        <v>4</v>
      </c>
      <c r="R10">
        <v>5</v>
      </c>
      <c r="S10" t="s">
        <v>56</v>
      </c>
      <c r="T10" t="s">
        <v>112</v>
      </c>
      <c r="U10" t="s">
        <v>56</v>
      </c>
      <c r="V10" t="s">
        <v>114</v>
      </c>
      <c r="W10" t="s">
        <v>56</v>
      </c>
      <c r="X10" t="s">
        <v>179</v>
      </c>
      <c r="Y10" t="s">
        <v>56</v>
      </c>
      <c r="Z10" t="s">
        <v>114</v>
      </c>
      <c r="AA10" t="s">
        <v>56</v>
      </c>
      <c r="AB10" t="s">
        <v>114</v>
      </c>
      <c r="AC10" t="s">
        <v>56</v>
      </c>
      <c r="AD10" t="s">
        <v>63</v>
      </c>
      <c r="AE10" t="s">
        <v>180</v>
      </c>
      <c r="AF10" t="s">
        <v>63</v>
      </c>
      <c r="AG10" t="s">
        <v>181</v>
      </c>
      <c r="AH10" t="s">
        <v>63</v>
      </c>
      <c r="AI10" t="s">
        <v>182</v>
      </c>
      <c r="AJ10" t="s">
        <v>183</v>
      </c>
      <c r="AK10" t="s">
        <v>184</v>
      </c>
      <c r="AL10" t="s">
        <v>185</v>
      </c>
      <c r="AM10" t="s">
        <v>186</v>
      </c>
      <c r="AN10" t="s">
        <v>187</v>
      </c>
      <c r="AO10" t="s">
        <v>188</v>
      </c>
      <c r="AP10" t="s">
        <v>56</v>
      </c>
      <c r="AQ10" t="s">
        <v>189</v>
      </c>
    </row>
    <row r="11" spans="1:43" x14ac:dyDescent="0.3">
      <c r="A11" t="s">
        <v>190</v>
      </c>
      <c r="B11" t="s">
        <v>191</v>
      </c>
      <c r="C11" t="s">
        <v>142</v>
      </c>
      <c r="D11" t="s">
        <v>143</v>
      </c>
      <c r="E11" t="s">
        <v>144</v>
      </c>
      <c r="F11" t="s">
        <v>78</v>
      </c>
      <c r="G11" t="s">
        <v>48</v>
      </c>
      <c r="H11" t="s">
        <v>48</v>
      </c>
      <c r="I11" t="s">
        <v>48</v>
      </c>
      <c r="J11" t="s">
        <v>146</v>
      </c>
      <c r="K11">
        <v>1</v>
      </c>
      <c r="L11" t="s">
        <v>192</v>
      </c>
      <c r="M11" t="s">
        <v>193</v>
      </c>
      <c r="N11" t="s">
        <v>194</v>
      </c>
      <c r="O11" t="s">
        <v>56</v>
      </c>
      <c r="P11" t="s">
        <v>179</v>
      </c>
      <c r="Q11">
        <v>5</v>
      </c>
      <c r="R11">
        <v>3</v>
      </c>
      <c r="S11" t="s">
        <v>56</v>
      </c>
      <c r="T11" t="s">
        <v>179</v>
      </c>
      <c r="U11" t="s">
        <v>56</v>
      </c>
      <c r="V11" t="s">
        <v>179</v>
      </c>
      <c r="W11" t="s">
        <v>56</v>
      </c>
      <c r="X11" t="s">
        <v>179</v>
      </c>
      <c r="Y11" t="s">
        <v>56</v>
      </c>
      <c r="Z11" t="s">
        <v>179</v>
      </c>
      <c r="AA11" t="s">
        <v>56</v>
      </c>
      <c r="AB11" t="s">
        <v>179</v>
      </c>
      <c r="AC11" t="s">
        <v>56</v>
      </c>
      <c r="AD11" t="s">
        <v>63</v>
      </c>
      <c r="AE11" t="s">
        <v>56</v>
      </c>
      <c r="AF11" t="s">
        <v>90</v>
      </c>
      <c r="AG11" t="s">
        <v>56</v>
      </c>
      <c r="AH11" t="s">
        <v>62</v>
      </c>
      <c r="AI11" t="s">
        <v>56</v>
      </c>
      <c r="AJ11" t="s">
        <v>195</v>
      </c>
      <c r="AK11" t="s">
        <v>195</v>
      </c>
      <c r="AL11" t="s">
        <v>196</v>
      </c>
      <c r="AM11" t="s">
        <v>195</v>
      </c>
      <c r="AN11" t="s">
        <v>195</v>
      </c>
      <c r="AO11" t="s">
        <v>195</v>
      </c>
      <c r="AP11" t="s">
        <v>56</v>
      </c>
      <c r="AQ11" t="s">
        <v>197</v>
      </c>
    </row>
    <row r="12" spans="1:43" x14ac:dyDescent="0.3">
      <c r="A12" t="s">
        <v>198</v>
      </c>
      <c r="B12" t="s">
        <v>199</v>
      </c>
      <c r="C12" t="s">
        <v>200</v>
      </c>
      <c r="D12" t="s">
        <v>143</v>
      </c>
      <c r="E12" t="s">
        <v>201</v>
      </c>
      <c r="F12" t="s">
        <v>106</v>
      </c>
      <c r="G12" t="s">
        <v>202</v>
      </c>
      <c r="H12" t="s">
        <v>202</v>
      </c>
      <c r="I12" t="s">
        <v>48</v>
      </c>
      <c r="J12" t="s">
        <v>203</v>
      </c>
      <c r="K12">
        <v>2</v>
      </c>
      <c r="L12" t="s">
        <v>204</v>
      </c>
      <c r="M12" t="s">
        <v>109</v>
      </c>
      <c r="N12" t="s">
        <v>205</v>
      </c>
      <c r="O12" t="s">
        <v>206</v>
      </c>
      <c r="P12" t="s">
        <v>112</v>
      </c>
      <c r="Q12">
        <v>3</v>
      </c>
      <c r="R12">
        <v>3</v>
      </c>
      <c r="S12" t="s">
        <v>207</v>
      </c>
      <c r="T12" t="s">
        <v>114</v>
      </c>
      <c r="U12" t="s">
        <v>208</v>
      </c>
      <c r="V12" t="s">
        <v>114</v>
      </c>
      <c r="W12" t="s">
        <v>209</v>
      </c>
      <c r="X12" t="s">
        <v>179</v>
      </c>
      <c r="Y12" t="s">
        <v>210</v>
      </c>
      <c r="Z12" t="s">
        <v>114</v>
      </c>
      <c r="AA12" t="s">
        <v>211</v>
      </c>
      <c r="AB12" t="s">
        <v>212</v>
      </c>
      <c r="AC12" t="s">
        <v>213</v>
      </c>
      <c r="AD12" t="s">
        <v>63</v>
      </c>
      <c r="AE12" t="s">
        <v>214</v>
      </c>
      <c r="AF12" t="s">
        <v>90</v>
      </c>
      <c r="AG12" t="s">
        <v>215</v>
      </c>
      <c r="AH12" t="s">
        <v>90</v>
      </c>
      <c r="AI12" t="s">
        <v>216</v>
      </c>
      <c r="AJ12" t="s">
        <v>217</v>
      </c>
      <c r="AK12" t="s">
        <v>218</v>
      </c>
      <c r="AL12" t="s">
        <v>219</v>
      </c>
      <c r="AM12" t="s">
        <v>220</v>
      </c>
      <c r="AN12" t="s">
        <v>221</v>
      </c>
      <c r="AO12" t="s">
        <v>222</v>
      </c>
      <c r="AP12" t="s">
        <v>223</v>
      </c>
      <c r="AQ12" t="s">
        <v>224</v>
      </c>
    </row>
    <row r="13" spans="1:43" x14ac:dyDescent="0.3">
      <c r="A13" t="s">
        <v>225</v>
      </c>
      <c r="B13" t="s">
        <v>226</v>
      </c>
      <c r="C13" t="s">
        <v>227</v>
      </c>
      <c r="D13" t="s">
        <v>143</v>
      </c>
      <c r="E13" t="s">
        <v>228</v>
      </c>
      <c r="F13" t="s">
        <v>78</v>
      </c>
      <c r="G13" t="s">
        <v>202</v>
      </c>
      <c r="H13" t="s">
        <v>229</v>
      </c>
      <c r="I13" t="s">
        <v>49</v>
      </c>
      <c r="J13" t="s">
        <v>230</v>
      </c>
      <c r="K13">
        <v>3</v>
      </c>
      <c r="L13" t="s">
        <v>108</v>
      </c>
      <c r="M13" t="s">
        <v>231</v>
      </c>
      <c r="N13" t="s">
        <v>232</v>
      </c>
      <c r="O13" t="s">
        <v>56</v>
      </c>
      <c r="P13" t="s">
        <v>179</v>
      </c>
      <c r="Q13">
        <v>5</v>
      </c>
      <c r="R13">
        <v>5</v>
      </c>
      <c r="S13" t="s">
        <v>56</v>
      </c>
      <c r="T13" t="s">
        <v>179</v>
      </c>
      <c r="U13" t="s">
        <v>56</v>
      </c>
      <c r="V13" t="s">
        <v>179</v>
      </c>
      <c r="W13" t="s">
        <v>233</v>
      </c>
      <c r="X13" t="s">
        <v>179</v>
      </c>
      <c r="Y13" t="s">
        <v>56</v>
      </c>
      <c r="Z13" t="s">
        <v>179</v>
      </c>
      <c r="AA13" t="s">
        <v>56</v>
      </c>
      <c r="AB13" t="s">
        <v>179</v>
      </c>
      <c r="AC13" t="s">
        <v>56</v>
      </c>
      <c r="AD13" t="s">
        <v>63</v>
      </c>
      <c r="AE13" t="s">
        <v>56</v>
      </c>
      <c r="AF13" t="s">
        <v>63</v>
      </c>
      <c r="AG13" t="s">
        <v>56</v>
      </c>
      <c r="AH13" t="s">
        <v>63</v>
      </c>
      <c r="AI13" t="s">
        <v>56</v>
      </c>
      <c r="AJ13" t="s">
        <v>234</v>
      </c>
      <c r="AK13" t="s">
        <v>235</v>
      </c>
      <c r="AL13" t="s">
        <v>236</v>
      </c>
      <c r="AM13" t="s">
        <v>236</v>
      </c>
      <c r="AN13" t="s">
        <v>237</v>
      </c>
      <c r="AO13" t="s">
        <v>238</v>
      </c>
      <c r="AP13" t="s">
        <v>56</v>
      </c>
      <c r="AQ13" t="s">
        <v>239</v>
      </c>
    </row>
    <row r="14" spans="1:43" x14ac:dyDescent="0.3">
      <c r="A14" t="s">
        <v>240</v>
      </c>
      <c r="B14" t="s">
        <v>241</v>
      </c>
      <c r="C14" t="s">
        <v>173</v>
      </c>
      <c r="D14" t="s">
        <v>143</v>
      </c>
      <c r="E14" t="s">
        <v>242</v>
      </c>
      <c r="F14" t="s">
        <v>145</v>
      </c>
      <c r="G14" t="s">
        <v>49</v>
      </c>
      <c r="H14" t="s">
        <v>48</v>
      </c>
      <c r="I14" t="s">
        <v>49</v>
      </c>
      <c r="J14" t="s">
        <v>243</v>
      </c>
      <c r="K14">
        <v>4</v>
      </c>
      <c r="L14" t="s">
        <v>80</v>
      </c>
      <c r="M14" t="s">
        <v>244</v>
      </c>
      <c r="N14" t="s">
        <v>245</v>
      </c>
      <c r="O14" t="s">
        <v>56</v>
      </c>
      <c r="P14" t="s">
        <v>112</v>
      </c>
      <c r="Q14">
        <v>3</v>
      </c>
      <c r="R14">
        <v>5</v>
      </c>
      <c r="S14" t="s">
        <v>56</v>
      </c>
      <c r="T14" t="s">
        <v>114</v>
      </c>
      <c r="U14" t="s">
        <v>56</v>
      </c>
      <c r="V14" t="s">
        <v>179</v>
      </c>
      <c r="W14" t="s">
        <v>56</v>
      </c>
      <c r="X14" t="s">
        <v>112</v>
      </c>
      <c r="Y14" t="s">
        <v>56</v>
      </c>
      <c r="Z14" t="s">
        <v>212</v>
      </c>
      <c r="AA14" t="s">
        <v>56</v>
      </c>
      <c r="AB14" t="s">
        <v>114</v>
      </c>
      <c r="AC14" t="s">
        <v>56</v>
      </c>
      <c r="AD14" t="s">
        <v>63</v>
      </c>
      <c r="AE14" t="s">
        <v>246</v>
      </c>
      <c r="AF14" t="s">
        <v>62</v>
      </c>
      <c r="AG14" t="s">
        <v>56</v>
      </c>
      <c r="AH14" t="s">
        <v>63</v>
      </c>
      <c r="AI14" t="s">
        <v>247</v>
      </c>
      <c r="AJ14" t="s">
        <v>248</v>
      </c>
      <c r="AK14" t="s">
        <v>249</v>
      </c>
      <c r="AL14" t="s">
        <v>250</v>
      </c>
      <c r="AM14" t="s">
        <v>251</v>
      </c>
      <c r="AN14" t="s">
        <v>252</v>
      </c>
      <c r="AO14" t="s">
        <v>253</v>
      </c>
      <c r="AP14" t="s">
        <v>254</v>
      </c>
      <c r="AQ14" t="s">
        <v>255</v>
      </c>
    </row>
    <row r="15" spans="1:43" x14ac:dyDescent="0.3">
      <c r="A15" t="s">
        <v>256</v>
      </c>
      <c r="B15" t="s">
        <v>257</v>
      </c>
      <c r="C15" t="s">
        <v>258</v>
      </c>
      <c r="D15" t="s">
        <v>143</v>
      </c>
      <c r="E15" t="s">
        <v>259</v>
      </c>
      <c r="F15" t="s">
        <v>145</v>
      </c>
      <c r="G15" t="s">
        <v>49</v>
      </c>
      <c r="H15" t="s">
        <v>260</v>
      </c>
      <c r="I15" t="s">
        <v>202</v>
      </c>
      <c r="J15" t="s">
        <v>261</v>
      </c>
      <c r="K15">
        <v>1</v>
      </c>
      <c r="L15" t="s">
        <v>262</v>
      </c>
      <c r="M15" t="s">
        <v>263</v>
      </c>
      <c r="N15" t="s">
        <v>264</v>
      </c>
      <c r="O15" t="s">
        <v>56</v>
      </c>
      <c r="P15" t="s">
        <v>114</v>
      </c>
      <c r="Q15">
        <v>3</v>
      </c>
      <c r="R15">
        <v>3</v>
      </c>
      <c r="S15" t="s">
        <v>56</v>
      </c>
      <c r="T15" t="s">
        <v>114</v>
      </c>
      <c r="U15" t="s">
        <v>56</v>
      </c>
      <c r="V15" t="s">
        <v>212</v>
      </c>
      <c r="W15" t="s">
        <v>56</v>
      </c>
      <c r="X15" t="s">
        <v>114</v>
      </c>
      <c r="Y15" t="s">
        <v>56</v>
      </c>
      <c r="Z15" t="s">
        <v>112</v>
      </c>
      <c r="AA15" t="s">
        <v>56</v>
      </c>
      <c r="AB15" t="s">
        <v>114</v>
      </c>
      <c r="AC15" t="s">
        <v>56</v>
      </c>
      <c r="AD15" t="s">
        <v>63</v>
      </c>
      <c r="AE15" t="s">
        <v>265</v>
      </c>
      <c r="AF15" t="s">
        <v>90</v>
      </c>
      <c r="AG15" t="s">
        <v>56</v>
      </c>
      <c r="AH15" t="s">
        <v>62</v>
      </c>
      <c r="AI15" t="s">
        <v>56</v>
      </c>
      <c r="AJ15" t="s">
        <v>266</v>
      </c>
      <c r="AK15" t="s">
        <v>267</v>
      </c>
      <c r="AL15" t="s">
        <v>266</v>
      </c>
      <c r="AM15" t="s">
        <v>268</v>
      </c>
      <c r="AN15" t="s">
        <v>269</v>
      </c>
      <c r="AO15" t="s">
        <v>270</v>
      </c>
      <c r="AP15" t="s">
        <v>56</v>
      </c>
      <c r="AQ15" t="s">
        <v>271</v>
      </c>
    </row>
    <row r="16" spans="1:43" x14ac:dyDescent="0.3">
      <c r="A16" t="s">
        <v>272</v>
      </c>
      <c r="B16" t="s">
        <v>273</v>
      </c>
      <c r="C16" t="s">
        <v>274</v>
      </c>
      <c r="D16" t="s">
        <v>143</v>
      </c>
      <c r="E16" t="s">
        <v>275</v>
      </c>
      <c r="F16" t="s">
        <v>78</v>
      </c>
      <c r="G16" t="s">
        <v>48</v>
      </c>
      <c r="H16" t="s">
        <v>175</v>
      </c>
      <c r="I16" t="s">
        <v>260</v>
      </c>
      <c r="J16" t="s">
        <v>276</v>
      </c>
      <c r="K16">
        <v>11</v>
      </c>
      <c r="L16" t="s">
        <v>277</v>
      </c>
      <c r="M16" t="s">
        <v>148</v>
      </c>
      <c r="N16" t="s">
        <v>278</v>
      </c>
      <c r="O16" t="s">
        <v>279</v>
      </c>
      <c r="P16" t="s">
        <v>114</v>
      </c>
      <c r="Q16">
        <v>3</v>
      </c>
      <c r="R16">
        <v>3</v>
      </c>
      <c r="S16" t="s">
        <v>280</v>
      </c>
      <c r="T16" t="s">
        <v>114</v>
      </c>
      <c r="U16" t="s">
        <v>281</v>
      </c>
      <c r="V16" t="s">
        <v>179</v>
      </c>
      <c r="W16" t="s">
        <v>282</v>
      </c>
      <c r="X16" t="s">
        <v>212</v>
      </c>
      <c r="Y16" t="s">
        <v>283</v>
      </c>
      <c r="Z16" t="s">
        <v>212</v>
      </c>
      <c r="AA16" t="s">
        <v>284</v>
      </c>
      <c r="AB16" t="s">
        <v>212</v>
      </c>
      <c r="AC16" t="s">
        <v>285</v>
      </c>
      <c r="AD16" t="s">
        <v>63</v>
      </c>
      <c r="AE16" t="s">
        <v>286</v>
      </c>
      <c r="AF16" t="s">
        <v>63</v>
      </c>
      <c r="AG16" t="s">
        <v>287</v>
      </c>
      <c r="AH16" t="s">
        <v>63</v>
      </c>
      <c r="AI16" t="s">
        <v>288</v>
      </c>
      <c r="AJ16" t="s">
        <v>289</v>
      </c>
      <c r="AK16" t="s">
        <v>290</v>
      </c>
      <c r="AL16" t="s">
        <v>291</v>
      </c>
      <c r="AM16" t="s">
        <v>292</v>
      </c>
      <c r="AN16" t="s">
        <v>293</v>
      </c>
      <c r="AO16" t="s">
        <v>294</v>
      </c>
      <c r="AP16" t="s">
        <v>295</v>
      </c>
      <c r="AQ16" t="s">
        <v>296</v>
      </c>
    </row>
    <row r="17" spans="1:43" x14ac:dyDescent="0.3">
      <c r="A17" t="s">
        <v>297</v>
      </c>
      <c r="B17" t="s">
        <v>298</v>
      </c>
      <c r="C17" t="s">
        <v>299</v>
      </c>
      <c r="D17" t="s">
        <v>143</v>
      </c>
      <c r="E17" t="s">
        <v>174</v>
      </c>
      <c r="F17" t="s">
        <v>78</v>
      </c>
      <c r="G17" t="s">
        <v>48</v>
      </c>
      <c r="H17" t="s">
        <v>48</v>
      </c>
      <c r="I17" t="s">
        <v>202</v>
      </c>
      <c r="J17" t="s">
        <v>300</v>
      </c>
      <c r="K17">
        <v>4</v>
      </c>
      <c r="L17" t="s">
        <v>301</v>
      </c>
      <c r="M17" t="s">
        <v>81</v>
      </c>
      <c r="N17" t="s">
        <v>302</v>
      </c>
      <c r="O17" t="s">
        <v>56</v>
      </c>
      <c r="P17" t="s">
        <v>179</v>
      </c>
      <c r="Q17">
        <v>5</v>
      </c>
      <c r="R17">
        <v>5</v>
      </c>
      <c r="S17" t="s">
        <v>303</v>
      </c>
      <c r="T17" t="s">
        <v>179</v>
      </c>
      <c r="U17" t="s">
        <v>56</v>
      </c>
      <c r="V17" t="s">
        <v>179</v>
      </c>
      <c r="W17" t="s">
        <v>56</v>
      </c>
      <c r="X17" t="s">
        <v>179</v>
      </c>
      <c r="Y17" t="s">
        <v>56</v>
      </c>
      <c r="Z17" t="s">
        <v>179</v>
      </c>
      <c r="AA17" t="s">
        <v>56</v>
      </c>
      <c r="AB17" t="s">
        <v>179</v>
      </c>
      <c r="AC17" t="s">
        <v>56</v>
      </c>
      <c r="AD17" t="s">
        <v>63</v>
      </c>
      <c r="AE17" t="s">
        <v>304</v>
      </c>
      <c r="AF17" t="s">
        <v>63</v>
      </c>
      <c r="AG17" t="s">
        <v>305</v>
      </c>
      <c r="AH17" t="s">
        <v>63</v>
      </c>
      <c r="AI17" t="s">
        <v>56</v>
      </c>
      <c r="AJ17" t="s">
        <v>306</v>
      </c>
      <c r="AK17" t="s">
        <v>307</v>
      </c>
      <c r="AL17" t="s">
        <v>308</v>
      </c>
      <c r="AM17" t="s">
        <v>309</v>
      </c>
      <c r="AN17" t="s">
        <v>310</v>
      </c>
      <c r="AO17" t="s">
        <v>311</v>
      </c>
      <c r="AP17" t="s">
        <v>56</v>
      </c>
      <c r="AQ17" t="s">
        <v>312</v>
      </c>
    </row>
    <row r="18" spans="1:43" x14ac:dyDescent="0.3">
      <c r="A18" t="s">
        <v>313</v>
      </c>
      <c r="B18" t="s">
        <v>314</v>
      </c>
      <c r="C18" t="s">
        <v>315</v>
      </c>
      <c r="D18" t="s">
        <v>143</v>
      </c>
      <c r="E18" t="s">
        <v>174</v>
      </c>
      <c r="F18" t="s">
        <v>78</v>
      </c>
      <c r="G18" t="s">
        <v>48</v>
      </c>
      <c r="H18" t="s">
        <v>48</v>
      </c>
      <c r="I18" t="s">
        <v>48</v>
      </c>
      <c r="J18" t="s">
        <v>316</v>
      </c>
      <c r="K18">
        <v>1</v>
      </c>
      <c r="L18" t="s">
        <v>160</v>
      </c>
      <c r="M18" t="s">
        <v>317</v>
      </c>
      <c r="N18" t="s">
        <v>318</v>
      </c>
      <c r="O18" t="s">
        <v>56</v>
      </c>
      <c r="P18" t="s">
        <v>114</v>
      </c>
      <c r="Q18">
        <v>2</v>
      </c>
      <c r="R18">
        <v>3</v>
      </c>
      <c r="S18" t="s">
        <v>319</v>
      </c>
      <c r="T18" t="s">
        <v>212</v>
      </c>
      <c r="U18" t="s">
        <v>56</v>
      </c>
      <c r="V18" t="s">
        <v>112</v>
      </c>
      <c r="W18" t="s">
        <v>56</v>
      </c>
      <c r="X18" t="s">
        <v>320</v>
      </c>
      <c r="Y18" t="s">
        <v>321</v>
      </c>
      <c r="Z18" t="s">
        <v>114</v>
      </c>
      <c r="AA18" t="s">
        <v>56</v>
      </c>
      <c r="AB18" t="s">
        <v>114</v>
      </c>
      <c r="AC18" t="s">
        <v>56</v>
      </c>
      <c r="AD18" t="s">
        <v>63</v>
      </c>
      <c r="AE18" t="s">
        <v>322</v>
      </c>
      <c r="AF18" t="s">
        <v>90</v>
      </c>
      <c r="AG18" t="s">
        <v>323</v>
      </c>
      <c r="AH18" t="s">
        <v>63</v>
      </c>
      <c r="AI18" t="s">
        <v>56</v>
      </c>
      <c r="AJ18" t="s">
        <v>324</v>
      </c>
      <c r="AK18" t="s">
        <v>325</v>
      </c>
      <c r="AL18" t="s">
        <v>326</v>
      </c>
      <c r="AM18" t="s">
        <v>327</v>
      </c>
      <c r="AN18" t="s">
        <v>328</v>
      </c>
      <c r="AO18" t="s">
        <v>329</v>
      </c>
      <c r="AP18" t="s">
        <v>56</v>
      </c>
      <c r="AQ18" t="s">
        <v>330</v>
      </c>
    </row>
    <row r="19" spans="1:43" x14ac:dyDescent="0.3">
      <c r="A19" t="s">
        <v>331</v>
      </c>
      <c r="B19" t="s">
        <v>332</v>
      </c>
      <c r="C19" t="s">
        <v>258</v>
      </c>
      <c r="D19" t="s">
        <v>143</v>
      </c>
      <c r="E19" t="s">
        <v>333</v>
      </c>
      <c r="F19" t="s">
        <v>145</v>
      </c>
      <c r="G19" t="s">
        <v>202</v>
      </c>
      <c r="H19" t="s">
        <v>48</v>
      </c>
      <c r="I19" t="s">
        <v>202</v>
      </c>
      <c r="J19" t="s">
        <v>334</v>
      </c>
      <c r="K19">
        <v>1</v>
      </c>
      <c r="L19" t="s">
        <v>335</v>
      </c>
      <c r="M19" t="s">
        <v>336</v>
      </c>
      <c r="N19" t="s">
        <v>337</v>
      </c>
      <c r="O19" t="s">
        <v>56</v>
      </c>
      <c r="P19" t="s">
        <v>112</v>
      </c>
      <c r="Q19">
        <v>4</v>
      </c>
      <c r="R19">
        <v>4</v>
      </c>
      <c r="S19" t="s">
        <v>56</v>
      </c>
      <c r="T19" t="s">
        <v>112</v>
      </c>
      <c r="U19" t="s">
        <v>56</v>
      </c>
      <c r="V19" t="s">
        <v>112</v>
      </c>
      <c r="W19" t="s">
        <v>56</v>
      </c>
      <c r="X19" t="s">
        <v>112</v>
      </c>
      <c r="Y19" t="s">
        <v>56</v>
      </c>
      <c r="Z19" t="s">
        <v>112</v>
      </c>
      <c r="AA19" t="s">
        <v>56</v>
      </c>
      <c r="AB19" t="s">
        <v>112</v>
      </c>
      <c r="AC19" t="s">
        <v>56</v>
      </c>
      <c r="AD19" t="s">
        <v>63</v>
      </c>
      <c r="AE19" t="s">
        <v>56</v>
      </c>
      <c r="AF19" t="s">
        <v>90</v>
      </c>
      <c r="AG19" t="s">
        <v>56</v>
      </c>
      <c r="AH19" t="s">
        <v>90</v>
      </c>
      <c r="AI19" t="s">
        <v>56</v>
      </c>
      <c r="AJ19" t="s">
        <v>338</v>
      </c>
      <c r="AK19" t="s">
        <v>339</v>
      </c>
      <c r="AL19" t="s">
        <v>340</v>
      </c>
      <c r="AM19" t="s">
        <v>341</v>
      </c>
      <c r="AN19" t="s">
        <v>342</v>
      </c>
      <c r="AO19" t="s">
        <v>343</v>
      </c>
      <c r="AP19" t="s">
        <v>56</v>
      </c>
      <c r="AQ19" t="s">
        <v>344</v>
      </c>
    </row>
    <row r="20" spans="1:43" x14ac:dyDescent="0.3">
      <c r="A20" t="s">
        <v>345</v>
      </c>
      <c r="B20" t="s">
        <v>346</v>
      </c>
      <c r="C20" t="s">
        <v>347</v>
      </c>
      <c r="D20" t="s">
        <v>44</v>
      </c>
      <c r="E20" t="s">
        <v>174</v>
      </c>
      <c r="F20" t="s">
        <v>106</v>
      </c>
      <c r="G20" t="s">
        <v>48</v>
      </c>
      <c r="H20" t="s">
        <v>48</v>
      </c>
      <c r="I20" t="s">
        <v>48</v>
      </c>
      <c r="J20" t="s">
        <v>348</v>
      </c>
      <c r="K20">
        <v>7</v>
      </c>
      <c r="L20" t="s">
        <v>160</v>
      </c>
      <c r="M20" t="s">
        <v>349</v>
      </c>
      <c r="N20" t="s">
        <v>350</v>
      </c>
      <c r="O20" t="s">
        <v>351</v>
      </c>
      <c r="P20" t="s">
        <v>114</v>
      </c>
      <c r="Q20">
        <v>3</v>
      </c>
      <c r="R20">
        <v>5</v>
      </c>
      <c r="S20" t="s">
        <v>56</v>
      </c>
      <c r="T20" t="s">
        <v>112</v>
      </c>
      <c r="U20" t="s">
        <v>56</v>
      </c>
      <c r="V20" t="s">
        <v>179</v>
      </c>
      <c r="W20" t="s">
        <v>56</v>
      </c>
      <c r="X20" t="s">
        <v>112</v>
      </c>
      <c r="Y20" t="s">
        <v>56</v>
      </c>
      <c r="Z20" t="s">
        <v>114</v>
      </c>
      <c r="AA20" t="s">
        <v>352</v>
      </c>
      <c r="AB20" t="s">
        <v>212</v>
      </c>
      <c r="AC20" t="s">
        <v>353</v>
      </c>
      <c r="AD20" t="s">
        <v>62</v>
      </c>
      <c r="AE20" t="s">
        <v>56</v>
      </c>
      <c r="AF20" t="s">
        <v>63</v>
      </c>
      <c r="AG20" t="s">
        <v>56</v>
      </c>
      <c r="AH20" t="s">
        <v>63</v>
      </c>
      <c r="AI20" t="s">
        <v>56</v>
      </c>
      <c r="AJ20" t="s">
        <v>354</v>
      </c>
      <c r="AK20" t="s">
        <v>355</v>
      </c>
      <c r="AL20" t="s">
        <v>356</v>
      </c>
      <c r="AM20" t="s">
        <v>357</v>
      </c>
      <c r="AN20" t="s">
        <v>358</v>
      </c>
      <c r="AO20" t="s">
        <v>356</v>
      </c>
      <c r="AP20" t="s">
        <v>359</v>
      </c>
      <c r="AQ20" t="s">
        <v>360</v>
      </c>
    </row>
    <row r="21" spans="1:43" x14ac:dyDescent="0.3">
      <c r="A21" t="s">
        <v>361</v>
      </c>
      <c r="B21" t="s">
        <v>362</v>
      </c>
      <c r="C21" t="s">
        <v>363</v>
      </c>
      <c r="D21" t="s">
        <v>143</v>
      </c>
      <c r="E21" t="s">
        <v>364</v>
      </c>
      <c r="F21" t="s">
        <v>46</v>
      </c>
      <c r="G21" t="s">
        <v>49</v>
      </c>
      <c r="H21" t="s">
        <v>47</v>
      </c>
      <c r="I21" t="s">
        <v>49</v>
      </c>
      <c r="J21" t="s">
        <v>365</v>
      </c>
      <c r="K21">
        <v>6</v>
      </c>
      <c r="L21" t="s">
        <v>366</v>
      </c>
      <c r="M21" t="s">
        <v>231</v>
      </c>
      <c r="N21" t="s">
        <v>367</v>
      </c>
      <c r="O21" t="s">
        <v>56</v>
      </c>
      <c r="P21" t="s">
        <v>114</v>
      </c>
      <c r="Q21">
        <v>3</v>
      </c>
      <c r="R21">
        <v>4</v>
      </c>
      <c r="S21" t="s">
        <v>368</v>
      </c>
      <c r="T21" t="s">
        <v>114</v>
      </c>
      <c r="U21" t="s">
        <v>56</v>
      </c>
      <c r="V21" t="s">
        <v>112</v>
      </c>
      <c r="W21" t="s">
        <v>56</v>
      </c>
      <c r="X21" t="s">
        <v>112</v>
      </c>
      <c r="Y21" t="s">
        <v>56</v>
      </c>
      <c r="Z21" t="s">
        <v>112</v>
      </c>
      <c r="AA21" t="s">
        <v>56</v>
      </c>
      <c r="AB21" t="s">
        <v>112</v>
      </c>
      <c r="AC21" t="s">
        <v>56</v>
      </c>
      <c r="AD21" t="s">
        <v>63</v>
      </c>
      <c r="AE21" t="s">
        <v>369</v>
      </c>
      <c r="AF21" t="s">
        <v>63</v>
      </c>
      <c r="AG21" t="s">
        <v>370</v>
      </c>
      <c r="AH21" t="s">
        <v>63</v>
      </c>
      <c r="AI21" t="s">
        <v>371</v>
      </c>
      <c r="AJ21" t="s">
        <v>372</v>
      </c>
      <c r="AK21" t="s">
        <v>373</v>
      </c>
      <c r="AL21" t="s">
        <v>266</v>
      </c>
      <c r="AM21" t="s">
        <v>374</v>
      </c>
      <c r="AN21" t="s">
        <v>375</v>
      </c>
      <c r="AO21" t="s">
        <v>376</v>
      </c>
      <c r="AP21" t="s">
        <v>377</v>
      </c>
      <c r="AQ21" t="s">
        <v>378</v>
      </c>
    </row>
    <row r="22" spans="1:43" x14ac:dyDescent="0.3">
      <c r="A22" t="s">
        <v>361</v>
      </c>
      <c r="B22" t="s">
        <v>362</v>
      </c>
      <c r="C22" t="s">
        <v>363</v>
      </c>
      <c r="D22" t="s">
        <v>44</v>
      </c>
      <c r="E22" t="s">
        <v>364</v>
      </c>
      <c r="F22" t="s">
        <v>46</v>
      </c>
      <c r="G22" t="s">
        <v>49</v>
      </c>
      <c r="H22" t="s">
        <v>47</v>
      </c>
      <c r="I22" t="s">
        <v>49</v>
      </c>
      <c r="J22" t="s">
        <v>365</v>
      </c>
      <c r="K22">
        <v>6</v>
      </c>
      <c r="L22" t="s">
        <v>366</v>
      </c>
      <c r="M22" t="s">
        <v>231</v>
      </c>
      <c r="N22" t="s">
        <v>367</v>
      </c>
      <c r="O22" t="s">
        <v>56</v>
      </c>
      <c r="P22" t="s">
        <v>114</v>
      </c>
      <c r="Q22">
        <v>3</v>
      </c>
      <c r="R22">
        <v>4</v>
      </c>
      <c r="S22" t="s">
        <v>368</v>
      </c>
      <c r="T22" t="s">
        <v>114</v>
      </c>
      <c r="U22" t="s">
        <v>56</v>
      </c>
      <c r="V22" t="s">
        <v>112</v>
      </c>
      <c r="W22" t="s">
        <v>56</v>
      </c>
      <c r="X22" t="s">
        <v>112</v>
      </c>
      <c r="Y22" t="s">
        <v>56</v>
      </c>
      <c r="Z22" t="s">
        <v>112</v>
      </c>
      <c r="AA22" t="s">
        <v>56</v>
      </c>
      <c r="AB22" t="s">
        <v>112</v>
      </c>
      <c r="AC22" t="s">
        <v>56</v>
      </c>
      <c r="AD22" t="s">
        <v>63</v>
      </c>
      <c r="AE22" t="s">
        <v>369</v>
      </c>
      <c r="AF22" t="s">
        <v>63</v>
      </c>
      <c r="AG22" t="s">
        <v>370</v>
      </c>
      <c r="AH22" t="s">
        <v>63</v>
      </c>
      <c r="AI22" t="s">
        <v>371</v>
      </c>
      <c r="AJ22" t="s">
        <v>372</v>
      </c>
      <c r="AK22" t="s">
        <v>373</v>
      </c>
      <c r="AL22" t="s">
        <v>266</v>
      </c>
      <c r="AM22" t="s">
        <v>374</v>
      </c>
      <c r="AN22" t="s">
        <v>375</v>
      </c>
      <c r="AO22" t="s">
        <v>376</v>
      </c>
      <c r="AP22" t="s">
        <v>377</v>
      </c>
      <c r="AQ22" t="s">
        <v>378</v>
      </c>
    </row>
    <row r="23" spans="1:43" x14ac:dyDescent="0.3">
      <c r="A23" t="s">
        <v>379</v>
      </c>
      <c r="B23" t="s">
        <v>380</v>
      </c>
      <c r="C23" t="s">
        <v>381</v>
      </c>
      <c r="D23" t="s">
        <v>143</v>
      </c>
      <c r="E23" t="s">
        <v>201</v>
      </c>
      <c r="F23" t="s">
        <v>145</v>
      </c>
      <c r="G23" t="s">
        <v>49</v>
      </c>
      <c r="H23" t="s">
        <v>49</v>
      </c>
      <c r="I23" t="s">
        <v>47</v>
      </c>
      <c r="J23" t="s">
        <v>382</v>
      </c>
      <c r="K23">
        <v>1</v>
      </c>
      <c r="L23" t="s">
        <v>160</v>
      </c>
      <c r="M23" t="s">
        <v>383</v>
      </c>
      <c r="N23" t="s">
        <v>384</v>
      </c>
      <c r="O23" t="s">
        <v>56</v>
      </c>
      <c r="P23" t="s">
        <v>112</v>
      </c>
      <c r="Q23">
        <v>4</v>
      </c>
      <c r="R23">
        <v>4</v>
      </c>
      <c r="S23" t="s">
        <v>56</v>
      </c>
      <c r="T23" t="s">
        <v>179</v>
      </c>
      <c r="U23" t="s">
        <v>56</v>
      </c>
      <c r="V23" t="s">
        <v>112</v>
      </c>
      <c r="W23" t="s">
        <v>56</v>
      </c>
      <c r="X23" t="s">
        <v>114</v>
      </c>
      <c r="Y23" t="s">
        <v>56</v>
      </c>
      <c r="Z23" t="s">
        <v>112</v>
      </c>
      <c r="AA23" t="s">
        <v>56</v>
      </c>
      <c r="AB23" t="s">
        <v>179</v>
      </c>
      <c r="AC23" t="s">
        <v>56</v>
      </c>
      <c r="AD23" t="s">
        <v>63</v>
      </c>
      <c r="AE23" t="s">
        <v>56</v>
      </c>
      <c r="AF23" t="s">
        <v>62</v>
      </c>
      <c r="AG23" t="s">
        <v>56</v>
      </c>
      <c r="AH23" t="s">
        <v>63</v>
      </c>
      <c r="AI23" t="s">
        <v>56</v>
      </c>
      <c r="AJ23" t="s">
        <v>385</v>
      </c>
      <c r="AK23" t="s">
        <v>386</v>
      </c>
      <c r="AL23" t="s">
        <v>163</v>
      </c>
      <c r="AM23" t="s">
        <v>387</v>
      </c>
      <c r="AN23" t="s">
        <v>163</v>
      </c>
      <c r="AO23" t="s">
        <v>388</v>
      </c>
      <c r="AP23" t="s">
        <v>56</v>
      </c>
      <c r="AQ23" t="s">
        <v>389</v>
      </c>
    </row>
    <row r="24" spans="1:43" x14ac:dyDescent="0.3">
      <c r="A24" t="s">
        <v>390</v>
      </c>
      <c r="B24" t="s">
        <v>391</v>
      </c>
      <c r="C24" t="s">
        <v>392</v>
      </c>
      <c r="D24" t="s">
        <v>143</v>
      </c>
      <c r="E24" t="s">
        <v>393</v>
      </c>
      <c r="F24" t="s">
        <v>106</v>
      </c>
      <c r="G24" t="s">
        <v>49</v>
      </c>
      <c r="H24" t="s">
        <v>202</v>
      </c>
      <c r="I24" t="s">
        <v>47</v>
      </c>
      <c r="J24" t="s">
        <v>394</v>
      </c>
      <c r="K24">
        <v>1</v>
      </c>
      <c r="L24" t="s">
        <v>395</v>
      </c>
      <c r="M24" t="s">
        <v>52</v>
      </c>
      <c r="N24" t="s">
        <v>396</v>
      </c>
      <c r="O24" t="s">
        <v>56</v>
      </c>
      <c r="P24" t="s">
        <v>179</v>
      </c>
      <c r="Q24">
        <v>5</v>
      </c>
      <c r="R24">
        <v>5</v>
      </c>
      <c r="S24" t="s">
        <v>56</v>
      </c>
      <c r="T24" t="s">
        <v>179</v>
      </c>
      <c r="U24" t="s">
        <v>56</v>
      </c>
      <c r="V24" t="s">
        <v>179</v>
      </c>
      <c r="W24" t="s">
        <v>56</v>
      </c>
      <c r="X24" t="s">
        <v>179</v>
      </c>
      <c r="Y24" t="s">
        <v>56</v>
      </c>
      <c r="Z24" t="s">
        <v>179</v>
      </c>
      <c r="AA24" t="s">
        <v>56</v>
      </c>
      <c r="AB24" t="s">
        <v>179</v>
      </c>
      <c r="AC24" t="s">
        <v>56</v>
      </c>
      <c r="AD24" t="s">
        <v>63</v>
      </c>
      <c r="AE24" t="s">
        <v>56</v>
      </c>
      <c r="AF24" t="s">
        <v>63</v>
      </c>
      <c r="AG24" t="s">
        <v>56</v>
      </c>
      <c r="AH24" t="s">
        <v>63</v>
      </c>
      <c r="AI24" t="s">
        <v>56</v>
      </c>
      <c r="AJ24" t="s">
        <v>397</v>
      </c>
      <c r="AK24" t="s">
        <v>397</v>
      </c>
      <c r="AL24" t="s">
        <v>398</v>
      </c>
      <c r="AM24" t="s">
        <v>397</v>
      </c>
      <c r="AN24" t="s">
        <v>399</v>
      </c>
      <c r="AO24" t="s">
        <v>400</v>
      </c>
      <c r="AP24" t="s">
        <v>56</v>
      </c>
      <c r="AQ24" t="s">
        <v>401</v>
      </c>
    </row>
    <row r="25" spans="1:43" x14ac:dyDescent="0.3">
      <c r="A25" t="s">
        <v>402</v>
      </c>
      <c r="B25" t="s">
        <v>403</v>
      </c>
      <c r="C25" t="s">
        <v>404</v>
      </c>
      <c r="D25" t="s">
        <v>143</v>
      </c>
      <c r="E25" t="s">
        <v>159</v>
      </c>
      <c r="F25" t="s">
        <v>78</v>
      </c>
      <c r="G25" t="s">
        <v>49</v>
      </c>
      <c r="H25" t="s">
        <v>49</v>
      </c>
      <c r="I25" t="s">
        <v>49</v>
      </c>
      <c r="J25" t="s">
        <v>405</v>
      </c>
      <c r="K25">
        <v>1</v>
      </c>
      <c r="L25" t="s">
        <v>406</v>
      </c>
      <c r="M25" t="s">
        <v>407</v>
      </c>
      <c r="N25" t="s">
        <v>408</v>
      </c>
      <c r="O25" t="s">
        <v>408</v>
      </c>
      <c r="P25" t="s">
        <v>112</v>
      </c>
      <c r="Q25">
        <v>5</v>
      </c>
      <c r="R25">
        <v>4</v>
      </c>
      <c r="S25" t="s">
        <v>409</v>
      </c>
      <c r="T25" t="s">
        <v>112</v>
      </c>
      <c r="U25" t="s">
        <v>56</v>
      </c>
      <c r="V25" t="s">
        <v>114</v>
      </c>
      <c r="W25" t="s">
        <v>410</v>
      </c>
      <c r="X25" t="s">
        <v>112</v>
      </c>
      <c r="Y25" t="s">
        <v>56</v>
      </c>
      <c r="Z25" t="s">
        <v>112</v>
      </c>
      <c r="AA25" t="s">
        <v>56</v>
      </c>
      <c r="AB25" t="s">
        <v>114</v>
      </c>
      <c r="AC25" t="s">
        <v>411</v>
      </c>
      <c r="AD25" t="s">
        <v>63</v>
      </c>
      <c r="AE25" t="s">
        <v>412</v>
      </c>
      <c r="AF25" t="s">
        <v>63</v>
      </c>
      <c r="AG25" t="s">
        <v>413</v>
      </c>
      <c r="AH25" t="s">
        <v>62</v>
      </c>
      <c r="AI25" t="s">
        <v>56</v>
      </c>
      <c r="AJ25" t="s">
        <v>291</v>
      </c>
      <c r="AK25" t="s">
        <v>291</v>
      </c>
      <c r="AL25" t="s">
        <v>414</v>
      </c>
      <c r="AM25" t="s">
        <v>291</v>
      </c>
      <c r="AN25" t="s">
        <v>415</v>
      </c>
      <c r="AO25" t="s">
        <v>291</v>
      </c>
      <c r="AP25" t="s">
        <v>416</v>
      </c>
      <c r="AQ25" t="s">
        <v>417</v>
      </c>
    </row>
    <row r="26" spans="1:43" x14ac:dyDescent="0.3">
      <c r="A26" t="s">
        <v>418</v>
      </c>
      <c r="B26" t="s">
        <v>419</v>
      </c>
      <c r="C26" t="s">
        <v>420</v>
      </c>
      <c r="D26" t="s">
        <v>44</v>
      </c>
      <c r="E26" t="s">
        <v>421</v>
      </c>
      <c r="F26" t="s">
        <v>106</v>
      </c>
      <c r="G26" t="s">
        <v>422</v>
      </c>
      <c r="H26" t="s">
        <v>47</v>
      </c>
      <c r="I26" t="s">
        <v>48</v>
      </c>
      <c r="J26" t="s">
        <v>423</v>
      </c>
      <c r="K26">
        <v>5</v>
      </c>
      <c r="L26" t="s">
        <v>160</v>
      </c>
      <c r="M26" t="s">
        <v>424</v>
      </c>
      <c r="N26" t="s">
        <v>425</v>
      </c>
      <c r="O26" t="s">
        <v>56</v>
      </c>
      <c r="P26" t="s">
        <v>112</v>
      </c>
      <c r="Q26">
        <v>4</v>
      </c>
      <c r="R26">
        <v>4</v>
      </c>
      <c r="S26" t="s">
        <v>426</v>
      </c>
      <c r="T26" t="s">
        <v>112</v>
      </c>
      <c r="U26" t="s">
        <v>56</v>
      </c>
      <c r="V26" t="s">
        <v>112</v>
      </c>
      <c r="W26" t="s">
        <v>56</v>
      </c>
      <c r="X26" t="s">
        <v>112</v>
      </c>
      <c r="Y26" t="s">
        <v>427</v>
      </c>
      <c r="Z26" t="s">
        <v>112</v>
      </c>
      <c r="AA26" t="s">
        <v>427</v>
      </c>
      <c r="AB26" t="s">
        <v>112</v>
      </c>
      <c r="AC26" t="s">
        <v>56</v>
      </c>
      <c r="AD26" t="s">
        <v>62</v>
      </c>
      <c r="AE26" t="s">
        <v>428</v>
      </c>
      <c r="AF26" t="s">
        <v>62</v>
      </c>
      <c r="AG26" t="s">
        <v>429</v>
      </c>
      <c r="AH26" t="s">
        <v>63</v>
      </c>
      <c r="AI26" t="s">
        <v>430</v>
      </c>
      <c r="AJ26" t="s">
        <v>431</v>
      </c>
      <c r="AK26" t="s">
        <v>432</v>
      </c>
      <c r="AL26" t="s">
        <v>431</v>
      </c>
      <c r="AM26" t="s">
        <v>431</v>
      </c>
      <c r="AN26" t="s">
        <v>431</v>
      </c>
      <c r="AO26" t="s">
        <v>433</v>
      </c>
      <c r="AP26" t="s">
        <v>434</v>
      </c>
      <c r="AQ26" t="s">
        <v>435</v>
      </c>
    </row>
    <row r="27" spans="1:43" x14ac:dyDescent="0.3">
      <c r="A27" t="s">
        <v>436</v>
      </c>
      <c r="B27" t="s">
        <v>437</v>
      </c>
      <c r="C27" t="s">
        <v>438</v>
      </c>
      <c r="D27" t="s">
        <v>143</v>
      </c>
      <c r="E27" t="s">
        <v>105</v>
      </c>
      <c r="F27" t="s">
        <v>106</v>
      </c>
      <c r="G27" t="s">
        <v>49</v>
      </c>
      <c r="H27" t="s">
        <v>202</v>
      </c>
      <c r="I27" t="s">
        <v>202</v>
      </c>
      <c r="J27" t="s">
        <v>439</v>
      </c>
      <c r="K27">
        <v>1</v>
      </c>
      <c r="L27" t="s">
        <v>301</v>
      </c>
      <c r="M27" t="s">
        <v>440</v>
      </c>
      <c r="N27" t="s">
        <v>441</v>
      </c>
      <c r="O27" t="s">
        <v>442</v>
      </c>
      <c r="P27" t="s">
        <v>112</v>
      </c>
      <c r="Q27">
        <v>3</v>
      </c>
      <c r="R27">
        <v>4</v>
      </c>
      <c r="S27" t="s">
        <v>443</v>
      </c>
      <c r="T27" t="s">
        <v>112</v>
      </c>
      <c r="U27" t="s">
        <v>444</v>
      </c>
      <c r="V27" t="s">
        <v>212</v>
      </c>
      <c r="W27" t="s">
        <v>445</v>
      </c>
      <c r="X27" t="s">
        <v>112</v>
      </c>
      <c r="Y27" t="s">
        <v>446</v>
      </c>
      <c r="Z27" t="s">
        <v>114</v>
      </c>
      <c r="AA27" t="s">
        <v>447</v>
      </c>
      <c r="AB27" t="s">
        <v>112</v>
      </c>
      <c r="AC27" t="s">
        <v>448</v>
      </c>
      <c r="AD27" t="s">
        <v>63</v>
      </c>
      <c r="AE27" t="s">
        <v>449</v>
      </c>
      <c r="AF27" t="s">
        <v>90</v>
      </c>
      <c r="AG27" t="s">
        <v>450</v>
      </c>
      <c r="AH27" t="s">
        <v>63</v>
      </c>
      <c r="AI27" t="s">
        <v>451</v>
      </c>
      <c r="AJ27" t="s">
        <v>452</v>
      </c>
      <c r="AK27" t="s">
        <v>453</v>
      </c>
      <c r="AL27" t="s">
        <v>454</v>
      </c>
      <c r="AM27" t="s">
        <v>455</v>
      </c>
      <c r="AN27" t="s">
        <v>456</v>
      </c>
      <c r="AO27" t="s">
        <v>457</v>
      </c>
      <c r="AP27" t="s">
        <v>458</v>
      </c>
      <c r="AQ27" t="s">
        <v>459</v>
      </c>
    </row>
    <row r="28" spans="1:43" x14ac:dyDescent="0.3">
      <c r="A28" t="s">
        <v>436</v>
      </c>
      <c r="B28" t="s">
        <v>437</v>
      </c>
      <c r="C28" t="s">
        <v>438</v>
      </c>
      <c r="D28" t="s">
        <v>44</v>
      </c>
      <c r="E28" t="s">
        <v>105</v>
      </c>
      <c r="F28" t="s">
        <v>106</v>
      </c>
      <c r="G28" t="s">
        <v>49</v>
      </c>
      <c r="H28" t="s">
        <v>202</v>
      </c>
      <c r="I28" t="s">
        <v>202</v>
      </c>
      <c r="J28" t="s">
        <v>439</v>
      </c>
      <c r="K28">
        <v>1</v>
      </c>
      <c r="L28" t="s">
        <v>301</v>
      </c>
      <c r="M28" t="s">
        <v>440</v>
      </c>
      <c r="N28" t="s">
        <v>441</v>
      </c>
      <c r="O28" t="s">
        <v>442</v>
      </c>
      <c r="P28" t="s">
        <v>112</v>
      </c>
      <c r="Q28">
        <v>3</v>
      </c>
      <c r="R28">
        <v>4</v>
      </c>
      <c r="S28" t="s">
        <v>443</v>
      </c>
      <c r="T28" t="s">
        <v>112</v>
      </c>
      <c r="U28" t="s">
        <v>444</v>
      </c>
      <c r="V28" t="s">
        <v>212</v>
      </c>
      <c r="W28" t="s">
        <v>445</v>
      </c>
      <c r="X28" t="s">
        <v>112</v>
      </c>
      <c r="Y28" t="s">
        <v>446</v>
      </c>
      <c r="Z28" t="s">
        <v>114</v>
      </c>
      <c r="AA28" t="s">
        <v>447</v>
      </c>
      <c r="AB28" t="s">
        <v>112</v>
      </c>
      <c r="AC28" t="s">
        <v>448</v>
      </c>
      <c r="AD28" t="s">
        <v>63</v>
      </c>
      <c r="AE28" t="s">
        <v>449</v>
      </c>
      <c r="AF28" t="s">
        <v>90</v>
      </c>
      <c r="AG28" t="s">
        <v>450</v>
      </c>
      <c r="AH28" t="s">
        <v>63</v>
      </c>
      <c r="AI28" t="s">
        <v>451</v>
      </c>
      <c r="AJ28" t="s">
        <v>452</v>
      </c>
      <c r="AK28" t="s">
        <v>453</v>
      </c>
      <c r="AL28" t="s">
        <v>454</v>
      </c>
      <c r="AM28" t="s">
        <v>455</v>
      </c>
      <c r="AN28" t="s">
        <v>456</v>
      </c>
      <c r="AO28" t="s">
        <v>457</v>
      </c>
      <c r="AP28" t="s">
        <v>458</v>
      </c>
      <c r="AQ28" t="s">
        <v>459</v>
      </c>
    </row>
    <row r="29" spans="1:43" x14ac:dyDescent="0.3">
      <c r="A29" t="s">
        <v>460</v>
      </c>
      <c r="B29" t="s">
        <v>461</v>
      </c>
      <c r="C29" t="s">
        <v>462</v>
      </c>
      <c r="D29" t="s">
        <v>44</v>
      </c>
      <c r="E29" t="s">
        <v>463</v>
      </c>
      <c r="F29" t="s">
        <v>106</v>
      </c>
      <c r="G29" t="s">
        <v>260</v>
      </c>
      <c r="H29" t="s">
        <v>260</v>
      </c>
      <c r="I29" t="s">
        <v>48</v>
      </c>
      <c r="J29" t="s">
        <v>146</v>
      </c>
      <c r="K29">
        <v>1</v>
      </c>
      <c r="L29" t="s">
        <v>160</v>
      </c>
      <c r="M29" t="s">
        <v>464</v>
      </c>
      <c r="N29" t="s">
        <v>465</v>
      </c>
      <c r="O29" t="s">
        <v>466</v>
      </c>
      <c r="P29" t="s">
        <v>114</v>
      </c>
      <c r="Q29">
        <v>3</v>
      </c>
      <c r="R29">
        <v>4</v>
      </c>
      <c r="S29" t="s">
        <v>56</v>
      </c>
      <c r="T29" t="s">
        <v>114</v>
      </c>
      <c r="U29" t="s">
        <v>56</v>
      </c>
      <c r="V29" t="s">
        <v>114</v>
      </c>
      <c r="W29" t="s">
        <v>56</v>
      </c>
      <c r="X29" t="s">
        <v>114</v>
      </c>
      <c r="Y29" t="s">
        <v>56</v>
      </c>
      <c r="Z29" t="s">
        <v>112</v>
      </c>
      <c r="AA29" t="s">
        <v>56</v>
      </c>
      <c r="AB29" t="s">
        <v>112</v>
      </c>
      <c r="AC29" t="s">
        <v>56</v>
      </c>
      <c r="AD29" t="s">
        <v>62</v>
      </c>
      <c r="AE29" t="s">
        <v>56</v>
      </c>
      <c r="AF29" t="s">
        <v>63</v>
      </c>
      <c r="AG29" t="s">
        <v>467</v>
      </c>
      <c r="AH29" t="s">
        <v>63</v>
      </c>
      <c r="AI29" t="s">
        <v>468</v>
      </c>
      <c r="AJ29" t="s">
        <v>469</v>
      </c>
      <c r="AK29" t="s">
        <v>470</v>
      </c>
      <c r="AL29" t="s">
        <v>471</v>
      </c>
      <c r="AM29" t="s">
        <v>472</v>
      </c>
      <c r="AN29" t="s">
        <v>473</v>
      </c>
      <c r="AO29" t="s">
        <v>474</v>
      </c>
      <c r="AP29" t="s">
        <v>56</v>
      </c>
      <c r="AQ29" t="s">
        <v>475</v>
      </c>
    </row>
    <row r="30" spans="1:43" x14ac:dyDescent="0.3">
      <c r="A30" t="s">
        <v>476</v>
      </c>
      <c r="B30" t="s">
        <v>477</v>
      </c>
      <c r="C30" t="s">
        <v>478</v>
      </c>
      <c r="D30" t="s">
        <v>143</v>
      </c>
      <c r="E30" t="s">
        <v>174</v>
      </c>
      <c r="F30" t="s">
        <v>106</v>
      </c>
      <c r="G30" t="s">
        <v>49</v>
      </c>
      <c r="H30" t="s">
        <v>202</v>
      </c>
      <c r="I30" t="s">
        <v>48</v>
      </c>
      <c r="J30" t="s">
        <v>479</v>
      </c>
      <c r="K30">
        <v>3</v>
      </c>
      <c r="L30" t="s">
        <v>160</v>
      </c>
      <c r="M30" t="s">
        <v>263</v>
      </c>
      <c r="N30" t="s">
        <v>480</v>
      </c>
      <c r="O30" t="s">
        <v>481</v>
      </c>
      <c r="P30" t="s">
        <v>112</v>
      </c>
      <c r="Q30">
        <v>4</v>
      </c>
      <c r="R30">
        <v>5</v>
      </c>
      <c r="S30" t="s">
        <v>482</v>
      </c>
      <c r="T30" t="s">
        <v>179</v>
      </c>
      <c r="U30" t="s">
        <v>483</v>
      </c>
      <c r="V30" t="s">
        <v>179</v>
      </c>
      <c r="W30" t="s">
        <v>483</v>
      </c>
      <c r="X30" t="s">
        <v>112</v>
      </c>
      <c r="Y30" t="s">
        <v>483</v>
      </c>
      <c r="Z30" t="s">
        <v>179</v>
      </c>
      <c r="AA30" t="s">
        <v>483</v>
      </c>
      <c r="AB30" t="s">
        <v>112</v>
      </c>
      <c r="AC30" t="s">
        <v>483</v>
      </c>
      <c r="AD30" t="s">
        <v>63</v>
      </c>
      <c r="AE30" t="s">
        <v>484</v>
      </c>
      <c r="AF30" t="s">
        <v>62</v>
      </c>
      <c r="AG30" t="s">
        <v>56</v>
      </c>
      <c r="AH30" t="s">
        <v>63</v>
      </c>
      <c r="AI30" t="s">
        <v>485</v>
      </c>
      <c r="AJ30" t="s">
        <v>486</v>
      </c>
      <c r="AK30" t="s">
        <v>487</v>
      </c>
      <c r="AL30" t="s">
        <v>488</v>
      </c>
      <c r="AM30" t="s">
        <v>489</v>
      </c>
      <c r="AN30" t="s">
        <v>490</v>
      </c>
      <c r="AO30" t="s">
        <v>491</v>
      </c>
      <c r="AP30" t="s">
        <v>56</v>
      </c>
      <c r="AQ30" t="s">
        <v>492</v>
      </c>
    </row>
    <row r="31" spans="1:43" x14ac:dyDescent="0.3">
      <c r="A31" t="s">
        <v>493</v>
      </c>
      <c r="B31" t="s">
        <v>494</v>
      </c>
      <c r="C31" t="s">
        <v>404</v>
      </c>
      <c r="D31" t="s">
        <v>143</v>
      </c>
      <c r="E31" t="s">
        <v>159</v>
      </c>
      <c r="F31" t="s">
        <v>78</v>
      </c>
      <c r="G31" t="s">
        <v>49</v>
      </c>
      <c r="H31" t="s">
        <v>49</v>
      </c>
      <c r="I31" t="s">
        <v>49</v>
      </c>
      <c r="J31" t="s">
        <v>405</v>
      </c>
      <c r="K31">
        <v>1</v>
      </c>
      <c r="L31" t="s">
        <v>160</v>
      </c>
      <c r="M31" t="s">
        <v>464</v>
      </c>
      <c r="N31" t="s">
        <v>495</v>
      </c>
      <c r="O31" t="s">
        <v>496</v>
      </c>
      <c r="P31" t="s">
        <v>179</v>
      </c>
      <c r="Q31">
        <v>4</v>
      </c>
      <c r="R31">
        <v>4</v>
      </c>
      <c r="S31" t="s">
        <v>497</v>
      </c>
      <c r="T31" t="s">
        <v>112</v>
      </c>
      <c r="U31" t="s">
        <v>56</v>
      </c>
      <c r="V31" t="s">
        <v>212</v>
      </c>
      <c r="W31" t="s">
        <v>498</v>
      </c>
      <c r="X31" t="s">
        <v>114</v>
      </c>
      <c r="Y31" t="s">
        <v>56</v>
      </c>
      <c r="Z31" t="s">
        <v>112</v>
      </c>
      <c r="AA31" t="s">
        <v>56</v>
      </c>
      <c r="AB31" t="s">
        <v>112</v>
      </c>
      <c r="AC31" t="s">
        <v>56</v>
      </c>
      <c r="AD31" t="s">
        <v>63</v>
      </c>
      <c r="AE31" t="s">
        <v>499</v>
      </c>
      <c r="AF31" t="s">
        <v>63</v>
      </c>
      <c r="AG31" t="s">
        <v>500</v>
      </c>
      <c r="AH31" t="s">
        <v>62</v>
      </c>
      <c r="AI31" t="s">
        <v>56</v>
      </c>
      <c r="AJ31" t="s">
        <v>501</v>
      </c>
      <c r="AK31" t="s">
        <v>502</v>
      </c>
      <c r="AL31" t="s">
        <v>503</v>
      </c>
      <c r="AM31" t="s">
        <v>504</v>
      </c>
      <c r="AN31" t="s">
        <v>505</v>
      </c>
      <c r="AO31" t="s">
        <v>506</v>
      </c>
      <c r="AP31" t="s">
        <v>507</v>
      </c>
      <c r="AQ31" t="s">
        <v>508</v>
      </c>
    </row>
    <row r="32" spans="1:43" x14ac:dyDescent="0.3">
      <c r="A32" t="s">
        <v>509</v>
      </c>
      <c r="B32" t="s">
        <v>510</v>
      </c>
      <c r="C32" t="s">
        <v>404</v>
      </c>
      <c r="D32" t="s">
        <v>143</v>
      </c>
      <c r="E32" t="s">
        <v>511</v>
      </c>
      <c r="F32" t="s">
        <v>78</v>
      </c>
      <c r="G32" t="s">
        <v>48</v>
      </c>
      <c r="H32" t="s">
        <v>202</v>
      </c>
      <c r="I32" t="s">
        <v>49</v>
      </c>
      <c r="J32" t="s">
        <v>512</v>
      </c>
      <c r="K32">
        <v>1</v>
      </c>
      <c r="L32" t="s">
        <v>160</v>
      </c>
      <c r="M32" t="s">
        <v>513</v>
      </c>
      <c r="N32" t="s">
        <v>514</v>
      </c>
      <c r="O32" t="s">
        <v>515</v>
      </c>
      <c r="P32" t="s">
        <v>179</v>
      </c>
      <c r="Q32">
        <v>5</v>
      </c>
      <c r="R32">
        <v>5</v>
      </c>
      <c r="S32" t="s">
        <v>516</v>
      </c>
      <c r="T32" t="s">
        <v>112</v>
      </c>
      <c r="U32" t="s">
        <v>517</v>
      </c>
      <c r="V32" t="s">
        <v>114</v>
      </c>
      <c r="W32" t="s">
        <v>518</v>
      </c>
      <c r="X32" t="s">
        <v>112</v>
      </c>
      <c r="Y32" t="s">
        <v>519</v>
      </c>
      <c r="Z32" t="s">
        <v>112</v>
      </c>
      <c r="AA32" t="s">
        <v>520</v>
      </c>
      <c r="AB32" t="s">
        <v>112</v>
      </c>
      <c r="AC32" t="s">
        <v>521</v>
      </c>
      <c r="AD32" t="s">
        <v>63</v>
      </c>
      <c r="AE32" t="s">
        <v>522</v>
      </c>
      <c r="AF32" t="s">
        <v>63</v>
      </c>
      <c r="AG32" t="s">
        <v>523</v>
      </c>
      <c r="AH32" t="s">
        <v>63</v>
      </c>
      <c r="AI32" t="s">
        <v>524</v>
      </c>
      <c r="AJ32" t="s">
        <v>525</v>
      </c>
      <c r="AK32" t="s">
        <v>526</v>
      </c>
      <c r="AL32" t="s">
        <v>527</v>
      </c>
      <c r="AM32" t="s">
        <v>528</v>
      </c>
      <c r="AN32" t="s">
        <v>529</v>
      </c>
      <c r="AO32" t="s">
        <v>530</v>
      </c>
      <c r="AP32" t="s">
        <v>531</v>
      </c>
      <c r="AQ32" t="s">
        <v>532</v>
      </c>
    </row>
    <row r="33" spans="1:43" x14ac:dyDescent="0.3">
      <c r="A33" t="s">
        <v>533</v>
      </c>
      <c r="B33" t="s">
        <v>534</v>
      </c>
      <c r="C33" t="s">
        <v>535</v>
      </c>
      <c r="D33" t="s">
        <v>44</v>
      </c>
      <c r="E33" t="s">
        <v>536</v>
      </c>
      <c r="F33" t="s">
        <v>46</v>
      </c>
      <c r="G33" t="s">
        <v>260</v>
      </c>
      <c r="H33" t="s">
        <v>47</v>
      </c>
      <c r="I33" t="s">
        <v>49</v>
      </c>
      <c r="J33" t="s">
        <v>537</v>
      </c>
      <c r="K33">
        <v>4</v>
      </c>
      <c r="L33" t="s">
        <v>538</v>
      </c>
      <c r="M33" t="s">
        <v>109</v>
      </c>
      <c r="N33" t="s">
        <v>539</v>
      </c>
      <c r="O33" t="s">
        <v>540</v>
      </c>
      <c r="P33" t="s">
        <v>212</v>
      </c>
      <c r="Q33">
        <v>2</v>
      </c>
      <c r="R33">
        <v>3</v>
      </c>
      <c r="S33" t="s">
        <v>541</v>
      </c>
      <c r="T33" t="s">
        <v>114</v>
      </c>
      <c r="U33" t="s">
        <v>56</v>
      </c>
      <c r="V33" t="s">
        <v>114</v>
      </c>
      <c r="W33" t="s">
        <v>56</v>
      </c>
      <c r="X33" t="s">
        <v>114</v>
      </c>
      <c r="Y33" t="s">
        <v>56</v>
      </c>
      <c r="Z33" t="s">
        <v>114</v>
      </c>
      <c r="AA33" t="s">
        <v>542</v>
      </c>
      <c r="AB33" t="s">
        <v>112</v>
      </c>
      <c r="AC33" t="s">
        <v>56</v>
      </c>
      <c r="AD33" t="s">
        <v>62</v>
      </c>
      <c r="AE33" t="s">
        <v>56</v>
      </c>
      <c r="AF33" t="s">
        <v>90</v>
      </c>
      <c r="AG33" t="s">
        <v>543</v>
      </c>
      <c r="AH33" t="s">
        <v>90</v>
      </c>
      <c r="AI33" t="s">
        <v>56</v>
      </c>
      <c r="AJ33" t="s">
        <v>544</v>
      </c>
      <c r="AK33" t="s">
        <v>545</v>
      </c>
      <c r="AL33" t="s">
        <v>544</v>
      </c>
      <c r="AM33" t="s">
        <v>546</v>
      </c>
      <c r="AN33" t="s">
        <v>547</v>
      </c>
      <c r="AO33" t="s">
        <v>545</v>
      </c>
      <c r="AP33" t="s">
        <v>548</v>
      </c>
      <c r="AQ33" t="s">
        <v>549</v>
      </c>
    </row>
    <row r="34" spans="1:43" x14ac:dyDescent="0.3">
      <c r="A34" t="s">
        <v>550</v>
      </c>
      <c r="B34" t="s">
        <v>551</v>
      </c>
      <c r="C34" t="s">
        <v>200</v>
      </c>
      <c r="D34" t="s">
        <v>143</v>
      </c>
      <c r="E34" t="s">
        <v>552</v>
      </c>
      <c r="F34" t="s">
        <v>106</v>
      </c>
      <c r="G34" t="s">
        <v>48</v>
      </c>
      <c r="H34" t="s">
        <v>260</v>
      </c>
      <c r="I34" t="s">
        <v>48</v>
      </c>
      <c r="J34" t="s">
        <v>203</v>
      </c>
      <c r="K34">
        <v>2</v>
      </c>
      <c r="L34" t="s">
        <v>553</v>
      </c>
      <c r="M34" t="s">
        <v>424</v>
      </c>
      <c r="N34" t="s">
        <v>554</v>
      </c>
      <c r="O34" t="s">
        <v>56</v>
      </c>
      <c r="P34" t="s">
        <v>212</v>
      </c>
      <c r="Q34">
        <v>4</v>
      </c>
      <c r="R34">
        <v>4</v>
      </c>
      <c r="S34" t="s">
        <v>56</v>
      </c>
      <c r="T34" t="s">
        <v>112</v>
      </c>
      <c r="U34" t="s">
        <v>56</v>
      </c>
      <c r="V34" t="s">
        <v>112</v>
      </c>
      <c r="W34" t="s">
        <v>56</v>
      </c>
      <c r="X34" t="s">
        <v>112</v>
      </c>
      <c r="Y34" t="s">
        <v>56</v>
      </c>
      <c r="Z34" t="s">
        <v>179</v>
      </c>
      <c r="AA34" t="s">
        <v>56</v>
      </c>
      <c r="AB34" t="s">
        <v>112</v>
      </c>
      <c r="AC34" t="s">
        <v>56</v>
      </c>
      <c r="AD34" t="s">
        <v>90</v>
      </c>
      <c r="AE34" t="s">
        <v>56</v>
      </c>
      <c r="AF34" t="s">
        <v>62</v>
      </c>
      <c r="AG34" t="s">
        <v>56</v>
      </c>
      <c r="AH34" t="s">
        <v>62</v>
      </c>
      <c r="AI34" t="s">
        <v>56</v>
      </c>
      <c r="AJ34" t="s">
        <v>266</v>
      </c>
      <c r="AK34" t="s">
        <v>266</v>
      </c>
      <c r="AL34" t="s">
        <v>555</v>
      </c>
      <c r="AM34" t="s">
        <v>556</v>
      </c>
      <c r="AN34" t="s">
        <v>557</v>
      </c>
      <c r="AO34" t="s">
        <v>266</v>
      </c>
      <c r="AP34" t="s">
        <v>56</v>
      </c>
      <c r="AQ34" t="s">
        <v>266</v>
      </c>
    </row>
    <row r="35" spans="1:43" x14ac:dyDescent="0.3">
      <c r="A35" t="s">
        <v>558</v>
      </c>
      <c r="B35" t="s">
        <v>559</v>
      </c>
      <c r="C35" t="s">
        <v>560</v>
      </c>
      <c r="D35" t="s">
        <v>143</v>
      </c>
      <c r="E35" t="s">
        <v>275</v>
      </c>
      <c r="F35" t="s">
        <v>106</v>
      </c>
      <c r="G35" t="s">
        <v>48</v>
      </c>
      <c r="H35" t="s">
        <v>48</v>
      </c>
      <c r="I35" t="s">
        <v>49</v>
      </c>
      <c r="J35" t="s">
        <v>561</v>
      </c>
      <c r="K35">
        <v>3</v>
      </c>
      <c r="L35" t="s">
        <v>160</v>
      </c>
      <c r="M35" t="s">
        <v>562</v>
      </c>
      <c r="N35" t="s">
        <v>563</v>
      </c>
      <c r="O35" t="s">
        <v>564</v>
      </c>
      <c r="P35" t="s">
        <v>112</v>
      </c>
      <c r="Q35">
        <v>4</v>
      </c>
      <c r="R35">
        <v>2</v>
      </c>
      <c r="S35" t="s">
        <v>565</v>
      </c>
      <c r="T35" t="s">
        <v>114</v>
      </c>
      <c r="U35" t="s">
        <v>56</v>
      </c>
      <c r="V35" t="s">
        <v>112</v>
      </c>
      <c r="W35" t="s">
        <v>56</v>
      </c>
      <c r="X35" t="s">
        <v>112</v>
      </c>
      <c r="Y35" t="s">
        <v>56</v>
      </c>
      <c r="Z35" t="s">
        <v>112</v>
      </c>
      <c r="AA35" t="s">
        <v>56</v>
      </c>
      <c r="AB35" t="s">
        <v>112</v>
      </c>
      <c r="AC35" t="s">
        <v>56</v>
      </c>
      <c r="AD35" t="s">
        <v>63</v>
      </c>
      <c r="AE35" t="s">
        <v>56</v>
      </c>
      <c r="AF35" t="s">
        <v>62</v>
      </c>
      <c r="AG35" t="s">
        <v>56</v>
      </c>
      <c r="AH35" t="s">
        <v>62</v>
      </c>
      <c r="AI35" t="s">
        <v>56</v>
      </c>
      <c r="AJ35" t="s">
        <v>260</v>
      </c>
      <c r="AK35" t="s">
        <v>260</v>
      </c>
      <c r="AL35" t="s">
        <v>260</v>
      </c>
      <c r="AM35" t="s">
        <v>291</v>
      </c>
      <c r="AN35" t="s">
        <v>291</v>
      </c>
      <c r="AO35" t="s">
        <v>260</v>
      </c>
      <c r="AP35" t="s">
        <v>566</v>
      </c>
      <c r="AQ35" t="s">
        <v>567</v>
      </c>
    </row>
    <row r="36" spans="1:43" x14ac:dyDescent="0.3">
      <c r="A36" t="s">
        <v>568</v>
      </c>
      <c r="B36" t="s">
        <v>569</v>
      </c>
      <c r="C36" t="s">
        <v>570</v>
      </c>
      <c r="D36" t="s">
        <v>143</v>
      </c>
      <c r="E36" t="s">
        <v>571</v>
      </c>
      <c r="F36" t="s">
        <v>106</v>
      </c>
      <c r="G36" t="s">
        <v>47</v>
      </c>
      <c r="H36" t="s">
        <v>47</v>
      </c>
      <c r="I36" t="s">
        <v>202</v>
      </c>
      <c r="J36" t="s">
        <v>572</v>
      </c>
      <c r="K36">
        <v>3</v>
      </c>
      <c r="L36" t="s">
        <v>573</v>
      </c>
      <c r="M36" t="s">
        <v>349</v>
      </c>
      <c r="N36" t="s">
        <v>574</v>
      </c>
      <c r="O36" t="s">
        <v>56</v>
      </c>
      <c r="P36" t="s">
        <v>114</v>
      </c>
      <c r="Q36">
        <v>3</v>
      </c>
      <c r="R36">
        <v>4</v>
      </c>
      <c r="S36" t="s">
        <v>56</v>
      </c>
      <c r="T36" t="s">
        <v>112</v>
      </c>
      <c r="U36" t="s">
        <v>56</v>
      </c>
      <c r="V36" t="s">
        <v>112</v>
      </c>
      <c r="W36" t="s">
        <v>56</v>
      </c>
      <c r="X36" t="s">
        <v>112</v>
      </c>
      <c r="Y36" t="s">
        <v>56</v>
      </c>
      <c r="Z36" t="s">
        <v>114</v>
      </c>
      <c r="AA36" t="s">
        <v>56</v>
      </c>
      <c r="AB36" t="s">
        <v>114</v>
      </c>
      <c r="AC36" t="s">
        <v>56</v>
      </c>
      <c r="AD36" t="s">
        <v>63</v>
      </c>
      <c r="AE36" t="s">
        <v>575</v>
      </c>
      <c r="AF36" t="s">
        <v>62</v>
      </c>
      <c r="AG36" t="s">
        <v>56</v>
      </c>
      <c r="AH36" t="s">
        <v>62</v>
      </c>
      <c r="AI36" t="s">
        <v>56</v>
      </c>
      <c r="AJ36" t="s">
        <v>576</v>
      </c>
      <c r="AK36" t="s">
        <v>576</v>
      </c>
      <c r="AL36" t="s">
        <v>577</v>
      </c>
      <c r="AM36" t="s">
        <v>578</v>
      </c>
      <c r="AN36" t="s">
        <v>579</v>
      </c>
      <c r="AO36" t="s">
        <v>580</v>
      </c>
      <c r="AP36" t="s">
        <v>56</v>
      </c>
      <c r="AQ36" t="s">
        <v>581</v>
      </c>
    </row>
    <row r="37" spans="1:43" x14ac:dyDescent="0.3">
      <c r="A37" t="s">
        <v>582</v>
      </c>
      <c r="B37" t="s">
        <v>583</v>
      </c>
      <c r="C37" t="s">
        <v>584</v>
      </c>
      <c r="D37" t="s">
        <v>143</v>
      </c>
      <c r="E37" t="s">
        <v>201</v>
      </c>
      <c r="F37" t="s">
        <v>145</v>
      </c>
      <c r="G37" t="s">
        <v>422</v>
      </c>
      <c r="H37" t="s">
        <v>229</v>
      </c>
      <c r="I37" t="s">
        <v>175</v>
      </c>
      <c r="J37" t="s">
        <v>585</v>
      </c>
      <c r="K37">
        <v>3</v>
      </c>
      <c r="L37" t="s">
        <v>586</v>
      </c>
      <c r="M37" t="s">
        <v>383</v>
      </c>
      <c r="N37" t="s">
        <v>587</v>
      </c>
      <c r="O37" t="s">
        <v>588</v>
      </c>
      <c r="P37" t="s">
        <v>114</v>
      </c>
      <c r="Q37">
        <v>2</v>
      </c>
      <c r="R37">
        <v>2</v>
      </c>
      <c r="S37" t="s">
        <v>56</v>
      </c>
      <c r="T37" t="s">
        <v>114</v>
      </c>
      <c r="U37" t="s">
        <v>589</v>
      </c>
      <c r="V37" t="s">
        <v>212</v>
      </c>
      <c r="W37" t="s">
        <v>56</v>
      </c>
      <c r="X37" t="s">
        <v>114</v>
      </c>
      <c r="Y37" t="s">
        <v>56</v>
      </c>
      <c r="Z37" t="s">
        <v>212</v>
      </c>
      <c r="AA37" t="s">
        <v>56</v>
      </c>
      <c r="AB37" t="s">
        <v>114</v>
      </c>
      <c r="AC37" t="s">
        <v>56</v>
      </c>
      <c r="AD37" t="s">
        <v>63</v>
      </c>
      <c r="AE37" t="s">
        <v>590</v>
      </c>
      <c r="AF37" t="s">
        <v>90</v>
      </c>
      <c r="AG37" t="s">
        <v>56</v>
      </c>
      <c r="AH37" t="s">
        <v>90</v>
      </c>
      <c r="AI37" t="s">
        <v>56</v>
      </c>
      <c r="AJ37" t="s">
        <v>591</v>
      </c>
      <c r="AK37" t="s">
        <v>592</v>
      </c>
      <c r="AL37" t="s">
        <v>593</v>
      </c>
      <c r="AM37" t="s">
        <v>594</v>
      </c>
      <c r="AN37" t="s">
        <v>593</v>
      </c>
      <c r="AO37" t="s">
        <v>595</v>
      </c>
      <c r="AP37" t="s">
        <v>596</v>
      </c>
      <c r="AQ37" t="s">
        <v>597</v>
      </c>
    </row>
    <row r="38" spans="1:43" x14ac:dyDescent="0.3">
      <c r="A38" t="s">
        <v>598</v>
      </c>
      <c r="B38" t="s">
        <v>599</v>
      </c>
      <c r="C38" t="s">
        <v>584</v>
      </c>
      <c r="D38" t="s">
        <v>143</v>
      </c>
      <c r="E38" t="s">
        <v>600</v>
      </c>
      <c r="F38" t="s">
        <v>145</v>
      </c>
      <c r="G38" t="s">
        <v>49</v>
      </c>
      <c r="H38" t="s">
        <v>47</v>
      </c>
      <c r="I38" t="s">
        <v>48</v>
      </c>
      <c r="J38" t="s">
        <v>585</v>
      </c>
      <c r="K38">
        <v>3</v>
      </c>
      <c r="L38" t="s">
        <v>601</v>
      </c>
      <c r="M38" t="s">
        <v>464</v>
      </c>
      <c r="N38" t="s">
        <v>602</v>
      </c>
      <c r="O38" t="s">
        <v>56</v>
      </c>
      <c r="P38" t="s">
        <v>114</v>
      </c>
      <c r="Q38">
        <v>3</v>
      </c>
      <c r="R38">
        <v>3</v>
      </c>
      <c r="S38" t="s">
        <v>56</v>
      </c>
      <c r="T38" t="s">
        <v>114</v>
      </c>
      <c r="U38" t="s">
        <v>56</v>
      </c>
      <c r="V38" t="s">
        <v>114</v>
      </c>
      <c r="W38" t="s">
        <v>56</v>
      </c>
      <c r="X38" t="s">
        <v>114</v>
      </c>
      <c r="Y38" t="s">
        <v>56</v>
      </c>
      <c r="Z38" t="s">
        <v>114</v>
      </c>
      <c r="AA38" t="s">
        <v>56</v>
      </c>
      <c r="AB38" t="s">
        <v>114</v>
      </c>
      <c r="AC38" t="s">
        <v>56</v>
      </c>
      <c r="AD38" t="s">
        <v>63</v>
      </c>
      <c r="AE38" t="s">
        <v>603</v>
      </c>
      <c r="AF38" t="s">
        <v>62</v>
      </c>
      <c r="AG38" t="s">
        <v>56</v>
      </c>
      <c r="AH38" t="s">
        <v>62</v>
      </c>
      <c r="AI38" t="s">
        <v>56</v>
      </c>
      <c r="AJ38" t="s">
        <v>604</v>
      </c>
      <c r="AK38" t="s">
        <v>266</v>
      </c>
      <c r="AL38" t="s">
        <v>266</v>
      </c>
      <c r="AM38" t="s">
        <v>266</v>
      </c>
      <c r="AN38" t="s">
        <v>266</v>
      </c>
      <c r="AO38" t="s">
        <v>605</v>
      </c>
      <c r="AP38" t="s">
        <v>606</v>
      </c>
      <c r="AQ38" t="s">
        <v>607</v>
      </c>
    </row>
    <row r="39" spans="1:43" x14ac:dyDescent="0.3">
      <c r="A39" t="s">
        <v>608</v>
      </c>
      <c r="B39" t="s">
        <v>609</v>
      </c>
      <c r="C39" t="s">
        <v>610</v>
      </c>
      <c r="D39" t="s">
        <v>143</v>
      </c>
      <c r="E39" t="s">
        <v>174</v>
      </c>
      <c r="F39" t="s">
        <v>46</v>
      </c>
      <c r="G39" t="s">
        <v>175</v>
      </c>
      <c r="H39" t="s">
        <v>260</v>
      </c>
      <c r="I39" t="s">
        <v>47</v>
      </c>
      <c r="J39" t="s">
        <v>611</v>
      </c>
      <c r="K39">
        <v>3</v>
      </c>
      <c r="L39" t="s">
        <v>612</v>
      </c>
      <c r="M39" t="s">
        <v>613</v>
      </c>
      <c r="N39" t="s">
        <v>614</v>
      </c>
      <c r="O39" t="s">
        <v>56</v>
      </c>
      <c r="P39" t="s">
        <v>112</v>
      </c>
      <c r="Q39">
        <v>4</v>
      </c>
      <c r="R39">
        <v>4</v>
      </c>
      <c r="S39" t="s">
        <v>56</v>
      </c>
      <c r="T39" t="s">
        <v>112</v>
      </c>
      <c r="U39" t="s">
        <v>56</v>
      </c>
      <c r="V39" t="s">
        <v>112</v>
      </c>
      <c r="W39" t="s">
        <v>56</v>
      </c>
      <c r="X39" t="s">
        <v>112</v>
      </c>
      <c r="Y39" t="s">
        <v>56</v>
      </c>
      <c r="Z39" t="s">
        <v>112</v>
      </c>
      <c r="AA39" t="s">
        <v>56</v>
      </c>
      <c r="AB39" t="s">
        <v>112</v>
      </c>
      <c r="AC39" t="s">
        <v>56</v>
      </c>
      <c r="AD39" t="s">
        <v>63</v>
      </c>
      <c r="AE39" t="s">
        <v>615</v>
      </c>
      <c r="AF39" t="s">
        <v>63</v>
      </c>
      <c r="AG39" t="s">
        <v>616</v>
      </c>
      <c r="AH39" t="s">
        <v>63</v>
      </c>
      <c r="AI39" t="s">
        <v>617</v>
      </c>
      <c r="AJ39" t="s">
        <v>618</v>
      </c>
      <c r="AK39" t="s">
        <v>619</v>
      </c>
      <c r="AL39" t="s">
        <v>620</v>
      </c>
      <c r="AM39" t="s">
        <v>621</v>
      </c>
      <c r="AN39" t="s">
        <v>622</v>
      </c>
      <c r="AO39" t="s">
        <v>623</v>
      </c>
      <c r="AP39" t="s">
        <v>624</v>
      </c>
      <c r="AQ39" t="s">
        <v>625</v>
      </c>
    </row>
    <row r="40" spans="1:43" x14ac:dyDescent="0.3">
      <c r="A40" t="s">
        <v>626</v>
      </c>
      <c r="B40" t="s">
        <v>627</v>
      </c>
      <c r="C40" t="s">
        <v>142</v>
      </c>
      <c r="D40" t="s">
        <v>143</v>
      </c>
      <c r="E40" t="s">
        <v>105</v>
      </c>
      <c r="F40" t="s">
        <v>78</v>
      </c>
      <c r="G40" t="s">
        <v>202</v>
      </c>
      <c r="H40" t="s">
        <v>47</v>
      </c>
      <c r="I40" t="s">
        <v>202</v>
      </c>
      <c r="J40" t="s">
        <v>146</v>
      </c>
      <c r="K40">
        <v>1</v>
      </c>
      <c r="L40" t="s">
        <v>628</v>
      </c>
      <c r="M40" t="s">
        <v>52</v>
      </c>
      <c r="N40" t="s">
        <v>629</v>
      </c>
      <c r="O40" t="s">
        <v>630</v>
      </c>
      <c r="P40" t="s">
        <v>112</v>
      </c>
      <c r="Q40">
        <v>4</v>
      </c>
      <c r="R40">
        <v>3</v>
      </c>
      <c r="S40" t="s">
        <v>56</v>
      </c>
      <c r="T40" t="s">
        <v>112</v>
      </c>
      <c r="U40" t="s">
        <v>56</v>
      </c>
      <c r="V40" t="s">
        <v>179</v>
      </c>
      <c r="W40" t="s">
        <v>56</v>
      </c>
      <c r="X40" t="s">
        <v>112</v>
      </c>
      <c r="Y40" t="s">
        <v>56</v>
      </c>
      <c r="Z40" t="s">
        <v>112</v>
      </c>
      <c r="AA40" t="s">
        <v>56</v>
      </c>
      <c r="AB40" t="s">
        <v>112</v>
      </c>
      <c r="AC40" t="s">
        <v>56</v>
      </c>
      <c r="AD40" t="s">
        <v>63</v>
      </c>
      <c r="AE40" t="s">
        <v>631</v>
      </c>
      <c r="AF40" t="s">
        <v>63</v>
      </c>
      <c r="AG40" t="s">
        <v>632</v>
      </c>
      <c r="AH40" t="s">
        <v>63</v>
      </c>
      <c r="AI40" t="s">
        <v>633</v>
      </c>
      <c r="AJ40" t="s">
        <v>634</v>
      </c>
      <c r="AK40" t="s">
        <v>634</v>
      </c>
      <c r="AL40" t="s">
        <v>635</v>
      </c>
      <c r="AM40" t="s">
        <v>636</v>
      </c>
      <c r="AN40" t="s">
        <v>637</v>
      </c>
      <c r="AO40" t="s">
        <v>637</v>
      </c>
      <c r="AP40" t="s">
        <v>56</v>
      </c>
      <c r="AQ40" t="s">
        <v>638</v>
      </c>
    </row>
    <row r="41" spans="1:43" x14ac:dyDescent="0.3">
      <c r="A41" t="s">
        <v>639</v>
      </c>
      <c r="B41" t="s">
        <v>640</v>
      </c>
      <c r="C41" t="s">
        <v>641</v>
      </c>
      <c r="D41" t="s">
        <v>143</v>
      </c>
      <c r="E41" t="s">
        <v>642</v>
      </c>
      <c r="F41" t="s">
        <v>78</v>
      </c>
      <c r="G41" t="s">
        <v>49</v>
      </c>
      <c r="H41" t="s">
        <v>229</v>
      </c>
      <c r="I41" t="s">
        <v>48</v>
      </c>
      <c r="J41" t="s">
        <v>643</v>
      </c>
      <c r="K41">
        <v>2</v>
      </c>
      <c r="L41" t="s">
        <v>644</v>
      </c>
      <c r="M41" t="s">
        <v>645</v>
      </c>
      <c r="N41" t="s">
        <v>646</v>
      </c>
      <c r="O41" t="s">
        <v>647</v>
      </c>
      <c r="P41" t="s">
        <v>112</v>
      </c>
      <c r="Q41">
        <v>3</v>
      </c>
      <c r="R41">
        <v>4</v>
      </c>
      <c r="S41" t="s">
        <v>648</v>
      </c>
      <c r="T41" t="s">
        <v>112</v>
      </c>
      <c r="U41" t="s">
        <v>649</v>
      </c>
      <c r="V41" t="s">
        <v>112</v>
      </c>
      <c r="W41" t="s">
        <v>650</v>
      </c>
      <c r="X41" t="s">
        <v>114</v>
      </c>
      <c r="Y41" t="s">
        <v>651</v>
      </c>
      <c r="Z41" t="s">
        <v>114</v>
      </c>
      <c r="AA41" t="s">
        <v>652</v>
      </c>
      <c r="AB41" t="s">
        <v>212</v>
      </c>
      <c r="AC41" t="s">
        <v>653</v>
      </c>
      <c r="AD41" t="s">
        <v>63</v>
      </c>
      <c r="AE41" t="s">
        <v>654</v>
      </c>
      <c r="AF41" t="s">
        <v>90</v>
      </c>
      <c r="AG41" t="s">
        <v>655</v>
      </c>
      <c r="AH41" t="s">
        <v>62</v>
      </c>
      <c r="AI41" t="s">
        <v>56</v>
      </c>
      <c r="AJ41" t="s">
        <v>656</v>
      </c>
      <c r="AK41" t="s">
        <v>657</v>
      </c>
      <c r="AL41" t="s">
        <v>658</v>
      </c>
      <c r="AM41" t="s">
        <v>659</v>
      </c>
      <c r="AN41" t="s">
        <v>657</v>
      </c>
      <c r="AO41" t="s">
        <v>398</v>
      </c>
      <c r="AP41" t="s">
        <v>660</v>
      </c>
      <c r="AQ41" t="s">
        <v>661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A59A-A0D7-412D-9B43-E7F433C2135F}">
  <dimension ref="B1:L69"/>
  <sheetViews>
    <sheetView workbookViewId="0">
      <selection activeCell="D21" sqref="D21"/>
    </sheetView>
  </sheetViews>
  <sheetFormatPr defaultRowHeight="14.4" x14ac:dyDescent="0.3"/>
  <cols>
    <col min="2" max="2" width="32.33203125" bestFit="1" customWidth="1"/>
    <col min="3" max="3" width="55.109375" bestFit="1" customWidth="1"/>
    <col min="4" max="4" width="29.33203125" bestFit="1" customWidth="1"/>
    <col min="5" max="5" width="10.109375" bestFit="1" customWidth="1"/>
    <col min="6" max="6" width="11.88671875" bestFit="1" customWidth="1"/>
    <col min="7" max="7" width="8.88671875" bestFit="1" customWidth="1"/>
    <col min="8" max="8" width="11.21875" bestFit="1" customWidth="1"/>
    <col min="9" max="9" width="13.5546875" bestFit="1" customWidth="1"/>
    <col min="10" max="11" width="7.6640625" bestFit="1" customWidth="1"/>
    <col min="12" max="13" width="6.77734375" bestFit="1" customWidth="1"/>
  </cols>
  <sheetData>
    <row r="1" spans="2:12" x14ac:dyDescent="0.3">
      <c r="B1" s="11" t="s">
        <v>3</v>
      </c>
      <c r="C1" s="11" t="s">
        <v>10</v>
      </c>
    </row>
    <row r="2" spans="2:12" x14ac:dyDescent="0.3">
      <c r="B2" t="s">
        <v>44</v>
      </c>
      <c r="C2" t="s">
        <v>301</v>
      </c>
      <c r="E2" t="s">
        <v>301</v>
      </c>
      <c r="F2" t="s">
        <v>406</v>
      </c>
      <c r="G2" t="s">
        <v>108</v>
      </c>
      <c r="H2" t="s">
        <v>160</v>
      </c>
      <c r="I2" t="s">
        <v>262</v>
      </c>
      <c r="J2" t="s">
        <v>538</v>
      </c>
      <c r="K2" t="s">
        <v>744</v>
      </c>
      <c r="L2" t="s">
        <v>745</v>
      </c>
    </row>
    <row r="3" spans="2:12" x14ac:dyDescent="0.3">
      <c r="B3" t="s">
        <v>44</v>
      </c>
      <c r="C3" t="s">
        <v>406</v>
      </c>
      <c r="D3" t="s">
        <v>143</v>
      </c>
      <c r="E3" s="4">
        <f>COUNTIFS($B$2:$B$69,$D$3,$C$2:$C$69,E2)</f>
        <v>5</v>
      </c>
      <c r="F3" s="4">
        <f t="shared" ref="F3:L3" si="0">COUNTIFS($B$2:$B$69,$D$3,$C$2:$C$69,F2)</f>
        <v>5</v>
      </c>
      <c r="G3" s="4">
        <f t="shared" si="0"/>
        <v>6</v>
      </c>
      <c r="H3" s="4">
        <f t="shared" si="0"/>
        <v>14</v>
      </c>
      <c r="I3" s="4">
        <f t="shared" si="0"/>
        <v>8</v>
      </c>
      <c r="J3" s="4">
        <f t="shared" si="0"/>
        <v>3</v>
      </c>
      <c r="K3" s="4">
        <f t="shared" si="0"/>
        <v>2</v>
      </c>
      <c r="L3" s="4">
        <f t="shared" si="0"/>
        <v>12</v>
      </c>
    </row>
    <row r="4" spans="2:12" x14ac:dyDescent="0.3">
      <c r="B4" t="s">
        <v>143</v>
      </c>
      <c r="C4" t="s">
        <v>108</v>
      </c>
      <c r="D4" t="s">
        <v>44</v>
      </c>
      <c r="E4" s="4">
        <f>COUNTIFS($B$2:$B$69,$D$4,$C$2:$C$69,E2)</f>
        <v>2</v>
      </c>
      <c r="F4" s="4">
        <f>COUNTIFS($B$2:$B$69,$D$4,$C$2:$C$69,F2)</f>
        <v>1</v>
      </c>
      <c r="G4" s="4">
        <f t="shared" ref="G4:L4" si="1">COUNTIFS($B$2:$B$69,$D$4,$C$2:$C$69,G2)</f>
        <v>2</v>
      </c>
      <c r="H4" s="4">
        <f t="shared" si="1"/>
        <v>4</v>
      </c>
      <c r="I4" s="4">
        <f t="shared" si="1"/>
        <v>1</v>
      </c>
      <c r="J4" s="4">
        <f t="shared" si="1"/>
        <v>2</v>
      </c>
      <c r="K4" s="4">
        <f t="shared" si="1"/>
        <v>0</v>
      </c>
      <c r="L4" s="4">
        <f t="shared" si="1"/>
        <v>1</v>
      </c>
    </row>
    <row r="5" spans="2:12" x14ac:dyDescent="0.3">
      <c r="B5" t="s">
        <v>44</v>
      </c>
      <c r="C5" t="s">
        <v>108</v>
      </c>
    </row>
    <row r="6" spans="2:12" x14ac:dyDescent="0.3">
      <c r="B6" t="s">
        <v>143</v>
      </c>
      <c r="C6" t="s">
        <v>108</v>
      </c>
    </row>
    <row r="7" spans="2:12" x14ac:dyDescent="0.3">
      <c r="B7" t="s">
        <v>44</v>
      </c>
      <c r="C7" t="s">
        <v>108</v>
      </c>
      <c r="D7" s="11" t="s">
        <v>746</v>
      </c>
    </row>
    <row r="8" spans="2:12" x14ac:dyDescent="0.3">
      <c r="B8" t="s">
        <v>143</v>
      </c>
      <c r="C8" t="s">
        <v>745</v>
      </c>
      <c r="D8" t="s">
        <v>301</v>
      </c>
    </row>
    <row r="9" spans="2:12" x14ac:dyDescent="0.3">
      <c r="B9" t="s">
        <v>143</v>
      </c>
      <c r="C9" t="s">
        <v>160</v>
      </c>
      <c r="D9" t="s">
        <v>406</v>
      </c>
    </row>
    <row r="10" spans="2:12" x14ac:dyDescent="0.3">
      <c r="B10" t="s">
        <v>143</v>
      </c>
      <c r="C10" t="s">
        <v>160</v>
      </c>
      <c r="D10" t="s">
        <v>108</v>
      </c>
    </row>
    <row r="11" spans="2:12" x14ac:dyDescent="0.3">
      <c r="B11" t="s">
        <v>143</v>
      </c>
      <c r="C11" t="s">
        <v>108</v>
      </c>
      <c r="D11" t="s">
        <v>147</v>
      </c>
    </row>
    <row r="12" spans="2:12" x14ac:dyDescent="0.3">
      <c r="B12" t="s">
        <v>143</v>
      </c>
      <c r="C12" t="s">
        <v>108</v>
      </c>
      <c r="D12" t="s">
        <v>160</v>
      </c>
    </row>
    <row r="13" spans="2:12" x14ac:dyDescent="0.3">
      <c r="B13" t="s">
        <v>143</v>
      </c>
      <c r="C13" t="s">
        <v>406</v>
      </c>
      <c r="D13" t="s">
        <v>262</v>
      </c>
    </row>
    <row r="14" spans="2:12" x14ac:dyDescent="0.3">
      <c r="B14" t="s">
        <v>143</v>
      </c>
      <c r="C14" t="s">
        <v>262</v>
      </c>
      <c r="D14" t="s">
        <v>538</v>
      </c>
    </row>
    <row r="15" spans="2:12" x14ac:dyDescent="0.3">
      <c r="B15" t="s">
        <v>143</v>
      </c>
      <c r="C15" t="s">
        <v>406</v>
      </c>
      <c r="D15" t="s">
        <v>744</v>
      </c>
    </row>
    <row r="16" spans="2:12" x14ac:dyDescent="0.3">
      <c r="B16" t="s">
        <v>143</v>
      </c>
      <c r="C16" t="s">
        <v>301</v>
      </c>
      <c r="D16" t="s">
        <v>745</v>
      </c>
    </row>
    <row r="17" spans="2:3" x14ac:dyDescent="0.3">
      <c r="B17" t="s">
        <v>143</v>
      </c>
      <c r="C17" t="s">
        <v>160</v>
      </c>
    </row>
    <row r="18" spans="2:3" x14ac:dyDescent="0.3">
      <c r="B18" t="s">
        <v>143</v>
      </c>
      <c r="C18" t="s">
        <v>538</v>
      </c>
    </row>
    <row r="19" spans="2:3" x14ac:dyDescent="0.3">
      <c r="B19" t="s">
        <v>44</v>
      </c>
      <c r="C19" t="s">
        <v>160</v>
      </c>
    </row>
    <row r="20" spans="2:3" x14ac:dyDescent="0.3">
      <c r="B20" t="s">
        <v>143</v>
      </c>
      <c r="C20" t="s">
        <v>160</v>
      </c>
    </row>
    <row r="21" spans="2:3" x14ac:dyDescent="0.3">
      <c r="B21" t="s">
        <v>44</v>
      </c>
      <c r="C21" t="s">
        <v>160</v>
      </c>
    </row>
    <row r="22" spans="2:3" x14ac:dyDescent="0.3">
      <c r="B22" t="s">
        <v>143</v>
      </c>
      <c r="C22" t="s">
        <v>160</v>
      </c>
    </row>
    <row r="23" spans="2:3" x14ac:dyDescent="0.3">
      <c r="B23" t="s">
        <v>143</v>
      </c>
      <c r="C23" t="s">
        <v>538</v>
      </c>
    </row>
    <row r="24" spans="2:3" x14ac:dyDescent="0.3">
      <c r="B24" t="s">
        <v>143</v>
      </c>
      <c r="C24" t="s">
        <v>406</v>
      </c>
    </row>
    <row r="25" spans="2:3" x14ac:dyDescent="0.3">
      <c r="B25" t="s">
        <v>44</v>
      </c>
      <c r="C25" t="s">
        <v>160</v>
      </c>
    </row>
    <row r="26" spans="2:3" x14ac:dyDescent="0.3">
      <c r="B26" t="s">
        <v>143</v>
      </c>
      <c r="C26" t="s">
        <v>301</v>
      </c>
    </row>
    <row r="27" spans="2:3" x14ac:dyDescent="0.3">
      <c r="B27" t="s">
        <v>44</v>
      </c>
      <c r="C27" t="s">
        <v>301</v>
      </c>
    </row>
    <row r="28" spans="2:3" x14ac:dyDescent="0.3">
      <c r="B28" t="s">
        <v>44</v>
      </c>
      <c r="C28" t="s">
        <v>160</v>
      </c>
    </row>
    <row r="29" spans="2:3" x14ac:dyDescent="0.3">
      <c r="B29" t="s">
        <v>143</v>
      </c>
      <c r="C29" t="s">
        <v>160</v>
      </c>
    </row>
    <row r="30" spans="2:3" x14ac:dyDescent="0.3">
      <c r="B30" t="s">
        <v>143</v>
      </c>
      <c r="C30" t="s">
        <v>160</v>
      </c>
    </row>
    <row r="31" spans="2:3" x14ac:dyDescent="0.3">
      <c r="B31" t="s">
        <v>143</v>
      </c>
      <c r="C31" t="s">
        <v>160</v>
      </c>
    </row>
    <row r="32" spans="2:3" x14ac:dyDescent="0.3">
      <c r="B32" t="s">
        <v>44</v>
      </c>
      <c r="C32" t="s">
        <v>538</v>
      </c>
    </row>
    <row r="33" spans="2:3" x14ac:dyDescent="0.3">
      <c r="B33" t="s">
        <v>143</v>
      </c>
      <c r="C33" t="s">
        <v>108</v>
      </c>
    </row>
    <row r="34" spans="2:3" x14ac:dyDescent="0.3">
      <c r="B34" t="s">
        <v>143</v>
      </c>
      <c r="C34" t="s">
        <v>160</v>
      </c>
    </row>
    <row r="35" spans="2:3" x14ac:dyDescent="0.3">
      <c r="B35" t="s">
        <v>143</v>
      </c>
      <c r="C35" t="s">
        <v>160</v>
      </c>
    </row>
    <row r="36" spans="2:3" x14ac:dyDescent="0.3">
      <c r="B36" t="s">
        <v>143</v>
      </c>
      <c r="C36" t="s">
        <v>160</v>
      </c>
    </row>
    <row r="37" spans="2:3" x14ac:dyDescent="0.3">
      <c r="B37" t="s">
        <v>143</v>
      </c>
      <c r="C37" t="s">
        <v>160</v>
      </c>
    </row>
    <row r="38" spans="2:3" x14ac:dyDescent="0.3">
      <c r="B38" t="s">
        <v>143</v>
      </c>
      <c r="C38" t="s">
        <v>160</v>
      </c>
    </row>
    <row r="39" spans="2:3" x14ac:dyDescent="0.3">
      <c r="B39" t="s">
        <v>143</v>
      </c>
      <c r="C39" t="s">
        <v>160</v>
      </c>
    </row>
    <row r="40" spans="2:3" x14ac:dyDescent="0.3">
      <c r="B40" t="s">
        <v>44</v>
      </c>
      <c r="C40" t="s">
        <v>262</v>
      </c>
    </row>
    <row r="41" spans="2:3" x14ac:dyDescent="0.3">
      <c r="B41" t="s">
        <v>143</v>
      </c>
      <c r="C41" t="s">
        <v>406</v>
      </c>
    </row>
    <row r="42" spans="2:3" x14ac:dyDescent="0.3">
      <c r="B42" t="s">
        <v>143</v>
      </c>
      <c r="C42" t="s">
        <v>262</v>
      </c>
    </row>
    <row r="43" spans="2:3" x14ac:dyDescent="0.3">
      <c r="B43" t="s">
        <v>143</v>
      </c>
      <c r="C43" t="s">
        <v>262</v>
      </c>
    </row>
    <row r="44" spans="2:3" x14ac:dyDescent="0.3">
      <c r="B44" t="s">
        <v>143</v>
      </c>
      <c r="C44" t="s">
        <v>262</v>
      </c>
    </row>
    <row r="45" spans="2:3" x14ac:dyDescent="0.3">
      <c r="B45" t="s">
        <v>143</v>
      </c>
      <c r="C45" t="s">
        <v>744</v>
      </c>
    </row>
    <row r="46" spans="2:3" x14ac:dyDescent="0.3">
      <c r="B46" t="s">
        <v>143</v>
      </c>
      <c r="C46" t="s">
        <v>262</v>
      </c>
    </row>
    <row r="47" spans="2:3" x14ac:dyDescent="0.3">
      <c r="B47" t="s">
        <v>143</v>
      </c>
      <c r="C47" t="s">
        <v>538</v>
      </c>
    </row>
    <row r="48" spans="2:3" x14ac:dyDescent="0.3">
      <c r="B48" t="s">
        <v>44</v>
      </c>
      <c r="C48" t="s">
        <v>538</v>
      </c>
    </row>
    <row r="49" spans="2:4" x14ac:dyDescent="0.3">
      <c r="B49" t="s">
        <v>143</v>
      </c>
      <c r="C49" t="s">
        <v>301</v>
      </c>
    </row>
    <row r="50" spans="2:4" x14ac:dyDescent="0.3">
      <c r="B50" t="s">
        <v>143</v>
      </c>
      <c r="C50" t="s">
        <v>406</v>
      </c>
    </row>
    <row r="51" spans="2:4" x14ac:dyDescent="0.3">
      <c r="B51" t="s">
        <v>143</v>
      </c>
      <c r="C51" t="s">
        <v>262</v>
      </c>
    </row>
    <row r="52" spans="2:4" x14ac:dyDescent="0.3">
      <c r="B52" t="s">
        <v>143</v>
      </c>
      <c r="C52" t="s">
        <v>301</v>
      </c>
    </row>
    <row r="53" spans="2:4" x14ac:dyDescent="0.3">
      <c r="B53" t="s">
        <v>143</v>
      </c>
      <c r="C53" t="s">
        <v>262</v>
      </c>
    </row>
    <row r="54" spans="2:4" x14ac:dyDescent="0.3">
      <c r="B54" t="s">
        <v>143</v>
      </c>
      <c r="C54" t="s">
        <v>301</v>
      </c>
    </row>
    <row r="55" spans="2:4" x14ac:dyDescent="0.3">
      <c r="B55" t="s">
        <v>143</v>
      </c>
      <c r="C55" t="s">
        <v>262</v>
      </c>
    </row>
    <row r="56" spans="2:4" x14ac:dyDescent="0.3">
      <c r="B56" t="s">
        <v>143</v>
      </c>
      <c r="C56" t="s">
        <v>108</v>
      </c>
    </row>
    <row r="57" spans="2:4" x14ac:dyDescent="0.3">
      <c r="B57" t="s">
        <v>143</v>
      </c>
      <c r="C57" t="s">
        <v>744</v>
      </c>
    </row>
    <row r="58" spans="2:4" x14ac:dyDescent="0.3">
      <c r="B58" t="s">
        <v>143</v>
      </c>
      <c r="C58" t="s">
        <v>745</v>
      </c>
      <c r="D58" s="9" t="s">
        <v>601</v>
      </c>
    </row>
    <row r="59" spans="2:4" x14ac:dyDescent="0.3">
      <c r="B59" t="s">
        <v>143</v>
      </c>
      <c r="C59" t="s">
        <v>745</v>
      </c>
      <c r="D59" s="9" t="s">
        <v>736</v>
      </c>
    </row>
    <row r="60" spans="2:4" x14ac:dyDescent="0.3">
      <c r="B60" t="s">
        <v>143</v>
      </c>
      <c r="C60" t="s">
        <v>745</v>
      </c>
      <c r="D60" s="9" t="s">
        <v>737</v>
      </c>
    </row>
    <row r="61" spans="2:4" x14ac:dyDescent="0.3">
      <c r="B61" t="s">
        <v>143</v>
      </c>
      <c r="C61" t="s">
        <v>745</v>
      </c>
      <c r="D61" s="9" t="s">
        <v>739</v>
      </c>
    </row>
    <row r="62" spans="2:4" x14ac:dyDescent="0.3">
      <c r="B62" t="s">
        <v>143</v>
      </c>
      <c r="C62" t="s">
        <v>745</v>
      </c>
      <c r="D62" s="9" t="s">
        <v>740</v>
      </c>
    </row>
    <row r="63" spans="2:4" x14ac:dyDescent="0.3">
      <c r="B63" t="s">
        <v>143</v>
      </c>
      <c r="C63" t="s">
        <v>745</v>
      </c>
      <c r="D63" s="9" t="s">
        <v>741</v>
      </c>
    </row>
    <row r="64" spans="2:4" x14ac:dyDescent="0.3">
      <c r="B64" t="s">
        <v>143</v>
      </c>
      <c r="C64" t="s">
        <v>745</v>
      </c>
      <c r="D64" s="9" t="s">
        <v>735</v>
      </c>
    </row>
    <row r="65" spans="2:4" x14ac:dyDescent="0.3">
      <c r="B65" t="s">
        <v>143</v>
      </c>
      <c r="C65" t="s">
        <v>745</v>
      </c>
      <c r="D65" s="9" t="s">
        <v>738</v>
      </c>
    </row>
    <row r="66" spans="2:4" x14ac:dyDescent="0.3">
      <c r="B66" t="s">
        <v>143</v>
      </c>
      <c r="C66" t="s">
        <v>745</v>
      </c>
      <c r="D66" s="9" t="s">
        <v>742</v>
      </c>
    </row>
    <row r="67" spans="2:4" x14ac:dyDescent="0.3">
      <c r="B67" t="s">
        <v>143</v>
      </c>
      <c r="C67" t="s">
        <v>745</v>
      </c>
      <c r="D67" s="9" t="s">
        <v>743</v>
      </c>
    </row>
    <row r="68" spans="2:4" x14ac:dyDescent="0.3">
      <c r="B68" t="s">
        <v>44</v>
      </c>
      <c r="C68" t="s">
        <v>745</v>
      </c>
      <c r="D68" s="9" t="s">
        <v>734</v>
      </c>
    </row>
    <row r="69" spans="2:4" x14ac:dyDescent="0.3">
      <c r="B69" t="s">
        <v>143</v>
      </c>
      <c r="C69" t="s">
        <v>745</v>
      </c>
      <c r="D69" s="9" t="s">
        <v>192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7DEE-0C5B-42F3-ABBF-9DB83D4DD365}">
  <dimension ref="B1:M69"/>
  <sheetViews>
    <sheetView workbookViewId="0">
      <selection activeCell="E3" sqref="E3"/>
    </sheetView>
  </sheetViews>
  <sheetFormatPr defaultRowHeight="14.4" x14ac:dyDescent="0.3"/>
  <cols>
    <col min="2" max="2" width="36.44140625" customWidth="1"/>
    <col min="3" max="3" width="55.109375" bestFit="1" customWidth="1"/>
    <col min="4" max="4" width="30.21875" bestFit="1" customWidth="1"/>
    <col min="5" max="5" width="10.109375" bestFit="1" customWidth="1"/>
    <col min="6" max="6" width="11.88671875" customWidth="1"/>
    <col min="7" max="7" width="8.88671875" bestFit="1" customWidth="1"/>
    <col min="8" max="8" width="11.21875" bestFit="1" customWidth="1"/>
    <col min="9" max="9" width="13.5546875" bestFit="1" customWidth="1"/>
    <col min="10" max="10" width="7.6640625" bestFit="1" customWidth="1"/>
    <col min="12" max="12" width="6.77734375" bestFit="1" customWidth="1"/>
  </cols>
  <sheetData>
    <row r="1" spans="2:13" x14ac:dyDescent="0.3">
      <c r="B1" s="10" t="s">
        <v>5</v>
      </c>
      <c r="C1" s="10" t="s">
        <v>10</v>
      </c>
    </row>
    <row r="2" spans="2:13" x14ac:dyDescent="0.3">
      <c r="B2" t="s">
        <v>46</v>
      </c>
      <c r="C2" t="s">
        <v>301</v>
      </c>
      <c r="E2" t="s">
        <v>301</v>
      </c>
      <c r="F2" t="s">
        <v>406</v>
      </c>
      <c r="G2" t="s">
        <v>108</v>
      </c>
      <c r="H2" t="s">
        <v>160</v>
      </c>
      <c r="I2" t="s">
        <v>262</v>
      </c>
      <c r="J2" t="s">
        <v>538</v>
      </c>
      <c r="K2" t="s">
        <v>744</v>
      </c>
      <c r="L2" t="s">
        <v>745</v>
      </c>
    </row>
    <row r="3" spans="2:13" x14ac:dyDescent="0.3">
      <c r="B3" t="s">
        <v>78</v>
      </c>
      <c r="C3" t="s">
        <v>406</v>
      </c>
      <c r="D3" t="s">
        <v>46</v>
      </c>
      <c r="E3" s="4">
        <f>COUNTIFS($B$2:$B$69,$D$3,$C$2:$C$69,E2)</f>
        <v>2</v>
      </c>
      <c r="F3" s="4">
        <f t="shared" ref="E3:L3" si="0">COUNTIFS($B$2:$B$69,$D$3,$C$2:$C$69,F2)</f>
        <v>0</v>
      </c>
      <c r="G3" s="4">
        <f t="shared" si="0"/>
        <v>0</v>
      </c>
      <c r="H3" s="4">
        <f t="shared" si="0"/>
        <v>3</v>
      </c>
      <c r="I3" s="4">
        <f t="shared" si="0"/>
        <v>1</v>
      </c>
      <c r="J3" s="4">
        <f t="shared" si="0"/>
        <v>3</v>
      </c>
      <c r="K3" s="4">
        <f t="shared" si="0"/>
        <v>0</v>
      </c>
      <c r="L3" s="4">
        <f t="shared" si="0"/>
        <v>4</v>
      </c>
      <c r="M3" s="4"/>
    </row>
    <row r="4" spans="2:13" x14ac:dyDescent="0.3">
      <c r="B4" t="s">
        <v>106</v>
      </c>
      <c r="C4" t="s">
        <v>108</v>
      </c>
      <c r="D4" t="s">
        <v>106</v>
      </c>
      <c r="E4" s="4">
        <f>COUNTIFS($B$2:$B$69,$D$4,$C$2:$C$69,E2)</f>
        <v>3</v>
      </c>
      <c r="F4" s="4">
        <f>COUNTIFS($B$2:$B$69,$D$4,$C$2:$C$69,F2)</f>
        <v>1</v>
      </c>
      <c r="G4" s="4">
        <f t="shared" ref="G4:L4" si="1">COUNTIFS($B$2:$B$69,$D$4,$C$2:$C$69,G2)</f>
        <v>6</v>
      </c>
      <c r="H4" s="4">
        <f t="shared" si="1"/>
        <v>6</v>
      </c>
      <c r="I4" s="4">
        <f t="shared" si="1"/>
        <v>2</v>
      </c>
      <c r="J4" s="4">
        <f t="shared" si="1"/>
        <v>1</v>
      </c>
      <c r="K4" s="4">
        <f t="shared" si="1"/>
        <v>0</v>
      </c>
      <c r="L4" s="4">
        <f t="shared" si="1"/>
        <v>6</v>
      </c>
      <c r="M4" s="4"/>
    </row>
    <row r="5" spans="2:13" x14ac:dyDescent="0.3">
      <c r="B5" t="s">
        <v>106</v>
      </c>
      <c r="C5" t="s">
        <v>108</v>
      </c>
      <c r="D5" t="s">
        <v>78</v>
      </c>
      <c r="E5" s="4">
        <f>COUNTIFS($B$2:$B$69,$D$5,$C$2:$C$69,E2)</f>
        <v>1</v>
      </c>
      <c r="F5" s="4">
        <f t="shared" ref="F5:L5" si="2">COUNTIFS($B$2:$B$69,$D$5,$C$2:$C$69,F2)</f>
        <v>4</v>
      </c>
      <c r="G5" s="4">
        <f>COUNTIFS($B$2:$B$69,$D$5,$C$2:$C$69,G2)</f>
        <v>2</v>
      </c>
      <c r="H5" s="4">
        <f t="shared" si="2"/>
        <v>7</v>
      </c>
      <c r="I5" s="4">
        <f t="shared" si="2"/>
        <v>2</v>
      </c>
      <c r="J5" s="4">
        <f t="shared" si="2"/>
        <v>0</v>
      </c>
      <c r="K5" s="4">
        <f t="shared" si="2"/>
        <v>2</v>
      </c>
      <c r="L5" s="4">
        <f t="shared" si="2"/>
        <v>1</v>
      </c>
    </row>
    <row r="6" spans="2:13" x14ac:dyDescent="0.3">
      <c r="B6" t="s">
        <v>106</v>
      </c>
      <c r="C6" t="s">
        <v>108</v>
      </c>
      <c r="D6" t="s">
        <v>145</v>
      </c>
      <c r="E6" s="4">
        <f>COUNTIFS($B$2:$B$69,$D$6,$C$2:$C$69,E2)</f>
        <v>1</v>
      </c>
      <c r="F6" s="4">
        <f t="shared" ref="F6:L6" si="3">COUNTIFS($B$2:$B$69,$D$6,$C$2:$C$69,F2)</f>
        <v>1</v>
      </c>
      <c r="G6" s="4">
        <f t="shared" si="3"/>
        <v>0</v>
      </c>
      <c r="H6" s="4">
        <f t="shared" si="3"/>
        <v>2</v>
      </c>
      <c r="I6" s="4">
        <f t="shared" si="3"/>
        <v>4</v>
      </c>
      <c r="J6" s="4">
        <f t="shared" si="3"/>
        <v>1</v>
      </c>
      <c r="K6" s="4">
        <f t="shared" si="3"/>
        <v>0</v>
      </c>
      <c r="L6" s="4">
        <f t="shared" si="3"/>
        <v>2</v>
      </c>
    </row>
    <row r="7" spans="2:13" x14ac:dyDescent="0.3">
      <c r="B7" t="s">
        <v>106</v>
      </c>
      <c r="C7" t="s">
        <v>108</v>
      </c>
    </row>
    <row r="8" spans="2:13" x14ac:dyDescent="0.3">
      <c r="B8" t="s">
        <v>145</v>
      </c>
      <c r="C8" t="s">
        <v>745</v>
      </c>
      <c r="E8" t="s">
        <v>301</v>
      </c>
      <c r="F8" t="s">
        <v>406</v>
      </c>
      <c r="G8" t="s">
        <v>108</v>
      </c>
      <c r="H8" t="s">
        <v>160</v>
      </c>
      <c r="I8" t="s">
        <v>262</v>
      </c>
      <c r="J8" t="s">
        <v>538</v>
      </c>
      <c r="K8" t="s">
        <v>744</v>
      </c>
      <c r="L8" t="s">
        <v>745</v>
      </c>
    </row>
    <row r="9" spans="2:13" x14ac:dyDescent="0.3">
      <c r="B9" t="s">
        <v>78</v>
      </c>
      <c r="C9" t="s">
        <v>160</v>
      </c>
      <c r="D9" t="s">
        <v>697</v>
      </c>
      <c r="E9">
        <f t="shared" ref="E9:L9" si="4">SUM(E3:E4)</f>
        <v>5</v>
      </c>
      <c r="F9">
        <f t="shared" si="4"/>
        <v>1</v>
      </c>
      <c r="G9">
        <f t="shared" si="4"/>
        <v>6</v>
      </c>
      <c r="H9">
        <f t="shared" si="4"/>
        <v>9</v>
      </c>
      <c r="I9">
        <f t="shared" si="4"/>
        <v>3</v>
      </c>
      <c r="J9">
        <f t="shared" si="4"/>
        <v>4</v>
      </c>
      <c r="K9">
        <f t="shared" si="4"/>
        <v>0</v>
      </c>
      <c r="L9">
        <f t="shared" si="4"/>
        <v>10</v>
      </c>
    </row>
    <row r="10" spans="2:13" x14ac:dyDescent="0.3">
      <c r="B10" t="s">
        <v>78</v>
      </c>
      <c r="C10" t="s">
        <v>160</v>
      </c>
      <c r="D10" t="s">
        <v>698</v>
      </c>
      <c r="E10">
        <f>SUM(E5:E6)</f>
        <v>2</v>
      </c>
      <c r="F10">
        <f t="shared" ref="F10:L10" si="5">SUM(F5:F6)</f>
        <v>5</v>
      </c>
      <c r="G10">
        <f t="shared" si="5"/>
        <v>2</v>
      </c>
      <c r="H10">
        <f t="shared" si="5"/>
        <v>9</v>
      </c>
      <c r="I10">
        <f t="shared" si="5"/>
        <v>6</v>
      </c>
      <c r="J10">
        <f t="shared" si="5"/>
        <v>1</v>
      </c>
      <c r="K10">
        <f t="shared" si="5"/>
        <v>2</v>
      </c>
      <c r="L10">
        <f t="shared" si="5"/>
        <v>3</v>
      </c>
    </row>
    <row r="11" spans="2:13" x14ac:dyDescent="0.3">
      <c r="B11" t="s">
        <v>106</v>
      </c>
      <c r="C11" t="s">
        <v>108</v>
      </c>
    </row>
    <row r="12" spans="2:13" x14ac:dyDescent="0.3">
      <c r="B12" t="s">
        <v>78</v>
      </c>
      <c r="C12" t="s">
        <v>108</v>
      </c>
      <c r="D12" s="11" t="s">
        <v>746</v>
      </c>
    </row>
    <row r="13" spans="2:13" x14ac:dyDescent="0.3">
      <c r="B13" t="s">
        <v>145</v>
      </c>
      <c r="C13" t="s">
        <v>406</v>
      </c>
      <c r="D13" t="s">
        <v>301</v>
      </c>
    </row>
    <row r="14" spans="2:13" x14ac:dyDescent="0.3">
      <c r="B14" t="s">
        <v>145</v>
      </c>
      <c r="C14" t="s">
        <v>262</v>
      </c>
      <c r="D14" t="s">
        <v>406</v>
      </c>
    </row>
    <row r="15" spans="2:13" x14ac:dyDescent="0.3">
      <c r="B15" t="s">
        <v>78</v>
      </c>
      <c r="C15" t="s">
        <v>406</v>
      </c>
      <c r="D15" t="s">
        <v>108</v>
      </c>
    </row>
    <row r="16" spans="2:13" x14ac:dyDescent="0.3">
      <c r="B16" t="s">
        <v>78</v>
      </c>
      <c r="C16" t="s">
        <v>301</v>
      </c>
      <c r="D16" t="s">
        <v>147</v>
      </c>
    </row>
    <row r="17" spans="2:4" x14ac:dyDescent="0.3">
      <c r="B17" t="s">
        <v>78</v>
      </c>
      <c r="C17" t="s">
        <v>160</v>
      </c>
      <c r="D17" t="s">
        <v>160</v>
      </c>
    </row>
    <row r="18" spans="2:4" x14ac:dyDescent="0.3">
      <c r="B18" t="s">
        <v>145</v>
      </c>
      <c r="C18" t="s">
        <v>538</v>
      </c>
      <c r="D18" t="s">
        <v>262</v>
      </c>
    </row>
    <row r="19" spans="2:4" x14ac:dyDescent="0.3">
      <c r="B19" t="s">
        <v>106</v>
      </c>
      <c r="C19" t="s">
        <v>160</v>
      </c>
      <c r="D19" t="s">
        <v>538</v>
      </c>
    </row>
    <row r="20" spans="2:4" x14ac:dyDescent="0.3">
      <c r="B20" t="s">
        <v>46</v>
      </c>
      <c r="C20" t="s">
        <v>160</v>
      </c>
      <c r="D20" t="s">
        <v>744</v>
      </c>
    </row>
    <row r="21" spans="2:4" x14ac:dyDescent="0.3">
      <c r="B21" t="s">
        <v>46</v>
      </c>
      <c r="C21" t="s">
        <v>160</v>
      </c>
      <c r="D21" t="s">
        <v>745</v>
      </c>
    </row>
    <row r="22" spans="2:4" x14ac:dyDescent="0.3">
      <c r="B22" t="s">
        <v>145</v>
      </c>
      <c r="C22" t="s">
        <v>160</v>
      </c>
    </row>
    <row r="23" spans="2:4" x14ac:dyDescent="0.3">
      <c r="B23" t="s">
        <v>106</v>
      </c>
      <c r="C23" t="s">
        <v>538</v>
      </c>
    </row>
    <row r="24" spans="2:4" x14ac:dyDescent="0.3">
      <c r="B24" t="s">
        <v>78</v>
      </c>
      <c r="C24" t="s">
        <v>406</v>
      </c>
    </row>
    <row r="25" spans="2:4" x14ac:dyDescent="0.3">
      <c r="B25" t="s">
        <v>106</v>
      </c>
      <c r="C25" t="s">
        <v>160</v>
      </c>
    </row>
    <row r="26" spans="2:4" x14ac:dyDescent="0.3">
      <c r="B26" t="s">
        <v>106</v>
      </c>
      <c r="C26" t="s">
        <v>301</v>
      </c>
    </row>
    <row r="27" spans="2:4" x14ac:dyDescent="0.3">
      <c r="B27" t="s">
        <v>106</v>
      </c>
      <c r="C27" t="s">
        <v>301</v>
      </c>
    </row>
    <row r="28" spans="2:4" x14ac:dyDescent="0.3">
      <c r="B28" t="s">
        <v>106</v>
      </c>
      <c r="C28" t="s">
        <v>160</v>
      </c>
    </row>
    <row r="29" spans="2:4" x14ac:dyDescent="0.3">
      <c r="B29" t="s">
        <v>106</v>
      </c>
      <c r="C29" t="s">
        <v>160</v>
      </c>
    </row>
    <row r="30" spans="2:4" x14ac:dyDescent="0.3">
      <c r="B30" t="s">
        <v>78</v>
      </c>
      <c r="C30" t="s">
        <v>160</v>
      </c>
    </row>
    <row r="31" spans="2:4" x14ac:dyDescent="0.3">
      <c r="B31" t="s">
        <v>78</v>
      </c>
      <c r="C31" t="s">
        <v>160</v>
      </c>
    </row>
    <row r="32" spans="2:4" x14ac:dyDescent="0.3">
      <c r="B32" t="s">
        <v>46</v>
      </c>
      <c r="C32" t="s">
        <v>538</v>
      </c>
    </row>
    <row r="33" spans="2:3" x14ac:dyDescent="0.3">
      <c r="B33" t="s">
        <v>106</v>
      </c>
      <c r="C33" t="s">
        <v>108</v>
      </c>
    </row>
    <row r="34" spans="2:3" x14ac:dyDescent="0.3">
      <c r="B34" t="s">
        <v>106</v>
      </c>
      <c r="C34" t="s">
        <v>160</v>
      </c>
    </row>
    <row r="35" spans="2:3" x14ac:dyDescent="0.3">
      <c r="B35" t="s">
        <v>106</v>
      </c>
      <c r="C35" t="s">
        <v>160</v>
      </c>
    </row>
    <row r="36" spans="2:3" x14ac:dyDescent="0.3">
      <c r="B36" t="s">
        <v>145</v>
      </c>
      <c r="C36" t="s">
        <v>160</v>
      </c>
    </row>
    <row r="37" spans="2:3" x14ac:dyDescent="0.3">
      <c r="B37" t="s">
        <v>46</v>
      </c>
      <c r="C37" t="s">
        <v>160</v>
      </c>
    </row>
    <row r="38" spans="2:3" x14ac:dyDescent="0.3">
      <c r="B38" t="s">
        <v>78</v>
      </c>
      <c r="C38" t="s">
        <v>160</v>
      </c>
    </row>
    <row r="39" spans="2:3" x14ac:dyDescent="0.3">
      <c r="B39" t="s">
        <v>78</v>
      </c>
      <c r="C39" t="s">
        <v>160</v>
      </c>
    </row>
    <row r="40" spans="2:3" x14ac:dyDescent="0.3">
      <c r="B40" t="s">
        <v>78</v>
      </c>
      <c r="C40" t="s">
        <v>262</v>
      </c>
    </row>
    <row r="41" spans="2:3" x14ac:dyDescent="0.3">
      <c r="B41" t="s">
        <v>78</v>
      </c>
      <c r="C41" t="s">
        <v>406</v>
      </c>
    </row>
    <row r="42" spans="2:3" x14ac:dyDescent="0.3">
      <c r="B42" t="s">
        <v>106</v>
      </c>
      <c r="C42" t="s">
        <v>262</v>
      </c>
    </row>
    <row r="43" spans="2:3" x14ac:dyDescent="0.3">
      <c r="B43" t="s">
        <v>145</v>
      </c>
      <c r="C43" t="s">
        <v>262</v>
      </c>
    </row>
    <row r="44" spans="2:3" x14ac:dyDescent="0.3">
      <c r="B44" t="s">
        <v>78</v>
      </c>
      <c r="C44" t="s">
        <v>262</v>
      </c>
    </row>
    <row r="45" spans="2:3" x14ac:dyDescent="0.3">
      <c r="B45" t="s">
        <v>78</v>
      </c>
      <c r="C45" t="s">
        <v>744</v>
      </c>
    </row>
    <row r="46" spans="2:3" x14ac:dyDescent="0.3">
      <c r="B46" t="s">
        <v>145</v>
      </c>
      <c r="C46" t="s">
        <v>262</v>
      </c>
    </row>
    <row r="47" spans="2:3" x14ac:dyDescent="0.3">
      <c r="B47" t="s">
        <v>46</v>
      </c>
      <c r="C47" t="s">
        <v>538</v>
      </c>
    </row>
    <row r="48" spans="2:3" x14ac:dyDescent="0.3">
      <c r="B48" t="s">
        <v>46</v>
      </c>
      <c r="C48" t="s">
        <v>538</v>
      </c>
    </row>
    <row r="49" spans="2:4" x14ac:dyDescent="0.3">
      <c r="B49" t="s">
        <v>106</v>
      </c>
      <c r="C49" t="s">
        <v>301</v>
      </c>
    </row>
    <row r="50" spans="2:4" x14ac:dyDescent="0.3">
      <c r="B50" t="s">
        <v>106</v>
      </c>
      <c r="C50" t="s">
        <v>406</v>
      </c>
    </row>
    <row r="51" spans="2:4" x14ac:dyDescent="0.3">
      <c r="B51" t="s">
        <v>106</v>
      </c>
      <c r="C51" t="s">
        <v>262</v>
      </c>
    </row>
    <row r="52" spans="2:4" x14ac:dyDescent="0.3">
      <c r="B52" t="s">
        <v>145</v>
      </c>
      <c r="C52" t="s">
        <v>301</v>
      </c>
    </row>
    <row r="53" spans="2:4" x14ac:dyDescent="0.3">
      <c r="B53" t="s">
        <v>145</v>
      </c>
      <c r="C53" t="s">
        <v>262</v>
      </c>
    </row>
    <row r="54" spans="2:4" x14ac:dyDescent="0.3">
      <c r="B54" t="s">
        <v>46</v>
      </c>
      <c r="C54" t="s">
        <v>301</v>
      </c>
    </row>
    <row r="55" spans="2:4" x14ac:dyDescent="0.3">
      <c r="B55" t="s">
        <v>46</v>
      </c>
      <c r="C55" t="s">
        <v>262</v>
      </c>
    </row>
    <row r="56" spans="2:4" x14ac:dyDescent="0.3">
      <c r="B56" t="s">
        <v>78</v>
      </c>
      <c r="C56" t="s">
        <v>108</v>
      </c>
    </row>
    <row r="57" spans="2:4" x14ac:dyDescent="0.3">
      <c r="B57" t="s">
        <v>78</v>
      </c>
      <c r="C57" t="s">
        <v>744</v>
      </c>
    </row>
    <row r="58" spans="2:4" x14ac:dyDescent="0.3">
      <c r="B58" t="s">
        <v>78</v>
      </c>
      <c r="C58" t="s">
        <v>745</v>
      </c>
      <c r="D58" s="9" t="s">
        <v>192</v>
      </c>
    </row>
    <row r="59" spans="2:4" x14ac:dyDescent="0.3">
      <c r="B59" t="s">
        <v>145</v>
      </c>
      <c r="C59" t="s">
        <v>745</v>
      </c>
      <c r="D59" s="9" t="s">
        <v>601</v>
      </c>
    </row>
    <row r="60" spans="2:4" x14ac:dyDescent="0.3">
      <c r="B60" t="s">
        <v>46</v>
      </c>
      <c r="C60" t="s">
        <v>745</v>
      </c>
      <c r="D60" s="9" t="s">
        <v>734</v>
      </c>
    </row>
    <row r="61" spans="2:4" x14ac:dyDescent="0.3">
      <c r="B61" t="s">
        <v>106</v>
      </c>
      <c r="C61" t="s">
        <v>745</v>
      </c>
      <c r="D61" s="9" t="s">
        <v>735</v>
      </c>
    </row>
    <row r="62" spans="2:4" x14ac:dyDescent="0.3">
      <c r="B62" t="s">
        <v>106</v>
      </c>
      <c r="C62" t="s">
        <v>745</v>
      </c>
      <c r="D62" s="9" t="s">
        <v>736</v>
      </c>
    </row>
    <row r="63" spans="2:4" x14ac:dyDescent="0.3">
      <c r="B63" t="s">
        <v>106</v>
      </c>
      <c r="C63" t="s">
        <v>745</v>
      </c>
      <c r="D63" s="9" t="s">
        <v>737</v>
      </c>
    </row>
    <row r="64" spans="2:4" x14ac:dyDescent="0.3">
      <c r="B64" t="s">
        <v>106</v>
      </c>
      <c r="C64" t="s">
        <v>745</v>
      </c>
      <c r="D64" s="9" t="s">
        <v>739</v>
      </c>
    </row>
    <row r="65" spans="2:4" x14ac:dyDescent="0.3">
      <c r="B65" t="s">
        <v>106</v>
      </c>
      <c r="C65" t="s">
        <v>745</v>
      </c>
      <c r="D65" s="9" t="s">
        <v>740</v>
      </c>
    </row>
    <row r="66" spans="2:4" x14ac:dyDescent="0.3">
      <c r="B66" t="s">
        <v>106</v>
      </c>
      <c r="C66" t="s">
        <v>745</v>
      </c>
      <c r="D66" s="9" t="s">
        <v>741</v>
      </c>
    </row>
    <row r="67" spans="2:4" x14ac:dyDescent="0.3">
      <c r="B67" t="s">
        <v>46</v>
      </c>
      <c r="C67" t="s">
        <v>745</v>
      </c>
      <c r="D67" s="9" t="s">
        <v>738</v>
      </c>
    </row>
    <row r="68" spans="2:4" x14ac:dyDescent="0.3">
      <c r="B68" t="s">
        <v>46</v>
      </c>
      <c r="C68" t="s">
        <v>745</v>
      </c>
      <c r="D68" s="9" t="s">
        <v>742</v>
      </c>
    </row>
    <row r="69" spans="2:4" x14ac:dyDescent="0.3">
      <c r="B69" t="s">
        <v>46</v>
      </c>
      <c r="C69" t="s">
        <v>745</v>
      </c>
      <c r="D69" s="9" t="s">
        <v>743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E22C-4278-4698-830F-18CE9DE3BCD9}">
  <dimension ref="A1:D41"/>
  <sheetViews>
    <sheetView workbookViewId="0">
      <selection activeCell="F20" sqref="F20"/>
    </sheetView>
  </sheetViews>
  <sheetFormatPr defaultRowHeight="14.4" x14ac:dyDescent="0.3"/>
  <cols>
    <col min="1" max="1" width="16.33203125" bestFit="1" customWidth="1"/>
    <col min="2" max="2" width="29.109375" bestFit="1" customWidth="1"/>
    <col min="3" max="3" width="27.21875" bestFit="1" customWidth="1"/>
    <col min="4" max="4" width="74.88671875" bestFit="1" customWidth="1"/>
  </cols>
  <sheetData>
    <row r="1" spans="1:4" ht="44.4" customHeight="1" x14ac:dyDescent="0.3">
      <c r="A1" s="12" t="s">
        <v>3</v>
      </c>
      <c r="B1" s="12" t="s">
        <v>5</v>
      </c>
      <c r="C1" s="12" t="s">
        <v>747</v>
      </c>
      <c r="D1" s="12" t="s">
        <v>10</v>
      </c>
    </row>
    <row r="2" spans="1:4" x14ac:dyDescent="0.3">
      <c r="A2" t="s">
        <v>44</v>
      </c>
      <c r="B2" t="s">
        <v>46</v>
      </c>
      <c r="C2">
        <v>4</v>
      </c>
      <c r="D2" t="s">
        <v>51</v>
      </c>
    </row>
    <row r="3" spans="1:4" x14ac:dyDescent="0.3">
      <c r="A3" t="s">
        <v>44</v>
      </c>
      <c r="B3" t="s">
        <v>78</v>
      </c>
      <c r="C3">
        <v>9</v>
      </c>
      <c r="D3" t="s">
        <v>80</v>
      </c>
    </row>
    <row r="4" spans="1:4" x14ac:dyDescent="0.3">
      <c r="A4" t="s">
        <v>143</v>
      </c>
      <c r="B4" t="s">
        <v>106</v>
      </c>
      <c r="C4">
        <v>6</v>
      </c>
      <c r="D4" t="s">
        <v>108</v>
      </c>
    </row>
    <row r="5" spans="1:4" x14ac:dyDescent="0.3">
      <c r="A5" t="s">
        <v>44</v>
      </c>
      <c r="B5" t="s">
        <v>106</v>
      </c>
      <c r="C5">
        <v>6</v>
      </c>
      <c r="D5" t="s">
        <v>108</v>
      </c>
    </row>
    <row r="6" spans="1:4" x14ac:dyDescent="0.3">
      <c r="A6" t="s">
        <v>143</v>
      </c>
      <c r="B6" t="s">
        <v>106</v>
      </c>
      <c r="C6">
        <v>3</v>
      </c>
      <c r="D6" t="s">
        <v>108</v>
      </c>
    </row>
    <row r="7" spans="1:4" x14ac:dyDescent="0.3">
      <c r="A7" t="s">
        <v>44</v>
      </c>
      <c r="B7" t="s">
        <v>106</v>
      </c>
      <c r="C7">
        <v>3</v>
      </c>
      <c r="D7" t="s">
        <v>108</v>
      </c>
    </row>
    <row r="8" spans="1:4" x14ac:dyDescent="0.3">
      <c r="A8" t="s">
        <v>143</v>
      </c>
      <c r="B8" t="s">
        <v>145</v>
      </c>
      <c r="C8">
        <v>1</v>
      </c>
      <c r="D8" t="s">
        <v>147</v>
      </c>
    </row>
    <row r="9" spans="1:4" x14ac:dyDescent="0.3">
      <c r="A9" t="s">
        <v>143</v>
      </c>
      <c r="B9" t="s">
        <v>78</v>
      </c>
      <c r="C9">
        <v>1</v>
      </c>
      <c r="D9" t="s">
        <v>160</v>
      </c>
    </row>
    <row r="10" spans="1:4" x14ac:dyDescent="0.3">
      <c r="A10" t="s">
        <v>143</v>
      </c>
      <c r="B10" t="s">
        <v>78</v>
      </c>
      <c r="C10">
        <v>1</v>
      </c>
      <c r="D10" t="s">
        <v>177</v>
      </c>
    </row>
    <row r="11" spans="1:4" x14ac:dyDescent="0.3">
      <c r="A11" t="s">
        <v>143</v>
      </c>
      <c r="B11" t="s">
        <v>78</v>
      </c>
      <c r="C11">
        <v>1</v>
      </c>
      <c r="D11" t="s">
        <v>192</v>
      </c>
    </row>
    <row r="12" spans="1:4" x14ac:dyDescent="0.3">
      <c r="A12" t="s">
        <v>143</v>
      </c>
      <c r="B12" t="s">
        <v>106</v>
      </c>
      <c r="C12">
        <v>2</v>
      </c>
      <c r="D12" t="s">
        <v>204</v>
      </c>
    </row>
    <row r="13" spans="1:4" x14ac:dyDescent="0.3">
      <c r="A13" t="s">
        <v>143</v>
      </c>
      <c r="B13" t="s">
        <v>78</v>
      </c>
      <c r="C13">
        <v>3</v>
      </c>
      <c r="D13" t="s">
        <v>108</v>
      </c>
    </row>
    <row r="14" spans="1:4" x14ac:dyDescent="0.3">
      <c r="A14" t="s">
        <v>143</v>
      </c>
      <c r="B14" t="s">
        <v>145</v>
      </c>
      <c r="C14">
        <v>4</v>
      </c>
      <c r="D14" t="s">
        <v>80</v>
      </c>
    </row>
    <row r="15" spans="1:4" x14ac:dyDescent="0.3">
      <c r="A15" t="s">
        <v>143</v>
      </c>
      <c r="B15" t="s">
        <v>145</v>
      </c>
      <c r="C15">
        <v>1</v>
      </c>
      <c r="D15" t="s">
        <v>262</v>
      </c>
    </row>
    <row r="16" spans="1:4" x14ac:dyDescent="0.3">
      <c r="A16" t="s">
        <v>143</v>
      </c>
      <c r="B16" t="s">
        <v>78</v>
      </c>
      <c r="C16">
        <v>11</v>
      </c>
      <c r="D16" t="s">
        <v>277</v>
      </c>
    </row>
    <row r="17" spans="1:4" x14ac:dyDescent="0.3">
      <c r="A17" t="s">
        <v>143</v>
      </c>
      <c r="B17" t="s">
        <v>78</v>
      </c>
      <c r="C17">
        <v>4</v>
      </c>
      <c r="D17" t="s">
        <v>301</v>
      </c>
    </row>
    <row r="18" spans="1:4" x14ac:dyDescent="0.3">
      <c r="A18" t="s">
        <v>143</v>
      </c>
      <c r="B18" t="s">
        <v>78</v>
      </c>
      <c r="C18">
        <v>1</v>
      </c>
      <c r="D18" t="s">
        <v>160</v>
      </c>
    </row>
    <row r="19" spans="1:4" x14ac:dyDescent="0.3">
      <c r="A19" t="s">
        <v>143</v>
      </c>
      <c r="B19" t="s">
        <v>145</v>
      </c>
      <c r="C19">
        <v>1</v>
      </c>
      <c r="D19" t="s">
        <v>335</v>
      </c>
    </row>
    <row r="20" spans="1:4" x14ac:dyDescent="0.3">
      <c r="A20" t="s">
        <v>44</v>
      </c>
      <c r="B20" t="s">
        <v>106</v>
      </c>
      <c r="C20">
        <v>7</v>
      </c>
      <c r="D20" t="s">
        <v>160</v>
      </c>
    </row>
    <row r="21" spans="1:4" x14ac:dyDescent="0.3">
      <c r="A21" t="s">
        <v>143</v>
      </c>
      <c r="B21" t="s">
        <v>46</v>
      </c>
      <c r="C21">
        <v>6</v>
      </c>
      <c r="D21" t="s">
        <v>366</v>
      </c>
    </row>
    <row r="22" spans="1:4" x14ac:dyDescent="0.3">
      <c r="A22" t="s">
        <v>44</v>
      </c>
      <c r="B22" t="s">
        <v>46</v>
      </c>
      <c r="C22">
        <v>6</v>
      </c>
      <c r="D22" t="s">
        <v>366</v>
      </c>
    </row>
    <row r="23" spans="1:4" x14ac:dyDescent="0.3">
      <c r="A23" t="s">
        <v>143</v>
      </c>
      <c r="B23" t="s">
        <v>145</v>
      </c>
      <c r="C23">
        <v>1</v>
      </c>
      <c r="D23" t="s">
        <v>160</v>
      </c>
    </row>
    <row r="24" spans="1:4" x14ac:dyDescent="0.3">
      <c r="A24" t="s">
        <v>143</v>
      </c>
      <c r="B24" t="s">
        <v>106</v>
      </c>
      <c r="C24">
        <v>1</v>
      </c>
      <c r="D24" t="s">
        <v>395</v>
      </c>
    </row>
    <row r="25" spans="1:4" x14ac:dyDescent="0.3">
      <c r="A25" t="s">
        <v>143</v>
      </c>
      <c r="B25" t="s">
        <v>78</v>
      </c>
      <c r="C25">
        <v>1</v>
      </c>
      <c r="D25" t="s">
        <v>406</v>
      </c>
    </row>
    <row r="26" spans="1:4" x14ac:dyDescent="0.3">
      <c r="A26" t="s">
        <v>44</v>
      </c>
      <c r="B26" t="s">
        <v>106</v>
      </c>
      <c r="C26">
        <v>5</v>
      </c>
      <c r="D26" t="s">
        <v>160</v>
      </c>
    </row>
    <row r="27" spans="1:4" x14ac:dyDescent="0.3">
      <c r="A27" t="s">
        <v>143</v>
      </c>
      <c r="B27" t="s">
        <v>106</v>
      </c>
      <c r="C27">
        <v>1</v>
      </c>
      <c r="D27" t="s">
        <v>301</v>
      </c>
    </row>
    <row r="28" spans="1:4" x14ac:dyDescent="0.3">
      <c r="A28" t="s">
        <v>44</v>
      </c>
      <c r="B28" t="s">
        <v>106</v>
      </c>
      <c r="C28">
        <v>1</v>
      </c>
      <c r="D28" t="s">
        <v>301</v>
      </c>
    </row>
    <row r="29" spans="1:4" x14ac:dyDescent="0.3">
      <c r="A29" t="s">
        <v>44</v>
      </c>
      <c r="B29" t="s">
        <v>106</v>
      </c>
      <c r="C29">
        <v>1</v>
      </c>
      <c r="D29" t="s">
        <v>160</v>
      </c>
    </row>
    <row r="30" spans="1:4" x14ac:dyDescent="0.3">
      <c r="A30" t="s">
        <v>143</v>
      </c>
      <c r="B30" t="s">
        <v>106</v>
      </c>
      <c r="C30">
        <v>3</v>
      </c>
      <c r="D30" t="s">
        <v>160</v>
      </c>
    </row>
    <row r="31" spans="1:4" x14ac:dyDescent="0.3">
      <c r="A31" t="s">
        <v>143</v>
      </c>
      <c r="B31" t="s">
        <v>78</v>
      </c>
      <c r="C31">
        <v>1</v>
      </c>
      <c r="D31" t="s">
        <v>160</v>
      </c>
    </row>
    <row r="32" spans="1:4" x14ac:dyDescent="0.3">
      <c r="A32" t="s">
        <v>143</v>
      </c>
      <c r="B32" t="s">
        <v>78</v>
      </c>
      <c r="C32">
        <v>1</v>
      </c>
      <c r="D32" t="s">
        <v>160</v>
      </c>
    </row>
    <row r="33" spans="1:4" x14ac:dyDescent="0.3">
      <c r="A33" t="s">
        <v>44</v>
      </c>
      <c r="B33" t="s">
        <v>46</v>
      </c>
      <c r="C33">
        <v>4</v>
      </c>
      <c r="D33" t="s">
        <v>538</v>
      </c>
    </row>
    <row r="34" spans="1:4" x14ac:dyDescent="0.3">
      <c r="A34" t="s">
        <v>143</v>
      </c>
      <c r="B34" t="s">
        <v>106</v>
      </c>
      <c r="C34">
        <v>2</v>
      </c>
      <c r="D34" t="s">
        <v>553</v>
      </c>
    </row>
    <row r="35" spans="1:4" x14ac:dyDescent="0.3">
      <c r="A35" t="s">
        <v>143</v>
      </c>
      <c r="B35" t="s">
        <v>106</v>
      </c>
      <c r="C35">
        <v>3</v>
      </c>
      <c r="D35" t="s">
        <v>160</v>
      </c>
    </row>
    <row r="36" spans="1:4" x14ac:dyDescent="0.3">
      <c r="A36" t="s">
        <v>143</v>
      </c>
      <c r="B36" t="s">
        <v>106</v>
      </c>
      <c r="C36">
        <v>3</v>
      </c>
      <c r="D36" t="s">
        <v>573</v>
      </c>
    </row>
    <row r="37" spans="1:4" x14ac:dyDescent="0.3">
      <c r="A37" t="s">
        <v>143</v>
      </c>
      <c r="B37" t="s">
        <v>145</v>
      </c>
      <c r="C37">
        <v>3</v>
      </c>
      <c r="D37" t="s">
        <v>586</v>
      </c>
    </row>
    <row r="38" spans="1:4" x14ac:dyDescent="0.3">
      <c r="A38" t="s">
        <v>143</v>
      </c>
      <c r="B38" t="s">
        <v>145</v>
      </c>
      <c r="C38">
        <v>3</v>
      </c>
      <c r="D38" t="s">
        <v>601</v>
      </c>
    </row>
    <row r="39" spans="1:4" x14ac:dyDescent="0.3">
      <c r="A39" t="s">
        <v>143</v>
      </c>
      <c r="B39" t="s">
        <v>46</v>
      </c>
      <c r="C39">
        <v>3</v>
      </c>
      <c r="D39" t="s">
        <v>612</v>
      </c>
    </row>
    <row r="40" spans="1:4" x14ac:dyDescent="0.3">
      <c r="A40" t="s">
        <v>143</v>
      </c>
      <c r="B40" t="s">
        <v>78</v>
      </c>
      <c r="C40">
        <v>1</v>
      </c>
      <c r="D40" t="s">
        <v>628</v>
      </c>
    </row>
    <row r="41" spans="1:4" x14ac:dyDescent="0.3">
      <c r="A41" t="s">
        <v>143</v>
      </c>
      <c r="B41" t="s">
        <v>78</v>
      </c>
      <c r="C41">
        <v>2</v>
      </c>
      <c r="D41" t="s">
        <v>644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6E9A-CB21-4DF6-85B1-BB4578FABBBC}">
  <dimension ref="A1:N145"/>
  <sheetViews>
    <sheetView topLeftCell="D1" zoomScale="75" zoomScaleNormal="75" workbookViewId="0">
      <selection activeCell="M66" sqref="M66"/>
    </sheetView>
  </sheetViews>
  <sheetFormatPr defaultRowHeight="14.4" x14ac:dyDescent="0.3"/>
  <cols>
    <col min="2" max="2" width="31.77734375" bestFit="1" customWidth="1"/>
    <col min="3" max="3" width="35.88671875" customWidth="1"/>
    <col min="4" max="4" width="59.5546875" bestFit="1" customWidth="1"/>
    <col min="6" max="6" width="18.88671875" bestFit="1" customWidth="1"/>
    <col min="7" max="7" width="19.109375" bestFit="1" customWidth="1"/>
    <col min="8" max="8" width="28.5546875" bestFit="1" customWidth="1"/>
    <col min="9" max="9" width="36.6640625" bestFit="1" customWidth="1"/>
    <col min="10" max="10" width="20" bestFit="1" customWidth="1"/>
    <col min="11" max="11" width="25.109375" bestFit="1" customWidth="1"/>
    <col min="12" max="12" width="55" bestFit="1" customWidth="1"/>
    <col min="13" max="13" width="40.6640625" bestFit="1" customWidth="1"/>
    <col min="14" max="14" width="17.109375" bestFit="1" customWidth="1"/>
  </cols>
  <sheetData>
    <row r="1" spans="1:14" ht="43.2" x14ac:dyDescent="0.3">
      <c r="B1" s="10" t="s">
        <v>3</v>
      </c>
      <c r="C1" s="12" t="s">
        <v>5</v>
      </c>
      <c r="D1" s="10" t="s">
        <v>11</v>
      </c>
      <c r="H1" s="17" t="s">
        <v>129</v>
      </c>
      <c r="I1" s="17" t="s">
        <v>748</v>
      </c>
      <c r="J1" s="17" t="s">
        <v>749</v>
      </c>
      <c r="K1" s="17" t="s">
        <v>193</v>
      </c>
      <c r="L1" s="11" t="s">
        <v>750</v>
      </c>
      <c r="M1" s="11" t="s">
        <v>751</v>
      </c>
      <c r="N1" s="11" t="s">
        <v>752</v>
      </c>
    </row>
    <row r="2" spans="1:14" x14ac:dyDescent="0.3">
      <c r="A2" s="4"/>
      <c r="B2" s="4" t="s">
        <v>44</v>
      </c>
      <c r="C2" s="4" t="s">
        <v>46</v>
      </c>
      <c r="D2" s="4" t="s">
        <v>129</v>
      </c>
      <c r="F2" s="4" t="s">
        <v>44</v>
      </c>
      <c r="G2" s="4" t="s">
        <v>78</v>
      </c>
      <c r="H2">
        <f>COUNTIFS($B$2:$B$145,F2,$C$2:$C$145,G2,$D$2:$D$145,$H$1)</f>
        <v>0</v>
      </c>
      <c r="I2">
        <f>COUNTIFS($B$2:$B$145,$F$2,$C$2:$C$145,$G$2,$D$2:$D$145,I1)</f>
        <v>2</v>
      </c>
      <c r="J2">
        <f>COUNTIFS($B$2:$B$145,$F$2,$C$2:$C$145,$G$2,$D$2:$D$145,J1)</f>
        <v>2</v>
      </c>
      <c r="K2">
        <f t="shared" ref="K2:N2" si="0">COUNTIFS($B$2:$B$145,$F$2,$C$2:$C$145,$G$2,$D$2:$D$145,K1)</f>
        <v>0</v>
      </c>
      <c r="L2">
        <f t="shared" si="0"/>
        <v>2</v>
      </c>
      <c r="M2">
        <f t="shared" si="0"/>
        <v>2</v>
      </c>
      <c r="N2">
        <f t="shared" si="0"/>
        <v>1</v>
      </c>
    </row>
    <row r="3" spans="1:14" x14ac:dyDescent="0.3">
      <c r="A3" s="4"/>
      <c r="B3" s="4" t="s">
        <v>44</v>
      </c>
      <c r="C3" s="4" t="s">
        <v>78</v>
      </c>
      <c r="D3" s="4" t="s">
        <v>748</v>
      </c>
      <c r="F3" s="4" t="s">
        <v>44</v>
      </c>
      <c r="G3" s="4" t="s">
        <v>145</v>
      </c>
      <c r="H3">
        <f>COUNTIFS($B$2:$B$145,F3,$C$2:$C$145,G3,$D$2:$D$145,$H$1)</f>
        <v>0</v>
      </c>
      <c r="I3">
        <f t="shared" ref="I3:N3" si="1">COUNTIFS($B$2:$B$145,$F$3,$C$2:$C$145,$G$3,$D$2:$D$145,I1)</f>
        <v>0</v>
      </c>
      <c r="J3">
        <f t="shared" si="1"/>
        <v>0</v>
      </c>
      <c r="K3">
        <f t="shared" si="1"/>
        <v>0</v>
      </c>
      <c r="L3">
        <f t="shared" si="1"/>
        <v>0</v>
      </c>
      <c r="M3">
        <f t="shared" si="1"/>
        <v>0</v>
      </c>
      <c r="N3">
        <f t="shared" si="1"/>
        <v>0</v>
      </c>
    </row>
    <row r="4" spans="1:14" x14ac:dyDescent="0.3">
      <c r="A4" s="4"/>
      <c r="B4" s="4" t="s">
        <v>44</v>
      </c>
      <c r="C4" s="4" t="s">
        <v>106</v>
      </c>
      <c r="D4" s="4" t="s">
        <v>129</v>
      </c>
      <c r="F4" s="4" t="s">
        <v>44</v>
      </c>
      <c r="G4" s="4" t="s">
        <v>106</v>
      </c>
      <c r="H4">
        <f>COUNTIFS($B$2:$B$145,F4,$C$2:$C$145,G4,$D$2:$D$145,$H$1)</f>
        <v>4</v>
      </c>
      <c r="I4">
        <f>COUNTIFS($B$2:$B$145,F4,$C$2:$C$145,G4,$D$2:$D$145,$I$1)</f>
        <v>1</v>
      </c>
      <c r="J4">
        <f>COUNTIFS($B$2:$B$145,F4,$C$2:$C$145,G4,$D$2:$D$145,$J$1)</f>
        <v>1</v>
      </c>
      <c r="K4">
        <f>COUNTIFS($B$2:$B$145,F4,$C$2:$C$145,G4,$D$2:$D$145,$K$1)</f>
        <v>1</v>
      </c>
      <c r="L4">
        <f>COUNTIFS($B$2:$B$145,F4,$C$2:$C$145,G4,$D$2:$D$145,$L$1)</f>
        <v>3</v>
      </c>
      <c r="M4">
        <f>COUNTIFS($B$2:$B$145,F4,$C$2:$C$145,G4,$D$2:$D$145,$M$1)</f>
        <v>2</v>
      </c>
      <c r="N4">
        <f>COUNTIFS($B$2:$B$145,F4,$C$2:$C$145,G4,$D$2:$D$145,$N$1)</f>
        <v>0</v>
      </c>
    </row>
    <row r="5" spans="1:14" x14ac:dyDescent="0.3">
      <c r="A5" s="4"/>
      <c r="B5" s="4" t="s">
        <v>44</v>
      </c>
      <c r="C5" s="4" t="s">
        <v>106</v>
      </c>
      <c r="D5" s="4" t="s">
        <v>129</v>
      </c>
      <c r="F5" s="4" t="s">
        <v>44</v>
      </c>
      <c r="G5" s="4" t="s">
        <v>46</v>
      </c>
      <c r="H5">
        <f t="shared" ref="H3:H9" si="2">COUNTIFS($B$2:$B$145,F5,$C$2:$C$145,G5,$D$2:$D$145,$H$1)</f>
        <v>3</v>
      </c>
      <c r="I5">
        <f>COUNTIFS($B$2:$B$145,F5,$C$2:$C$145,G5,$D$2:$D$145,$I$1)</f>
        <v>3</v>
      </c>
      <c r="J5">
        <f t="shared" ref="J5:J9" si="3">COUNTIFS($B$2:$B$145,F5,$C$2:$C$145,G5,$D$2:$D$145,$J$1)</f>
        <v>3</v>
      </c>
      <c r="K5">
        <f>COUNTIFS($B$2:$B$145,F5,$C$2:$C$145,G5,$D$2:$D$145,$K$1)</f>
        <v>1</v>
      </c>
      <c r="L5">
        <f t="shared" ref="L5:L9" si="4">COUNTIFS($B$2:$B$145,F5,$C$2:$C$145,G5,$D$2:$D$145,$L$1)</f>
        <v>4</v>
      </c>
      <c r="M5">
        <f t="shared" ref="M5:M9" si="5">COUNTIFS($B$2:$B$145,F5,$C$2:$C$145,G5,$D$2:$D$145,$M$1)</f>
        <v>4</v>
      </c>
      <c r="N5">
        <f t="shared" ref="N5:N9" si="6">COUNTIFS($B$2:$B$145,F5,$C$2:$C$145,G5,$D$2:$D$145,$N$1)</f>
        <v>1</v>
      </c>
    </row>
    <row r="6" spans="1:14" x14ac:dyDescent="0.3">
      <c r="A6" s="4"/>
      <c r="B6" s="4" t="s">
        <v>143</v>
      </c>
      <c r="C6" s="4" t="s">
        <v>145</v>
      </c>
      <c r="D6" s="4" t="s">
        <v>749</v>
      </c>
      <c r="F6" s="4" t="s">
        <v>143</v>
      </c>
      <c r="G6" s="4" t="s">
        <v>78</v>
      </c>
      <c r="H6">
        <f t="shared" si="2"/>
        <v>5</v>
      </c>
      <c r="I6">
        <f>COUNTIFS($B$2:$B$145,F6,$C$2:$C$145,G6,$D$2:$D$145,$I$1)</f>
        <v>9</v>
      </c>
      <c r="J6">
        <f t="shared" si="3"/>
        <v>7</v>
      </c>
      <c r="K6">
        <f t="shared" ref="K6:K9" si="7">COUNTIFS($B$2:$B$145,F6,$C$2:$C$145,G6,$D$2:$D$145,$K$1)</f>
        <v>4</v>
      </c>
      <c r="L6">
        <f t="shared" si="4"/>
        <v>5</v>
      </c>
      <c r="M6">
        <f t="shared" si="5"/>
        <v>6</v>
      </c>
      <c r="N6">
        <f t="shared" si="6"/>
        <v>7</v>
      </c>
    </row>
    <row r="7" spans="1:14" x14ac:dyDescent="0.3">
      <c r="A7" s="4"/>
      <c r="B7" s="4" t="s">
        <v>143</v>
      </c>
      <c r="C7" s="4" t="s">
        <v>78</v>
      </c>
      <c r="D7" s="4" t="s">
        <v>748</v>
      </c>
      <c r="F7" s="4" t="s">
        <v>143</v>
      </c>
      <c r="G7" s="4" t="s">
        <v>145</v>
      </c>
      <c r="H7">
        <f>COUNTIFS($B$2:$B$145,F7,$C$2:$C$145,G7,$D$2:$D$145,$H$1)</f>
        <v>2</v>
      </c>
      <c r="I7">
        <f>COUNTIFS($B$2:$B$145,F7,$C$2:$C$145,G7,$D$2:$D$145,$I$1)</f>
        <v>4</v>
      </c>
      <c r="J7">
        <f>COUNTIFS($B$2:$B$145,F7,$C$2:$C$145,G7,$D$2:$D$145,$J$1)</f>
        <v>5</v>
      </c>
      <c r="K7">
        <f t="shared" si="7"/>
        <v>0</v>
      </c>
      <c r="L7">
        <f t="shared" si="4"/>
        <v>1</v>
      </c>
      <c r="M7">
        <f t="shared" si="5"/>
        <v>5</v>
      </c>
      <c r="N7">
        <f t="shared" si="6"/>
        <v>2</v>
      </c>
    </row>
    <row r="8" spans="1:14" x14ac:dyDescent="0.3">
      <c r="A8" s="4"/>
      <c r="B8" s="4" t="s">
        <v>143</v>
      </c>
      <c r="C8" s="4" t="s">
        <v>78</v>
      </c>
      <c r="D8" s="4" t="s">
        <v>748</v>
      </c>
      <c r="F8" s="4" t="s">
        <v>143</v>
      </c>
      <c r="G8" s="4" t="s">
        <v>106</v>
      </c>
      <c r="H8">
        <f t="shared" si="2"/>
        <v>7</v>
      </c>
      <c r="I8">
        <f t="shared" ref="I7:I9" si="8">COUNTIFS($B$2:$B$145,F8,$C$2:$C$145,G8,$D$2:$D$145,$I$1)</f>
        <v>4</v>
      </c>
      <c r="J8">
        <f t="shared" si="3"/>
        <v>6</v>
      </c>
      <c r="K8">
        <f t="shared" si="7"/>
        <v>3</v>
      </c>
      <c r="L8">
        <f t="shared" si="4"/>
        <v>7</v>
      </c>
      <c r="M8">
        <f t="shared" si="5"/>
        <v>5</v>
      </c>
      <c r="N8">
        <f t="shared" si="6"/>
        <v>1</v>
      </c>
    </row>
    <row r="9" spans="1:14" x14ac:dyDescent="0.3">
      <c r="A9" s="4"/>
      <c r="B9" s="4" t="s">
        <v>143</v>
      </c>
      <c r="C9" s="4" t="s">
        <v>78</v>
      </c>
      <c r="D9" s="4" t="s">
        <v>193</v>
      </c>
      <c r="F9" s="4" t="s">
        <v>143</v>
      </c>
      <c r="G9" s="4" t="s">
        <v>46</v>
      </c>
      <c r="H9">
        <f t="shared" si="2"/>
        <v>2</v>
      </c>
      <c r="I9">
        <f t="shared" si="8"/>
        <v>2</v>
      </c>
      <c r="J9">
        <f t="shared" si="3"/>
        <v>1</v>
      </c>
      <c r="K9">
        <f t="shared" si="7"/>
        <v>0</v>
      </c>
      <c r="L9">
        <f t="shared" si="4"/>
        <v>1</v>
      </c>
      <c r="M9">
        <f t="shared" si="5"/>
        <v>2</v>
      </c>
      <c r="N9">
        <f t="shared" si="6"/>
        <v>1</v>
      </c>
    </row>
    <row r="10" spans="1:14" x14ac:dyDescent="0.3">
      <c r="A10" s="4"/>
      <c r="B10" s="4" t="s">
        <v>143</v>
      </c>
      <c r="C10" s="4" t="s">
        <v>106</v>
      </c>
      <c r="D10" s="4" t="s">
        <v>129</v>
      </c>
    </row>
    <row r="11" spans="1:14" x14ac:dyDescent="0.3">
      <c r="A11" s="4"/>
      <c r="B11" s="4" t="s">
        <v>143</v>
      </c>
      <c r="C11" s="4" t="s">
        <v>78</v>
      </c>
      <c r="D11" s="4" t="s">
        <v>129</v>
      </c>
    </row>
    <row r="12" spans="1:14" x14ac:dyDescent="0.3">
      <c r="A12" s="4"/>
      <c r="B12" s="4" t="s">
        <v>143</v>
      </c>
      <c r="C12" s="4" t="s">
        <v>145</v>
      </c>
      <c r="D12" s="4" t="s">
        <v>129</v>
      </c>
      <c r="H12" s="17" t="s">
        <v>129</v>
      </c>
      <c r="I12" s="17" t="s">
        <v>748</v>
      </c>
      <c r="J12" s="17" t="s">
        <v>749</v>
      </c>
      <c r="K12" s="17" t="s">
        <v>193</v>
      </c>
      <c r="L12" s="11" t="s">
        <v>750</v>
      </c>
      <c r="M12" s="11" t="s">
        <v>751</v>
      </c>
      <c r="N12" s="11" t="s">
        <v>752</v>
      </c>
    </row>
    <row r="13" spans="1:14" x14ac:dyDescent="0.3">
      <c r="A13" s="4"/>
      <c r="B13" s="4" t="s">
        <v>143</v>
      </c>
      <c r="C13" s="4" t="s">
        <v>145</v>
      </c>
      <c r="D13" s="4" t="s">
        <v>748</v>
      </c>
      <c r="G13" s="18" t="s">
        <v>44</v>
      </c>
      <c r="H13">
        <f>COUNTIFS($B$2:$B$145,$G$13,$D$2:$D$145,H12)</f>
        <v>7</v>
      </c>
      <c r="I13">
        <f>COUNTIFS($B$2:$B$145,$G$13,$D$2:$D$145,I12)</f>
        <v>6</v>
      </c>
      <c r="J13">
        <f t="shared" ref="J13:N13" si="9">COUNTIFS($B$2:$B$145,$G$13,$D$2:$D$145,J12)</f>
        <v>6</v>
      </c>
      <c r="K13">
        <f t="shared" si="9"/>
        <v>2</v>
      </c>
      <c r="L13">
        <f t="shared" si="9"/>
        <v>9</v>
      </c>
      <c r="M13">
        <f t="shared" si="9"/>
        <v>8</v>
      </c>
      <c r="N13">
        <f t="shared" si="9"/>
        <v>2</v>
      </c>
    </row>
    <row r="14" spans="1:14" x14ac:dyDescent="0.3">
      <c r="A14" s="4"/>
      <c r="B14" s="4" t="s">
        <v>143</v>
      </c>
      <c r="C14" s="4" t="s">
        <v>78</v>
      </c>
      <c r="D14" s="4" t="s">
        <v>749</v>
      </c>
      <c r="G14" s="18" t="s">
        <v>143</v>
      </c>
      <c r="H14">
        <f>COUNTIFS($B$2:$B$145,$G$14,$D$2:$D$145,H12)</f>
        <v>16</v>
      </c>
      <c r="I14">
        <f t="shared" ref="I14:N14" si="10">COUNTIFS($B$2:$B$145,$G$14,$D$2:$D$145,I12)</f>
        <v>19</v>
      </c>
      <c r="J14">
        <f t="shared" si="10"/>
        <v>19</v>
      </c>
      <c r="K14">
        <f t="shared" si="10"/>
        <v>7</v>
      </c>
      <c r="L14">
        <f t="shared" si="10"/>
        <v>14</v>
      </c>
      <c r="M14">
        <f t="shared" si="10"/>
        <v>18</v>
      </c>
      <c r="N14">
        <f t="shared" si="10"/>
        <v>11</v>
      </c>
    </row>
    <row r="15" spans="1:14" x14ac:dyDescent="0.3">
      <c r="A15" s="4"/>
      <c r="B15" s="4" t="s">
        <v>143</v>
      </c>
      <c r="C15" s="4" t="s">
        <v>78</v>
      </c>
      <c r="D15" s="4" t="s">
        <v>748</v>
      </c>
      <c r="I15" s="4"/>
    </row>
    <row r="16" spans="1:14" x14ac:dyDescent="0.3">
      <c r="A16" s="4"/>
      <c r="B16" s="4" t="s">
        <v>143</v>
      </c>
      <c r="C16" s="4" t="s">
        <v>78</v>
      </c>
      <c r="D16" s="4" t="s">
        <v>129</v>
      </c>
    </row>
    <row r="17" spans="1:14" x14ac:dyDescent="0.3">
      <c r="A17" s="4"/>
      <c r="B17" s="4" t="s">
        <v>143</v>
      </c>
      <c r="C17" s="4" t="s">
        <v>145</v>
      </c>
      <c r="D17" s="4" t="s">
        <v>129</v>
      </c>
      <c r="H17" s="17" t="s">
        <v>129</v>
      </c>
      <c r="I17" s="17" t="s">
        <v>748</v>
      </c>
      <c r="J17" s="17" t="s">
        <v>749</v>
      </c>
      <c r="K17" s="17" t="s">
        <v>193</v>
      </c>
      <c r="L17" s="11" t="s">
        <v>750</v>
      </c>
      <c r="M17" s="11" t="s">
        <v>751</v>
      </c>
      <c r="N17" s="11" t="s">
        <v>752</v>
      </c>
    </row>
    <row r="18" spans="1:14" x14ac:dyDescent="0.3">
      <c r="A18" s="4"/>
      <c r="B18" s="4" t="s">
        <v>44</v>
      </c>
      <c r="C18" s="4" t="s">
        <v>78</v>
      </c>
      <c r="D18" s="4" t="s">
        <v>748</v>
      </c>
      <c r="G18" s="18" t="s">
        <v>78</v>
      </c>
      <c r="H18">
        <f>COUNTIFS($C$2:$C$145,$G$18,$D$2:$D$145,H17)</f>
        <v>5</v>
      </c>
      <c r="I18">
        <f t="shared" ref="I18:N18" si="11">COUNTIFS($C$2:$C$145,$G$18,$D$2:$D$145,I17)</f>
        <v>11</v>
      </c>
      <c r="J18">
        <f t="shared" si="11"/>
        <v>9</v>
      </c>
      <c r="K18">
        <f t="shared" si="11"/>
        <v>4</v>
      </c>
      <c r="L18">
        <f t="shared" si="11"/>
        <v>7</v>
      </c>
      <c r="M18">
        <f t="shared" si="11"/>
        <v>8</v>
      </c>
      <c r="N18">
        <f t="shared" si="11"/>
        <v>8</v>
      </c>
    </row>
    <row r="19" spans="1:14" x14ac:dyDescent="0.3">
      <c r="A19" s="4"/>
      <c r="B19" s="4" t="s">
        <v>44</v>
      </c>
      <c r="C19" s="4" t="s">
        <v>46</v>
      </c>
      <c r="D19" s="4" t="s">
        <v>129</v>
      </c>
      <c r="G19" s="18" t="s">
        <v>145</v>
      </c>
      <c r="H19">
        <f>COUNTIFS($C$2:$C$145,$G$19,$D$2:$D$145,H17)</f>
        <v>2</v>
      </c>
      <c r="I19">
        <f t="shared" ref="I19:N19" si="12">COUNTIFS($C$2:$C$145,$G$19,$D$2:$D$145,I17)</f>
        <v>4</v>
      </c>
      <c r="J19">
        <f t="shared" si="12"/>
        <v>5</v>
      </c>
      <c r="K19">
        <f t="shared" si="12"/>
        <v>0</v>
      </c>
      <c r="L19">
        <f t="shared" si="12"/>
        <v>1</v>
      </c>
      <c r="M19">
        <f t="shared" si="12"/>
        <v>5</v>
      </c>
      <c r="N19">
        <f t="shared" si="12"/>
        <v>2</v>
      </c>
    </row>
    <row r="20" spans="1:14" x14ac:dyDescent="0.3">
      <c r="A20" s="4"/>
      <c r="B20" s="4" t="s">
        <v>143</v>
      </c>
      <c r="C20" s="4" t="s">
        <v>145</v>
      </c>
      <c r="D20" s="4" t="s">
        <v>748</v>
      </c>
      <c r="G20" s="18" t="s">
        <v>106</v>
      </c>
      <c r="H20">
        <f>COUNTIFS($C$2:$C$145,$G$20,$D$2:$D$145,H17)</f>
        <v>11</v>
      </c>
      <c r="I20">
        <f t="shared" ref="I20:N20" si="13">COUNTIFS($C$2:$C$145,$G$20,$D$2:$D$145,I17)</f>
        <v>5</v>
      </c>
      <c r="J20">
        <f t="shared" si="13"/>
        <v>7</v>
      </c>
      <c r="K20">
        <f t="shared" si="13"/>
        <v>4</v>
      </c>
      <c r="L20">
        <f t="shared" si="13"/>
        <v>10</v>
      </c>
      <c r="M20">
        <f t="shared" si="13"/>
        <v>7</v>
      </c>
      <c r="N20">
        <f t="shared" si="13"/>
        <v>1</v>
      </c>
    </row>
    <row r="21" spans="1:14" x14ac:dyDescent="0.3">
      <c r="A21" s="4"/>
      <c r="B21" s="4" t="s">
        <v>143</v>
      </c>
      <c r="C21" s="4" t="s">
        <v>106</v>
      </c>
      <c r="D21" s="4" t="s">
        <v>129</v>
      </c>
      <c r="G21" s="18" t="s">
        <v>46</v>
      </c>
      <c r="H21">
        <f>COUNTIFS($C$2:$C$145,$G$21,$D$2:$D$145,H17)</f>
        <v>5</v>
      </c>
      <c r="I21">
        <f t="shared" ref="I21:N21" si="14">COUNTIFS($C$2:$C$145,$G$21,$D$2:$D$145,I17)</f>
        <v>5</v>
      </c>
      <c r="J21">
        <f t="shared" si="14"/>
        <v>4</v>
      </c>
      <c r="K21">
        <f t="shared" si="14"/>
        <v>1</v>
      </c>
      <c r="L21">
        <f t="shared" si="14"/>
        <v>5</v>
      </c>
      <c r="M21">
        <f t="shared" si="14"/>
        <v>6</v>
      </c>
      <c r="N21">
        <f t="shared" si="14"/>
        <v>2</v>
      </c>
    </row>
    <row r="22" spans="1:14" x14ac:dyDescent="0.3">
      <c r="A22" s="4"/>
      <c r="B22" s="4" t="s">
        <v>143</v>
      </c>
      <c r="C22" s="4" t="s">
        <v>78</v>
      </c>
      <c r="D22" s="4" t="s">
        <v>129</v>
      </c>
    </row>
    <row r="23" spans="1:14" x14ac:dyDescent="0.3">
      <c r="A23" s="4"/>
      <c r="B23" s="4" t="s">
        <v>44</v>
      </c>
      <c r="C23" s="4" t="s">
        <v>106</v>
      </c>
      <c r="D23" s="4" t="s">
        <v>129</v>
      </c>
    </row>
    <row r="24" spans="1:14" x14ac:dyDescent="0.3">
      <c r="A24" s="4"/>
      <c r="B24" s="4" t="s">
        <v>44</v>
      </c>
      <c r="C24" s="4" t="s">
        <v>106</v>
      </c>
      <c r="D24" s="4" t="s">
        <v>129</v>
      </c>
      <c r="H24" s="17" t="s">
        <v>129</v>
      </c>
      <c r="I24" s="17" t="s">
        <v>748</v>
      </c>
      <c r="J24" s="17" t="s">
        <v>749</v>
      </c>
      <c r="K24" s="17" t="s">
        <v>193</v>
      </c>
      <c r="L24" s="11" t="s">
        <v>750</v>
      </c>
      <c r="M24" s="11" t="s">
        <v>751</v>
      </c>
      <c r="N24" s="11" t="s">
        <v>752</v>
      </c>
    </row>
    <row r="25" spans="1:14" x14ac:dyDescent="0.3">
      <c r="A25" s="4"/>
      <c r="B25" s="4" t="s">
        <v>44</v>
      </c>
      <c r="C25" s="4" t="s">
        <v>106</v>
      </c>
      <c r="D25" s="4" t="s">
        <v>748</v>
      </c>
      <c r="G25" s="4" t="s">
        <v>697</v>
      </c>
      <c r="H25">
        <f>SUM(H20:H21)</f>
        <v>16</v>
      </c>
      <c r="I25">
        <f t="shared" ref="I25:N25" si="15">SUM(I20:I21)</f>
        <v>10</v>
      </c>
      <c r="J25">
        <f t="shared" si="15"/>
        <v>11</v>
      </c>
      <c r="K25">
        <f t="shared" si="15"/>
        <v>5</v>
      </c>
      <c r="L25">
        <f t="shared" si="15"/>
        <v>15</v>
      </c>
      <c r="M25">
        <f t="shared" si="15"/>
        <v>13</v>
      </c>
      <c r="N25">
        <f t="shared" si="15"/>
        <v>3</v>
      </c>
    </row>
    <row r="26" spans="1:14" x14ac:dyDescent="0.3">
      <c r="A26" s="4"/>
      <c r="B26" s="4" t="s">
        <v>143</v>
      </c>
      <c r="C26" s="4" t="s">
        <v>106</v>
      </c>
      <c r="D26" s="4" t="s">
        <v>748</v>
      </c>
      <c r="G26" s="4" t="s">
        <v>753</v>
      </c>
      <c r="H26">
        <f>SUM(H18:H19)</f>
        <v>7</v>
      </c>
      <c r="I26">
        <f t="shared" ref="I26:N26" si="16">SUM(I18:I19)</f>
        <v>15</v>
      </c>
      <c r="J26">
        <f t="shared" si="16"/>
        <v>14</v>
      </c>
      <c r="K26">
        <f t="shared" si="16"/>
        <v>4</v>
      </c>
      <c r="L26">
        <f t="shared" si="16"/>
        <v>8</v>
      </c>
      <c r="M26">
        <f t="shared" si="16"/>
        <v>13</v>
      </c>
      <c r="N26">
        <f t="shared" si="16"/>
        <v>10</v>
      </c>
    </row>
    <row r="27" spans="1:14" x14ac:dyDescent="0.3">
      <c r="A27" s="4"/>
      <c r="B27" s="4" t="s">
        <v>143</v>
      </c>
      <c r="C27" s="4" t="s">
        <v>78</v>
      </c>
      <c r="D27" s="4" t="s">
        <v>748</v>
      </c>
    </row>
    <row r="28" spans="1:14" x14ac:dyDescent="0.3">
      <c r="A28" s="4"/>
      <c r="B28" s="4" t="s">
        <v>143</v>
      </c>
      <c r="C28" s="4" t="s">
        <v>78</v>
      </c>
      <c r="D28" s="4" t="s">
        <v>129</v>
      </c>
    </row>
    <row r="29" spans="1:14" x14ac:dyDescent="0.3">
      <c r="A29" s="4"/>
      <c r="B29" s="4" t="s">
        <v>44</v>
      </c>
      <c r="C29" s="4" t="s">
        <v>46</v>
      </c>
      <c r="D29" s="4" t="s">
        <v>129</v>
      </c>
    </row>
    <row r="30" spans="1:14" x14ac:dyDescent="0.3">
      <c r="A30" s="4"/>
      <c r="B30" s="4" t="s">
        <v>143</v>
      </c>
      <c r="C30" s="4" t="s">
        <v>106</v>
      </c>
      <c r="D30" s="4" t="s">
        <v>129</v>
      </c>
    </row>
    <row r="31" spans="1:14" x14ac:dyDescent="0.3">
      <c r="A31" s="4"/>
      <c r="B31" s="4" t="s">
        <v>143</v>
      </c>
      <c r="C31" s="4" t="s">
        <v>106</v>
      </c>
      <c r="D31" s="4" t="s">
        <v>129</v>
      </c>
    </row>
    <row r="32" spans="1:14" x14ac:dyDescent="0.3">
      <c r="A32" s="4"/>
      <c r="B32" s="4" t="s">
        <v>143</v>
      </c>
      <c r="C32" s="4" t="s">
        <v>106</v>
      </c>
      <c r="D32" s="4" t="s">
        <v>748</v>
      </c>
    </row>
    <row r="33" spans="1:4" x14ac:dyDescent="0.3">
      <c r="A33" s="4"/>
      <c r="B33" s="4" t="s">
        <v>143</v>
      </c>
      <c r="C33" s="4" t="s">
        <v>145</v>
      </c>
      <c r="D33" s="4" t="s">
        <v>748</v>
      </c>
    </row>
    <row r="34" spans="1:4" x14ac:dyDescent="0.3">
      <c r="A34" s="4"/>
      <c r="B34" s="4" t="s">
        <v>143</v>
      </c>
      <c r="C34" s="4" t="s">
        <v>145</v>
      </c>
      <c r="D34" s="4" t="s">
        <v>748</v>
      </c>
    </row>
    <row r="35" spans="1:4" x14ac:dyDescent="0.3">
      <c r="A35" s="4"/>
      <c r="B35" s="4" t="s">
        <v>143</v>
      </c>
      <c r="C35" s="4" t="s">
        <v>46</v>
      </c>
      <c r="D35" s="4" t="s">
        <v>129</v>
      </c>
    </row>
    <row r="36" spans="1:4" x14ac:dyDescent="0.3">
      <c r="A36" s="4"/>
      <c r="B36" s="4" t="s">
        <v>143</v>
      </c>
      <c r="C36" s="4" t="s">
        <v>78</v>
      </c>
      <c r="D36" s="4" t="s">
        <v>129</v>
      </c>
    </row>
    <row r="37" spans="1:4" x14ac:dyDescent="0.3">
      <c r="A37" s="4"/>
      <c r="B37" s="4" t="s">
        <v>143</v>
      </c>
      <c r="C37" s="4" t="s">
        <v>78</v>
      </c>
      <c r="D37" s="4" t="s">
        <v>748</v>
      </c>
    </row>
    <row r="38" spans="1:4" x14ac:dyDescent="0.3">
      <c r="B38" s="4" t="s">
        <v>143</v>
      </c>
      <c r="C38" s="4" t="s">
        <v>106</v>
      </c>
      <c r="D38" s="4" t="s">
        <v>129</v>
      </c>
    </row>
    <row r="39" spans="1:4" x14ac:dyDescent="0.3">
      <c r="B39" s="4" t="s">
        <v>143</v>
      </c>
      <c r="C39" s="4" t="s">
        <v>106</v>
      </c>
      <c r="D39" s="4" t="s">
        <v>129</v>
      </c>
    </row>
    <row r="40" spans="1:4" x14ac:dyDescent="0.3">
      <c r="B40" s="4" t="s">
        <v>143</v>
      </c>
      <c r="C40" s="4" t="s">
        <v>46</v>
      </c>
      <c r="D40" s="4" t="s">
        <v>129</v>
      </c>
    </row>
    <row r="41" spans="1:4" x14ac:dyDescent="0.3">
      <c r="B41" s="15" t="s">
        <v>143</v>
      </c>
      <c r="C41" s="4" t="s">
        <v>106</v>
      </c>
      <c r="D41" s="4" t="s">
        <v>129</v>
      </c>
    </row>
    <row r="42" spans="1:4" x14ac:dyDescent="0.3">
      <c r="B42" s="4" t="s">
        <v>44</v>
      </c>
      <c r="C42" s="4" t="s">
        <v>46</v>
      </c>
      <c r="D42" t="s">
        <v>748</v>
      </c>
    </row>
    <row r="43" spans="1:4" x14ac:dyDescent="0.3">
      <c r="B43" s="4" t="s">
        <v>44</v>
      </c>
      <c r="C43" s="4" t="s">
        <v>78</v>
      </c>
      <c r="D43" t="s">
        <v>750</v>
      </c>
    </row>
    <row r="44" spans="1:4" x14ac:dyDescent="0.3">
      <c r="B44" s="4" t="s">
        <v>44</v>
      </c>
      <c r="C44" s="4" t="s">
        <v>106</v>
      </c>
      <c r="D44" t="s">
        <v>750</v>
      </c>
    </row>
    <row r="45" spans="1:4" x14ac:dyDescent="0.3">
      <c r="B45" s="4" t="s">
        <v>143</v>
      </c>
      <c r="C45" s="4" t="s">
        <v>145</v>
      </c>
      <c r="D45" t="s">
        <v>751</v>
      </c>
    </row>
    <row r="46" spans="1:4" x14ac:dyDescent="0.3">
      <c r="B46" s="4" t="s">
        <v>143</v>
      </c>
      <c r="C46" s="4" t="s">
        <v>78</v>
      </c>
      <c r="D46" t="s">
        <v>750</v>
      </c>
    </row>
    <row r="47" spans="1:4" x14ac:dyDescent="0.3">
      <c r="B47" s="4" t="s">
        <v>143</v>
      </c>
      <c r="C47" s="4" t="s">
        <v>78</v>
      </c>
      <c r="D47" t="s">
        <v>750</v>
      </c>
    </row>
    <row r="48" spans="1:4" x14ac:dyDescent="0.3">
      <c r="B48" s="4" t="s">
        <v>143</v>
      </c>
      <c r="C48" s="4" t="s">
        <v>106</v>
      </c>
      <c r="D48" t="s">
        <v>750</v>
      </c>
    </row>
    <row r="49" spans="2:4" x14ac:dyDescent="0.3">
      <c r="B49" s="4" t="s">
        <v>143</v>
      </c>
      <c r="C49" s="4" t="s">
        <v>78</v>
      </c>
      <c r="D49" t="s">
        <v>748</v>
      </c>
    </row>
    <row r="50" spans="2:4" x14ac:dyDescent="0.3">
      <c r="B50" s="4" t="s">
        <v>143</v>
      </c>
      <c r="C50" s="4" t="s">
        <v>145</v>
      </c>
      <c r="D50" t="s">
        <v>751</v>
      </c>
    </row>
    <row r="51" spans="2:4" x14ac:dyDescent="0.3">
      <c r="B51" s="4" t="s">
        <v>143</v>
      </c>
      <c r="C51" s="4" t="s">
        <v>145</v>
      </c>
      <c r="D51" t="s">
        <v>749</v>
      </c>
    </row>
    <row r="52" spans="2:4" x14ac:dyDescent="0.3">
      <c r="B52" s="4" t="s">
        <v>143</v>
      </c>
      <c r="C52" s="4" t="s">
        <v>78</v>
      </c>
      <c r="D52" t="s">
        <v>751</v>
      </c>
    </row>
    <row r="53" spans="2:4" x14ac:dyDescent="0.3">
      <c r="B53" s="4" t="s">
        <v>143</v>
      </c>
      <c r="C53" s="4" t="s">
        <v>78</v>
      </c>
      <c r="D53" t="s">
        <v>750</v>
      </c>
    </row>
    <row r="54" spans="2:4" x14ac:dyDescent="0.3">
      <c r="B54" s="4" t="s">
        <v>143</v>
      </c>
      <c r="C54" s="4" t="s">
        <v>78</v>
      </c>
      <c r="D54" t="s">
        <v>748</v>
      </c>
    </row>
    <row r="55" spans="2:4" x14ac:dyDescent="0.3">
      <c r="B55" s="4" t="s">
        <v>143</v>
      </c>
      <c r="C55" s="4" t="s">
        <v>145</v>
      </c>
      <c r="D55" t="s">
        <v>750</v>
      </c>
    </row>
    <row r="56" spans="2:4" x14ac:dyDescent="0.3">
      <c r="B56" s="4" t="s">
        <v>44</v>
      </c>
      <c r="C56" s="4" t="s">
        <v>78</v>
      </c>
      <c r="D56" t="s">
        <v>750</v>
      </c>
    </row>
    <row r="57" spans="2:4" x14ac:dyDescent="0.3">
      <c r="B57" s="4" t="s">
        <v>44</v>
      </c>
      <c r="C57" s="4" t="s">
        <v>46</v>
      </c>
      <c r="D57" t="s">
        <v>748</v>
      </c>
    </row>
    <row r="58" spans="2:4" x14ac:dyDescent="0.3">
      <c r="B58" s="4" t="s">
        <v>143</v>
      </c>
      <c r="C58" s="4" t="s">
        <v>145</v>
      </c>
      <c r="D58" t="s">
        <v>749</v>
      </c>
    </row>
    <row r="59" spans="2:4" x14ac:dyDescent="0.3">
      <c r="B59" s="4" t="s">
        <v>143</v>
      </c>
      <c r="C59" s="4" t="s">
        <v>106</v>
      </c>
      <c r="D59" t="s">
        <v>748</v>
      </c>
    </row>
    <row r="60" spans="2:4" x14ac:dyDescent="0.3">
      <c r="B60" s="4" t="s">
        <v>143</v>
      </c>
      <c r="C60" s="4" t="s">
        <v>78</v>
      </c>
      <c r="D60" t="s">
        <v>752</v>
      </c>
    </row>
    <row r="61" spans="2:4" x14ac:dyDescent="0.3">
      <c r="B61" s="4" t="s">
        <v>44</v>
      </c>
      <c r="C61" s="4" t="s">
        <v>106</v>
      </c>
      <c r="D61" t="s">
        <v>750</v>
      </c>
    </row>
    <row r="62" spans="2:4" x14ac:dyDescent="0.3">
      <c r="B62" s="4" t="s">
        <v>44</v>
      </c>
      <c r="C62" s="4" t="s">
        <v>106</v>
      </c>
      <c r="D62" t="s">
        <v>750</v>
      </c>
    </row>
    <row r="63" spans="2:4" x14ac:dyDescent="0.3">
      <c r="B63" s="4" t="s">
        <v>44</v>
      </c>
      <c r="C63" s="4" t="s">
        <v>106</v>
      </c>
      <c r="D63" t="s">
        <v>751</v>
      </c>
    </row>
    <row r="64" spans="2:4" x14ac:dyDescent="0.3">
      <c r="B64" s="4" t="s">
        <v>143</v>
      </c>
      <c r="C64" s="4" t="s">
        <v>106</v>
      </c>
      <c r="D64" t="s">
        <v>749</v>
      </c>
    </row>
    <row r="65" spans="2:4" x14ac:dyDescent="0.3">
      <c r="B65" s="4" t="s">
        <v>143</v>
      </c>
      <c r="C65" s="4" t="s">
        <v>78</v>
      </c>
      <c r="D65" t="s">
        <v>751</v>
      </c>
    </row>
    <row r="66" spans="2:4" x14ac:dyDescent="0.3">
      <c r="B66" s="4" t="s">
        <v>143</v>
      </c>
      <c r="C66" s="4" t="s">
        <v>78</v>
      </c>
      <c r="D66" t="s">
        <v>748</v>
      </c>
    </row>
    <row r="67" spans="2:4" x14ac:dyDescent="0.3">
      <c r="B67" s="4" t="s">
        <v>44</v>
      </c>
      <c r="C67" s="4" t="s">
        <v>46</v>
      </c>
      <c r="D67" t="s">
        <v>750</v>
      </c>
    </row>
    <row r="68" spans="2:4" x14ac:dyDescent="0.3">
      <c r="B68" s="4" t="s">
        <v>143</v>
      </c>
      <c r="C68" s="4" t="s">
        <v>106</v>
      </c>
      <c r="D68" t="s">
        <v>750</v>
      </c>
    </row>
    <row r="69" spans="2:4" x14ac:dyDescent="0.3">
      <c r="B69" s="4" t="s">
        <v>143</v>
      </c>
      <c r="C69" s="4" t="s">
        <v>106</v>
      </c>
      <c r="D69" t="s">
        <v>748</v>
      </c>
    </row>
    <row r="70" spans="2:4" x14ac:dyDescent="0.3">
      <c r="B70" s="4" t="s">
        <v>143</v>
      </c>
      <c r="C70" s="4" t="s">
        <v>106</v>
      </c>
      <c r="D70" t="s">
        <v>750</v>
      </c>
    </row>
    <row r="71" spans="2:4" x14ac:dyDescent="0.3">
      <c r="B71" s="4" t="s">
        <v>143</v>
      </c>
      <c r="C71" s="4" t="s">
        <v>145</v>
      </c>
      <c r="D71" t="s">
        <v>749</v>
      </c>
    </row>
    <row r="72" spans="2:4" x14ac:dyDescent="0.3">
      <c r="B72" s="4" t="s">
        <v>143</v>
      </c>
      <c r="C72" s="4" t="s">
        <v>145</v>
      </c>
      <c r="D72" t="s">
        <v>751</v>
      </c>
    </row>
    <row r="73" spans="2:4" x14ac:dyDescent="0.3">
      <c r="B73" s="4" t="s">
        <v>143</v>
      </c>
      <c r="C73" s="4" t="s">
        <v>46</v>
      </c>
      <c r="D73" t="s">
        <v>748</v>
      </c>
    </row>
    <row r="74" spans="2:4" x14ac:dyDescent="0.3">
      <c r="B74" s="4" t="s">
        <v>143</v>
      </c>
      <c r="C74" s="4" t="s">
        <v>78</v>
      </c>
      <c r="D74" t="s">
        <v>748</v>
      </c>
    </row>
    <row r="75" spans="2:4" x14ac:dyDescent="0.3">
      <c r="B75" s="4" t="s">
        <v>143</v>
      </c>
      <c r="C75" s="4" t="s">
        <v>78</v>
      </c>
      <c r="D75" t="s">
        <v>193</v>
      </c>
    </row>
    <row r="76" spans="2:4" x14ac:dyDescent="0.3">
      <c r="B76" s="4" t="s">
        <v>143</v>
      </c>
      <c r="C76" s="4" t="s">
        <v>106</v>
      </c>
      <c r="D76" t="s">
        <v>750</v>
      </c>
    </row>
    <row r="77" spans="2:4" x14ac:dyDescent="0.3">
      <c r="B77" s="4" t="s">
        <v>143</v>
      </c>
      <c r="C77" s="4" t="s">
        <v>46</v>
      </c>
      <c r="D77" t="s">
        <v>748</v>
      </c>
    </row>
    <row r="78" spans="2:4" x14ac:dyDescent="0.3">
      <c r="B78" s="15" t="s">
        <v>143</v>
      </c>
      <c r="C78" s="15" t="s">
        <v>106</v>
      </c>
      <c r="D78" s="16" t="s">
        <v>750</v>
      </c>
    </row>
    <row r="79" spans="2:4" x14ac:dyDescent="0.3">
      <c r="B79" s="4" t="s">
        <v>44</v>
      </c>
      <c r="C79" s="4" t="s">
        <v>46</v>
      </c>
      <c r="D79" t="s">
        <v>750</v>
      </c>
    </row>
    <row r="80" spans="2:4" x14ac:dyDescent="0.3">
      <c r="B80" s="4" t="s">
        <v>44</v>
      </c>
      <c r="C80" s="4" t="s">
        <v>78</v>
      </c>
      <c r="D80" t="s">
        <v>749</v>
      </c>
    </row>
    <row r="81" spans="2:4" x14ac:dyDescent="0.3">
      <c r="B81" s="4" t="s">
        <v>44</v>
      </c>
      <c r="C81" s="4" t="s">
        <v>106</v>
      </c>
      <c r="D81" t="s">
        <v>749</v>
      </c>
    </row>
    <row r="82" spans="2:4" x14ac:dyDescent="0.3">
      <c r="B82" s="4" t="s">
        <v>143</v>
      </c>
      <c r="C82" s="4" t="s">
        <v>145</v>
      </c>
      <c r="D82" t="s">
        <v>752</v>
      </c>
    </row>
    <row r="83" spans="2:4" x14ac:dyDescent="0.3">
      <c r="B83" s="4" t="s">
        <v>143</v>
      </c>
      <c r="C83" s="4" t="s">
        <v>78</v>
      </c>
      <c r="D83" t="s">
        <v>749</v>
      </c>
    </row>
    <row r="84" spans="2:4" x14ac:dyDescent="0.3">
      <c r="B84" s="4" t="s">
        <v>143</v>
      </c>
      <c r="C84" s="4" t="s">
        <v>78</v>
      </c>
      <c r="D84" t="s">
        <v>749</v>
      </c>
    </row>
    <row r="85" spans="2:4" x14ac:dyDescent="0.3">
      <c r="B85" s="4" t="s">
        <v>143</v>
      </c>
      <c r="C85" s="4" t="s">
        <v>106</v>
      </c>
      <c r="D85" t="s">
        <v>749</v>
      </c>
    </row>
    <row r="86" spans="2:4" x14ac:dyDescent="0.3">
      <c r="B86" s="4" t="s">
        <v>143</v>
      </c>
      <c r="C86" s="4" t="s">
        <v>78</v>
      </c>
      <c r="D86" t="s">
        <v>750</v>
      </c>
    </row>
    <row r="87" spans="2:4" x14ac:dyDescent="0.3">
      <c r="B87" s="4" t="s">
        <v>143</v>
      </c>
      <c r="C87" s="4" t="s">
        <v>145</v>
      </c>
      <c r="D87" t="s">
        <v>752</v>
      </c>
    </row>
    <row r="88" spans="2:4" x14ac:dyDescent="0.3">
      <c r="B88" s="4" t="s">
        <v>143</v>
      </c>
      <c r="C88" s="4" t="s">
        <v>78</v>
      </c>
      <c r="D88" t="s">
        <v>752</v>
      </c>
    </row>
    <row r="89" spans="2:4" x14ac:dyDescent="0.3">
      <c r="B89" s="4" t="s">
        <v>143</v>
      </c>
      <c r="C89" s="4" t="s">
        <v>78</v>
      </c>
      <c r="D89" t="s">
        <v>749</v>
      </c>
    </row>
    <row r="90" spans="2:4" x14ac:dyDescent="0.3">
      <c r="B90" s="4" t="s">
        <v>143</v>
      </c>
      <c r="C90" s="4" t="s">
        <v>78</v>
      </c>
      <c r="D90" t="s">
        <v>749</v>
      </c>
    </row>
    <row r="91" spans="2:4" x14ac:dyDescent="0.3">
      <c r="B91" s="4" t="s">
        <v>143</v>
      </c>
      <c r="C91" s="4" t="s">
        <v>145</v>
      </c>
      <c r="D91" t="s">
        <v>749</v>
      </c>
    </row>
    <row r="92" spans="2:4" x14ac:dyDescent="0.3">
      <c r="B92" s="4" t="s">
        <v>44</v>
      </c>
      <c r="C92" s="4" t="s">
        <v>78</v>
      </c>
      <c r="D92" t="s">
        <v>749</v>
      </c>
    </row>
    <row r="93" spans="2:4" x14ac:dyDescent="0.3">
      <c r="B93" s="4" t="s">
        <v>44</v>
      </c>
      <c r="C93" s="4" t="s">
        <v>46</v>
      </c>
      <c r="D93" t="s">
        <v>750</v>
      </c>
    </row>
    <row r="94" spans="2:4" x14ac:dyDescent="0.3">
      <c r="B94" s="4" t="s">
        <v>143</v>
      </c>
      <c r="C94" s="4" t="s">
        <v>145</v>
      </c>
      <c r="D94" t="s">
        <v>751</v>
      </c>
    </row>
    <row r="95" spans="2:4" x14ac:dyDescent="0.3">
      <c r="B95" s="4" t="s">
        <v>143</v>
      </c>
      <c r="C95" s="4" t="s">
        <v>106</v>
      </c>
      <c r="D95" t="s">
        <v>750</v>
      </c>
    </row>
    <row r="96" spans="2:4" x14ac:dyDescent="0.3">
      <c r="B96" s="4" t="s">
        <v>44</v>
      </c>
      <c r="C96" s="4" t="s">
        <v>106</v>
      </c>
      <c r="D96" t="s">
        <v>193</v>
      </c>
    </row>
    <row r="97" spans="2:4" x14ac:dyDescent="0.3">
      <c r="B97" s="4" t="s">
        <v>143</v>
      </c>
      <c r="C97" s="4" t="s">
        <v>78</v>
      </c>
      <c r="D97" t="s">
        <v>749</v>
      </c>
    </row>
    <row r="98" spans="2:4" x14ac:dyDescent="0.3">
      <c r="B98" s="4" t="s">
        <v>44</v>
      </c>
      <c r="C98" s="4" t="s">
        <v>46</v>
      </c>
      <c r="D98" t="s">
        <v>749</v>
      </c>
    </row>
    <row r="99" spans="2:4" x14ac:dyDescent="0.3">
      <c r="B99" s="4" t="s">
        <v>143</v>
      </c>
      <c r="C99" s="4" t="s">
        <v>106</v>
      </c>
      <c r="D99" t="s">
        <v>750</v>
      </c>
    </row>
    <row r="100" spans="2:4" x14ac:dyDescent="0.3">
      <c r="B100" s="4" t="s">
        <v>143</v>
      </c>
      <c r="C100" s="4" t="s">
        <v>106</v>
      </c>
      <c r="D100" t="s">
        <v>749</v>
      </c>
    </row>
    <row r="101" spans="2:4" x14ac:dyDescent="0.3">
      <c r="B101" s="4" t="s">
        <v>143</v>
      </c>
      <c r="C101" s="4" t="s">
        <v>145</v>
      </c>
      <c r="D101" t="s">
        <v>751</v>
      </c>
    </row>
    <row r="102" spans="2:4" x14ac:dyDescent="0.3">
      <c r="B102" s="4" t="s">
        <v>143</v>
      </c>
      <c r="C102" s="4" t="s">
        <v>46</v>
      </c>
      <c r="D102" t="s">
        <v>749</v>
      </c>
    </row>
    <row r="103" spans="2:4" x14ac:dyDescent="0.3">
      <c r="B103" s="4" t="s">
        <v>143</v>
      </c>
      <c r="C103" s="4" t="s">
        <v>78</v>
      </c>
      <c r="D103" t="s">
        <v>750</v>
      </c>
    </row>
    <row r="104" spans="2:4" x14ac:dyDescent="0.3">
      <c r="B104" s="4" t="s">
        <v>143</v>
      </c>
      <c r="C104" s="4" t="s">
        <v>106</v>
      </c>
      <c r="D104" t="s">
        <v>749</v>
      </c>
    </row>
    <row r="105" spans="2:4" x14ac:dyDescent="0.3">
      <c r="B105" s="4" t="s">
        <v>143</v>
      </c>
      <c r="C105" s="4" t="s">
        <v>46</v>
      </c>
      <c r="D105" t="s">
        <v>750</v>
      </c>
    </row>
    <row r="106" spans="2:4" x14ac:dyDescent="0.3">
      <c r="B106" s="15" t="s">
        <v>143</v>
      </c>
      <c r="C106" s="15" t="s">
        <v>106</v>
      </c>
      <c r="D106" s="16" t="s">
        <v>193</v>
      </c>
    </row>
    <row r="107" spans="2:4" x14ac:dyDescent="0.3">
      <c r="B107" s="4" t="s">
        <v>44</v>
      </c>
      <c r="C107" s="4" t="s">
        <v>46</v>
      </c>
      <c r="D107" t="s">
        <v>749</v>
      </c>
    </row>
    <row r="108" spans="2:4" x14ac:dyDescent="0.3">
      <c r="B108" s="4" t="s">
        <v>44</v>
      </c>
      <c r="C108" s="4" t="s">
        <v>78</v>
      </c>
      <c r="D108" t="s">
        <v>751</v>
      </c>
    </row>
    <row r="109" spans="2:4" x14ac:dyDescent="0.3">
      <c r="B109" s="4" t="s">
        <v>44</v>
      </c>
      <c r="C109" s="4" t="s">
        <v>106</v>
      </c>
      <c r="D109" t="s">
        <v>751</v>
      </c>
    </row>
    <row r="110" spans="2:4" x14ac:dyDescent="0.3">
      <c r="B110" s="4" t="s">
        <v>143</v>
      </c>
      <c r="C110" s="4" t="s">
        <v>78</v>
      </c>
      <c r="D110" t="s">
        <v>752</v>
      </c>
    </row>
    <row r="111" spans="2:4" x14ac:dyDescent="0.3">
      <c r="B111" s="4" t="s">
        <v>143</v>
      </c>
      <c r="C111" s="4" t="s">
        <v>78</v>
      </c>
      <c r="D111" t="s">
        <v>751</v>
      </c>
    </row>
    <row r="112" spans="2:4" x14ac:dyDescent="0.3">
      <c r="B112" s="4" t="s">
        <v>143</v>
      </c>
      <c r="C112" s="4" t="s">
        <v>106</v>
      </c>
      <c r="D112" t="s">
        <v>751</v>
      </c>
    </row>
    <row r="113" spans="2:4" x14ac:dyDescent="0.3">
      <c r="B113" s="4" t="s">
        <v>143</v>
      </c>
      <c r="C113" s="4" t="s">
        <v>78</v>
      </c>
      <c r="D113" t="s">
        <v>751</v>
      </c>
    </row>
    <row r="114" spans="2:4" x14ac:dyDescent="0.3">
      <c r="B114" s="4" t="s">
        <v>143</v>
      </c>
      <c r="C114" s="4" t="s">
        <v>78</v>
      </c>
      <c r="D114" t="s">
        <v>751</v>
      </c>
    </row>
    <row r="115" spans="2:4" x14ac:dyDescent="0.3">
      <c r="B115" s="4" t="s">
        <v>143</v>
      </c>
      <c r="C115" s="4" t="s">
        <v>78</v>
      </c>
      <c r="D115" t="s">
        <v>193</v>
      </c>
    </row>
    <row r="116" spans="2:4" x14ac:dyDescent="0.3">
      <c r="B116" s="4" t="s">
        <v>44</v>
      </c>
      <c r="C116" s="4" t="s">
        <v>78</v>
      </c>
      <c r="D116" t="s">
        <v>751</v>
      </c>
    </row>
    <row r="117" spans="2:4" x14ac:dyDescent="0.3">
      <c r="B117" s="4" t="s">
        <v>44</v>
      </c>
      <c r="C117" s="4" t="s">
        <v>46</v>
      </c>
      <c r="D117" t="s">
        <v>751</v>
      </c>
    </row>
    <row r="118" spans="2:4" x14ac:dyDescent="0.3">
      <c r="B118" s="4" t="s">
        <v>143</v>
      </c>
      <c r="C118" s="4" t="s">
        <v>106</v>
      </c>
      <c r="D118" t="s">
        <v>749</v>
      </c>
    </row>
    <row r="119" spans="2:4" x14ac:dyDescent="0.3">
      <c r="B119" s="4" t="s">
        <v>44</v>
      </c>
      <c r="C119" s="4" t="s">
        <v>46</v>
      </c>
      <c r="D119" t="s">
        <v>751</v>
      </c>
    </row>
    <row r="120" spans="2:4" x14ac:dyDescent="0.3">
      <c r="B120" s="4" t="s">
        <v>143</v>
      </c>
      <c r="C120" s="4" t="s">
        <v>106</v>
      </c>
      <c r="D120" t="s">
        <v>749</v>
      </c>
    </row>
    <row r="121" spans="2:4" x14ac:dyDescent="0.3">
      <c r="B121" s="4" t="s">
        <v>143</v>
      </c>
      <c r="C121" s="4" t="s">
        <v>106</v>
      </c>
      <c r="D121" t="s">
        <v>751</v>
      </c>
    </row>
    <row r="122" spans="2:4" x14ac:dyDescent="0.3">
      <c r="B122" s="4" t="s">
        <v>143</v>
      </c>
      <c r="C122" s="4" t="s">
        <v>46</v>
      </c>
      <c r="D122" t="s">
        <v>751</v>
      </c>
    </row>
    <row r="123" spans="2:4" x14ac:dyDescent="0.3">
      <c r="B123" s="4" t="s">
        <v>143</v>
      </c>
      <c r="C123" s="4" t="s">
        <v>78</v>
      </c>
      <c r="D123" t="s">
        <v>749</v>
      </c>
    </row>
    <row r="124" spans="2:4" x14ac:dyDescent="0.3">
      <c r="B124" s="4" t="s">
        <v>143</v>
      </c>
      <c r="C124" s="4" t="s">
        <v>106</v>
      </c>
      <c r="D124" t="s">
        <v>751</v>
      </c>
    </row>
    <row r="125" spans="2:4" x14ac:dyDescent="0.3">
      <c r="B125" s="4" t="s">
        <v>143</v>
      </c>
      <c r="C125" s="4" t="s">
        <v>46</v>
      </c>
      <c r="D125" t="s">
        <v>751</v>
      </c>
    </row>
    <row r="126" spans="2:4" x14ac:dyDescent="0.3">
      <c r="B126" s="4" t="s">
        <v>44</v>
      </c>
      <c r="C126" s="4" t="s">
        <v>46</v>
      </c>
      <c r="D126" t="s">
        <v>193</v>
      </c>
    </row>
    <row r="127" spans="2:4" x14ac:dyDescent="0.3">
      <c r="B127" s="4" t="s">
        <v>44</v>
      </c>
      <c r="C127" s="4" t="s">
        <v>78</v>
      </c>
      <c r="D127" t="s">
        <v>752</v>
      </c>
    </row>
    <row r="128" spans="2:4" x14ac:dyDescent="0.3">
      <c r="B128" s="4" t="s">
        <v>143</v>
      </c>
      <c r="C128" s="4" t="s">
        <v>78</v>
      </c>
      <c r="D128" t="s">
        <v>752</v>
      </c>
    </row>
    <row r="129" spans="2:4" x14ac:dyDescent="0.3">
      <c r="B129" s="4" t="s">
        <v>143</v>
      </c>
      <c r="C129" s="4" t="s">
        <v>78</v>
      </c>
      <c r="D129" t="s">
        <v>752</v>
      </c>
    </row>
    <row r="130" spans="2:4" x14ac:dyDescent="0.3">
      <c r="B130" s="4" t="s">
        <v>143</v>
      </c>
      <c r="C130" s="4" t="s">
        <v>78</v>
      </c>
      <c r="D130" t="s">
        <v>752</v>
      </c>
    </row>
    <row r="131" spans="2:4" x14ac:dyDescent="0.3">
      <c r="B131" s="4" t="s">
        <v>143</v>
      </c>
      <c r="C131" s="4" t="s">
        <v>106</v>
      </c>
      <c r="D131" t="s">
        <v>193</v>
      </c>
    </row>
    <row r="132" spans="2:4" x14ac:dyDescent="0.3">
      <c r="B132" s="4" t="s">
        <v>143</v>
      </c>
      <c r="C132" s="4" t="s">
        <v>106</v>
      </c>
      <c r="D132" t="s">
        <v>193</v>
      </c>
    </row>
    <row r="133" spans="2:4" x14ac:dyDescent="0.3">
      <c r="B133" s="4" t="s">
        <v>143</v>
      </c>
      <c r="C133" s="4" t="s">
        <v>46</v>
      </c>
      <c r="D133" t="s">
        <v>752</v>
      </c>
    </row>
    <row r="134" spans="2:4" x14ac:dyDescent="0.3">
      <c r="B134" s="4" t="s">
        <v>143</v>
      </c>
      <c r="C134" s="4" t="s">
        <v>78</v>
      </c>
      <c r="D134" t="s">
        <v>193</v>
      </c>
    </row>
    <row r="135" spans="2:4" x14ac:dyDescent="0.3">
      <c r="B135" s="4" t="s">
        <v>44</v>
      </c>
      <c r="C135" s="4" t="s">
        <v>46</v>
      </c>
      <c r="D135" t="s">
        <v>751</v>
      </c>
    </row>
    <row r="136" spans="2:4" x14ac:dyDescent="0.3">
      <c r="B136" s="4" t="s">
        <v>143</v>
      </c>
      <c r="C136" s="4" t="s">
        <v>106</v>
      </c>
      <c r="D136" t="s">
        <v>751</v>
      </c>
    </row>
    <row r="137" spans="2:4" x14ac:dyDescent="0.3">
      <c r="B137" s="4" t="s">
        <v>143</v>
      </c>
      <c r="C137" s="4" t="s">
        <v>106</v>
      </c>
      <c r="D137" t="s">
        <v>751</v>
      </c>
    </row>
    <row r="138" spans="2:4" x14ac:dyDescent="0.3">
      <c r="B138" s="4" t="s">
        <v>143</v>
      </c>
      <c r="C138" s="4" t="s">
        <v>78</v>
      </c>
      <c r="D138" t="s">
        <v>751</v>
      </c>
    </row>
    <row r="139" spans="2:4" x14ac:dyDescent="0.3">
      <c r="B139" s="4" t="s">
        <v>44</v>
      </c>
      <c r="C139" s="4" t="s">
        <v>46</v>
      </c>
      <c r="D139" t="s">
        <v>752</v>
      </c>
    </row>
    <row r="140" spans="2:4" x14ac:dyDescent="0.3">
      <c r="B140" s="4" t="s">
        <v>143</v>
      </c>
      <c r="C140" s="4" t="s">
        <v>106</v>
      </c>
      <c r="D140" t="s">
        <v>752</v>
      </c>
    </row>
    <row r="141" spans="2:4" x14ac:dyDescent="0.3">
      <c r="B141" s="4" t="s">
        <v>143</v>
      </c>
      <c r="C141" s="4" t="s">
        <v>78</v>
      </c>
      <c r="D141" t="s">
        <v>752</v>
      </c>
    </row>
    <row r="142" spans="2:4" x14ac:dyDescent="0.3">
      <c r="B142" s="4" t="s">
        <v>44</v>
      </c>
      <c r="C142" t="s">
        <v>46</v>
      </c>
      <c r="D142" t="s">
        <v>751</v>
      </c>
    </row>
    <row r="143" spans="2:4" x14ac:dyDescent="0.3">
      <c r="B143" s="4" t="s">
        <v>44</v>
      </c>
      <c r="C143" t="s">
        <v>46</v>
      </c>
      <c r="D143" t="s">
        <v>749</v>
      </c>
    </row>
    <row r="144" spans="2:4" x14ac:dyDescent="0.3">
      <c r="B144" s="4" t="s">
        <v>44</v>
      </c>
      <c r="C144" t="s">
        <v>46</v>
      </c>
      <c r="D144" t="s">
        <v>750</v>
      </c>
    </row>
    <row r="145" spans="2:4" x14ac:dyDescent="0.3">
      <c r="B145" s="4" t="s">
        <v>44</v>
      </c>
      <c r="C145" t="s">
        <v>46</v>
      </c>
      <c r="D145" s="4" t="s">
        <v>748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92C3-F2D8-486D-9DCF-AA13F25624DB}">
  <dimension ref="A1:F41"/>
  <sheetViews>
    <sheetView workbookViewId="0">
      <selection activeCell="F18" sqref="F18"/>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6" width="255.77734375" bestFit="1" customWidth="1"/>
  </cols>
  <sheetData>
    <row r="1" spans="1:6" ht="43.2" x14ac:dyDescent="0.3">
      <c r="A1" s="12" t="s">
        <v>3</v>
      </c>
      <c r="B1" s="12" t="s">
        <v>5</v>
      </c>
      <c r="C1" s="12" t="s">
        <v>10</v>
      </c>
      <c r="D1" s="10" t="s">
        <v>11</v>
      </c>
      <c r="E1" s="10" t="s">
        <v>12</v>
      </c>
      <c r="F1" s="10" t="s">
        <v>13</v>
      </c>
    </row>
    <row r="2" spans="1:6" x14ac:dyDescent="0.3">
      <c r="A2" t="s">
        <v>44</v>
      </c>
      <c r="B2" t="s">
        <v>46</v>
      </c>
      <c r="C2" t="s">
        <v>51</v>
      </c>
      <c r="D2" t="s">
        <v>52</v>
      </c>
      <c r="E2" t="s">
        <v>53</v>
      </c>
      <c r="F2" t="s">
        <v>54</v>
      </c>
    </row>
    <row r="3" spans="1:6" x14ac:dyDescent="0.3">
      <c r="A3" t="s">
        <v>44</v>
      </c>
      <c r="B3" t="s">
        <v>78</v>
      </c>
      <c r="C3" t="s">
        <v>80</v>
      </c>
      <c r="D3" t="s">
        <v>81</v>
      </c>
      <c r="E3" t="s">
        <v>82</v>
      </c>
      <c r="F3" t="s">
        <v>83</v>
      </c>
    </row>
    <row r="4" spans="1:6" x14ac:dyDescent="0.3">
      <c r="A4" t="s">
        <v>143</v>
      </c>
      <c r="B4" t="s">
        <v>106</v>
      </c>
      <c r="C4" t="s">
        <v>108</v>
      </c>
      <c r="D4" t="s">
        <v>109</v>
      </c>
      <c r="E4" t="s">
        <v>110</v>
      </c>
      <c r="F4" t="s">
        <v>111</v>
      </c>
    </row>
    <row r="5" spans="1:6" x14ac:dyDescent="0.3">
      <c r="A5" t="s">
        <v>44</v>
      </c>
      <c r="B5" t="s">
        <v>106</v>
      </c>
      <c r="C5" t="s">
        <v>108</v>
      </c>
      <c r="D5" t="s">
        <v>109</v>
      </c>
      <c r="E5" t="s">
        <v>110</v>
      </c>
      <c r="F5" t="s">
        <v>111</v>
      </c>
    </row>
    <row r="6" spans="1:6" x14ac:dyDescent="0.3">
      <c r="A6" t="s">
        <v>143</v>
      </c>
      <c r="B6" t="s">
        <v>106</v>
      </c>
      <c r="C6" t="s">
        <v>108</v>
      </c>
      <c r="D6" t="s">
        <v>129</v>
      </c>
      <c r="E6" t="s">
        <v>130</v>
      </c>
      <c r="F6" t="s">
        <v>56</v>
      </c>
    </row>
    <row r="7" spans="1:6" x14ac:dyDescent="0.3">
      <c r="A7" t="s">
        <v>44</v>
      </c>
      <c r="B7" t="s">
        <v>106</v>
      </c>
      <c r="C7" t="s">
        <v>108</v>
      </c>
      <c r="D7" t="s">
        <v>129</v>
      </c>
      <c r="E7" t="s">
        <v>130</v>
      </c>
      <c r="F7" t="s">
        <v>56</v>
      </c>
    </row>
    <row r="8" spans="1:6" x14ac:dyDescent="0.3">
      <c r="A8" t="s">
        <v>143</v>
      </c>
      <c r="B8" t="s">
        <v>145</v>
      </c>
      <c r="C8" t="s">
        <v>147</v>
      </c>
      <c r="D8" t="s">
        <v>148</v>
      </c>
      <c r="E8" t="s">
        <v>149</v>
      </c>
      <c r="F8" t="s">
        <v>56</v>
      </c>
    </row>
    <row r="9" spans="1:6" x14ac:dyDescent="0.3">
      <c r="A9" t="s">
        <v>143</v>
      </c>
      <c r="B9" t="s">
        <v>78</v>
      </c>
      <c r="C9" t="s">
        <v>160</v>
      </c>
      <c r="D9" t="s">
        <v>161</v>
      </c>
      <c r="E9" t="s">
        <v>162</v>
      </c>
      <c r="F9" t="s">
        <v>163</v>
      </c>
    </row>
    <row r="10" spans="1:6" x14ac:dyDescent="0.3">
      <c r="A10" t="s">
        <v>143</v>
      </c>
      <c r="B10" t="s">
        <v>78</v>
      </c>
      <c r="C10" t="s">
        <v>177</v>
      </c>
      <c r="D10" t="s">
        <v>81</v>
      </c>
      <c r="E10" t="s">
        <v>178</v>
      </c>
      <c r="F10" t="s">
        <v>56</v>
      </c>
    </row>
    <row r="11" spans="1:6" x14ac:dyDescent="0.3">
      <c r="A11" t="s">
        <v>143</v>
      </c>
      <c r="B11" t="s">
        <v>78</v>
      </c>
      <c r="C11" t="s">
        <v>192</v>
      </c>
      <c r="D11" t="s">
        <v>193</v>
      </c>
      <c r="E11" t="s">
        <v>194</v>
      </c>
      <c r="F11" t="s">
        <v>56</v>
      </c>
    </row>
    <row r="12" spans="1:6" x14ac:dyDescent="0.3">
      <c r="A12" t="s">
        <v>143</v>
      </c>
      <c r="B12" t="s">
        <v>106</v>
      </c>
      <c r="C12" t="s">
        <v>204</v>
      </c>
      <c r="D12" t="s">
        <v>109</v>
      </c>
      <c r="E12" t="s">
        <v>205</v>
      </c>
      <c r="F12" t="s">
        <v>206</v>
      </c>
    </row>
    <row r="13" spans="1:6" x14ac:dyDescent="0.3">
      <c r="A13" t="s">
        <v>143</v>
      </c>
      <c r="B13" t="s">
        <v>78</v>
      </c>
      <c r="C13" t="s">
        <v>108</v>
      </c>
      <c r="D13" t="s">
        <v>231</v>
      </c>
      <c r="E13" t="s">
        <v>232</v>
      </c>
      <c r="F13" t="s">
        <v>56</v>
      </c>
    </row>
    <row r="14" spans="1:6" x14ac:dyDescent="0.3">
      <c r="A14" t="s">
        <v>143</v>
      </c>
      <c r="B14" t="s">
        <v>145</v>
      </c>
      <c r="C14" t="s">
        <v>80</v>
      </c>
      <c r="D14" t="s">
        <v>244</v>
      </c>
      <c r="E14" t="s">
        <v>245</v>
      </c>
      <c r="F14" t="s">
        <v>56</v>
      </c>
    </row>
    <row r="15" spans="1:6" x14ac:dyDescent="0.3">
      <c r="A15" t="s">
        <v>143</v>
      </c>
      <c r="B15" t="s">
        <v>145</v>
      </c>
      <c r="C15" t="s">
        <v>262</v>
      </c>
      <c r="D15" t="s">
        <v>263</v>
      </c>
      <c r="E15" t="s">
        <v>264</v>
      </c>
      <c r="F15" t="s">
        <v>56</v>
      </c>
    </row>
    <row r="16" spans="1:6" x14ac:dyDescent="0.3">
      <c r="A16" t="s">
        <v>143</v>
      </c>
      <c r="B16" t="s">
        <v>78</v>
      </c>
      <c r="C16" t="s">
        <v>277</v>
      </c>
      <c r="D16" t="s">
        <v>148</v>
      </c>
      <c r="E16" t="s">
        <v>278</v>
      </c>
      <c r="F16" t="s">
        <v>279</v>
      </c>
    </row>
    <row r="17" spans="1:6" x14ac:dyDescent="0.3">
      <c r="A17" t="s">
        <v>143</v>
      </c>
      <c r="B17" t="s">
        <v>78</v>
      </c>
      <c r="C17" t="s">
        <v>301</v>
      </c>
      <c r="D17" t="s">
        <v>81</v>
      </c>
      <c r="E17" t="s">
        <v>302</v>
      </c>
      <c r="F17" t="s">
        <v>56</v>
      </c>
    </row>
    <row r="18" spans="1:6" x14ac:dyDescent="0.3">
      <c r="A18" t="s">
        <v>143</v>
      </c>
      <c r="B18" t="s">
        <v>78</v>
      </c>
      <c r="C18" t="s">
        <v>160</v>
      </c>
      <c r="D18" t="s">
        <v>317</v>
      </c>
      <c r="E18" t="s">
        <v>318</v>
      </c>
      <c r="F18" t="s">
        <v>56</v>
      </c>
    </row>
    <row r="19" spans="1:6" x14ac:dyDescent="0.3">
      <c r="A19" t="s">
        <v>143</v>
      </c>
      <c r="B19" t="s">
        <v>145</v>
      </c>
      <c r="C19" t="s">
        <v>335</v>
      </c>
      <c r="D19" t="s">
        <v>336</v>
      </c>
      <c r="E19" t="s">
        <v>337</v>
      </c>
      <c r="F19" t="s">
        <v>56</v>
      </c>
    </row>
    <row r="20" spans="1:6" x14ac:dyDescent="0.3">
      <c r="A20" t="s">
        <v>44</v>
      </c>
      <c r="B20" t="s">
        <v>106</v>
      </c>
      <c r="C20" t="s">
        <v>160</v>
      </c>
      <c r="D20" t="s">
        <v>349</v>
      </c>
      <c r="E20" t="s">
        <v>350</v>
      </c>
      <c r="F20" t="s">
        <v>351</v>
      </c>
    </row>
    <row r="21" spans="1:6" x14ac:dyDescent="0.3">
      <c r="A21" t="s">
        <v>143</v>
      </c>
      <c r="B21" t="s">
        <v>46</v>
      </c>
      <c r="C21" t="s">
        <v>366</v>
      </c>
      <c r="D21" t="s">
        <v>231</v>
      </c>
      <c r="E21" t="s">
        <v>367</v>
      </c>
      <c r="F21" t="s">
        <v>56</v>
      </c>
    </row>
    <row r="22" spans="1:6" x14ac:dyDescent="0.3">
      <c r="A22" t="s">
        <v>44</v>
      </c>
      <c r="B22" t="s">
        <v>46</v>
      </c>
      <c r="C22" t="s">
        <v>366</v>
      </c>
      <c r="D22" t="s">
        <v>231</v>
      </c>
      <c r="E22" t="s">
        <v>367</v>
      </c>
      <c r="F22" t="s">
        <v>56</v>
      </c>
    </row>
    <row r="23" spans="1:6" x14ac:dyDescent="0.3">
      <c r="A23" t="s">
        <v>143</v>
      </c>
      <c r="B23" t="s">
        <v>145</v>
      </c>
      <c r="C23" t="s">
        <v>160</v>
      </c>
      <c r="D23" t="s">
        <v>383</v>
      </c>
      <c r="E23" t="s">
        <v>384</v>
      </c>
      <c r="F23" t="s">
        <v>56</v>
      </c>
    </row>
    <row r="24" spans="1:6" x14ac:dyDescent="0.3">
      <c r="A24" t="s">
        <v>143</v>
      </c>
      <c r="B24" t="s">
        <v>106</v>
      </c>
      <c r="C24" t="s">
        <v>395</v>
      </c>
      <c r="D24" t="s">
        <v>52</v>
      </c>
      <c r="E24" t="s">
        <v>396</v>
      </c>
      <c r="F24" t="s">
        <v>56</v>
      </c>
    </row>
    <row r="25" spans="1:6" x14ac:dyDescent="0.3">
      <c r="A25" t="s">
        <v>143</v>
      </c>
      <c r="B25" t="s">
        <v>78</v>
      </c>
      <c r="C25" t="s">
        <v>406</v>
      </c>
      <c r="D25" t="s">
        <v>407</v>
      </c>
      <c r="E25" t="s">
        <v>408</v>
      </c>
      <c r="F25" t="s">
        <v>408</v>
      </c>
    </row>
    <row r="26" spans="1:6" x14ac:dyDescent="0.3">
      <c r="A26" t="s">
        <v>44</v>
      </c>
      <c r="B26" t="s">
        <v>106</v>
      </c>
      <c r="C26" t="s">
        <v>160</v>
      </c>
      <c r="D26" t="s">
        <v>424</v>
      </c>
      <c r="E26" t="s">
        <v>425</v>
      </c>
      <c r="F26" t="s">
        <v>56</v>
      </c>
    </row>
    <row r="27" spans="1:6" x14ac:dyDescent="0.3">
      <c r="A27" t="s">
        <v>143</v>
      </c>
      <c r="B27" t="s">
        <v>106</v>
      </c>
      <c r="C27" t="s">
        <v>301</v>
      </c>
      <c r="D27" t="s">
        <v>440</v>
      </c>
      <c r="E27" t="s">
        <v>441</v>
      </c>
      <c r="F27" t="s">
        <v>442</v>
      </c>
    </row>
    <row r="28" spans="1:6" x14ac:dyDescent="0.3">
      <c r="A28" t="s">
        <v>44</v>
      </c>
      <c r="B28" t="s">
        <v>106</v>
      </c>
      <c r="C28" t="s">
        <v>301</v>
      </c>
      <c r="D28" t="s">
        <v>440</v>
      </c>
      <c r="E28" t="s">
        <v>441</v>
      </c>
      <c r="F28" t="s">
        <v>442</v>
      </c>
    </row>
    <row r="29" spans="1:6" x14ac:dyDescent="0.3">
      <c r="A29" t="s">
        <v>44</v>
      </c>
      <c r="B29" t="s">
        <v>106</v>
      </c>
      <c r="C29" t="s">
        <v>160</v>
      </c>
      <c r="D29" t="s">
        <v>464</v>
      </c>
      <c r="E29" t="s">
        <v>465</v>
      </c>
      <c r="F29" t="s">
        <v>466</v>
      </c>
    </row>
    <row r="30" spans="1:6" x14ac:dyDescent="0.3">
      <c r="A30" t="s">
        <v>143</v>
      </c>
      <c r="B30" t="s">
        <v>106</v>
      </c>
      <c r="C30" t="s">
        <v>160</v>
      </c>
      <c r="D30" t="s">
        <v>263</v>
      </c>
      <c r="E30" t="s">
        <v>480</v>
      </c>
      <c r="F30" t="s">
        <v>481</v>
      </c>
    </row>
    <row r="31" spans="1:6" x14ac:dyDescent="0.3">
      <c r="A31" t="s">
        <v>143</v>
      </c>
      <c r="B31" t="s">
        <v>78</v>
      </c>
      <c r="C31" t="s">
        <v>160</v>
      </c>
      <c r="D31" t="s">
        <v>464</v>
      </c>
      <c r="E31" t="s">
        <v>495</v>
      </c>
      <c r="F31" t="s">
        <v>496</v>
      </c>
    </row>
    <row r="32" spans="1:6" x14ac:dyDescent="0.3">
      <c r="A32" t="s">
        <v>143</v>
      </c>
      <c r="B32" t="s">
        <v>78</v>
      </c>
      <c r="C32" t="s">
        <v>160</v>
      </c>
      <c r="D32" t="s">
        <v>513</v>
      </c>
      <c r="E32" t="s">
        <v>514</v>
      </c>
      <c r="F32" t="s">
        <v>515</v>
      </c>
    </row>
    <row r="33" spans="1:6" x14ac:dyDescent="0.3">
      <c r="A33" t="s">
        <v>44</v>
      </c>
      <c r="B33" t="s">
        <v>46</v>
      </c>
      <c r="C33" t="s">
        <v>538</v>
      </c>
      <c r="D33" t="s">
        <v>109</v>
      </c>
      <c r="E33" t="s">
        <v>539</v>
      </c>
      <c r="F33" t="s">
        <v>540</v>
      </c>
    </row>
    <row r="34" spans="1:6" x14ac:dyDescent="0.3">
      <c r="A34" t="s">
        <v>143</v>
      </c>
      <c r="B34" t="s">
        <v>106</v>
      </c>
      <c r="C34" t="s">
        <v>553</v>
      </c>
      <c r="D34" t="s">
        <v>424</v>
      </c>
      <c r="E34" t="s">
        <v>554</v>
      </c>
      <c r="F34" t="s">
        <v>56</v>
      </c>
    </row>
    <row r="35" spans="1:6" x14ac:dyDescent="0.3">
      <c r="A35" t="s">
        <v>143</v>
      </c>
      <c r="B35" t="s">
        <v>106</v>
      </c>
      <c r="C35" t="s">
        <v>160</v>
      </c>
      <c r="D35" t="s">
        <v>562</v>
      </c>
      <c r="E35" t="s">
        <v>563</v>
      </c>
      <c r="F35" t="s">
        <v>564</v>
      </c>
    </row>
    <row r="36" spans="1:6" x14ac:dyDescent="0.3">
      <c r="A36" t="s">
        <v>143</v>
      </c>
      <c r="B36" t="s">
        <v>106</v>
      </c>
      <c r="C36" t="s">
        <v>573</v>
      </c>
      <c r="D36" t="s">
        <v>349</v>
      </c>
      <c r="E36" t="s">
        <v>574</v>
      </c>
      <c r="F36" t="s">
        <v>56</v>
      </c>
    </row>
    <row r="37" spans="1:6" x14ac:dyDescent="0.3">
      <c r="A37" t="s">
        <v>143</v>
      </c>
      <c r="B37" t="s">
        <v>145</v>
      </c>
      <c r="C37" t="s">
        <v>586</v>
      </c>
      <c r="D37" t="s">
        <v>383</v>
      </c>
      <c r="E37" t="s">
        <v>587</v>
      </c>
      <c r="F37" t="s">
        <v>588</v>
      </c>
    </row>
    <row r="38" spans="1:6" x14ac:dyDescent="0.3">
      <c r="A38" t="s">
        <v>143</v>
      </c>
      <c r="B38" t="s">
        <v>145</v>
      </c>
      <c r="C38" t="s">
        <v>601</v>
      </c>
      <c r="D38" t="s">
        <v>464</v>
      </c>
      <c r="E38" t="s">
        <v>602</v>
      </c>
      <c r="F38" t="s">
        <v>56</v>
      </c>
    </row>
    <row r="39" spans="1:6" x14ac:dyDescent="0.3">
      <c r="A39" t="s">
        <v>143</v>
      </c>
      <c r="B39" t="s">
        <v>46</v>
      </c>
      <c r="C39" t="s">
        <v>612</v>
      </c>
      <c r="D39" t="s">
        <v>613</v>
      </c>
      <c r="E39" t="s">
        <v>614</v>
      </c>
      <c r="F39" t="s">
        <v>56</v>
      </c>
    </row>
    <row r="40" spans="1:6" x14ac:dyDescent="0.3">
      <c r="A40" t="s">
        <v>143</v>
      </c>
      <c r="B40" t="s">
        <v>78</v>
      </c>
      <c r="C40" t="s">
        <v>628</v>
      </c>
      <c r="D40" t="s">
        <v>52</v>
      </c>
      <c r="E40" t="s">
        <v>629</v>
      </c>
      <c r="F40" t="s">
        <v>630</v>
      </c>
    </row>
    <row r="41" spans="1:6" x14ac:dyDescent="0.3">
      <c r="A41" t="s">
        <v>143</v>
      </c>
      <c r="B41" t="s">
        <v>78</v>
      </c>
      <c r="C41" t="s">
        <v>644</v>
      </c>
      <c r="D41" t="s">
        <v>645</v>
      </c>
      <c r="E41" t="s">
        <v>646</v>
      </c>
      <c r="F41" t="s">
        <v>647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DDAA-785F-4364-88A2-A32F5F1CEA0A}">
  <dimension ref="A1:I41"/>
  <sheetViews>
    <sheetView workbookViewId="0">
      <selection sqref="A1:B1048576"/>
    </sheetView>
  </sheetViews>
  <sheetFormatPr defaultRowHeight="14.4" x14ac:dyDescent="0.3"/>
  <cols>
    <col min="1" max="1" width="16.21875" bestFit="1" customWidth="1"/>
    <col min="2" max="2" width="29.33203125" bestFit="1" customWidth="1"/>
    <col min="3" max="3" width="54.109375" customWidth="1"/>
    <col min="4" max="4" width="49" customWidth="1"/>
    <col min="5" max="5" width="42.6640625" customWidth="1"/>
    <col min="6" max="6" width="47.5546875" customWidth="1"/>
    <col min="7" max="7" width="37.44140625" customWidth="1"/>
    <col min="8" max="8" width="59.21875" customWidth="1"/>
    <col min="9" max="9" width="50.5546875" customWidth="1"/>
  </cols>
  <sheetData>
    <row r="1" spans="1:9" ht="57.6" x14ac:dyDescent="0.3">
      <c r="A1" s="12" t="s">
        <v>3</v>
      </c>
      <c r="B1" s="12" t="s">
        <v>5</v>
      </c>
      <c r="C1" s="12" t="s">
        <v>33</v>
      </c>
      <c r="D1" s="12" t="s">
        <v>34</v>
      </c>
      <c r="E1" s="12" t="s">
        <v>35</v>
      </c>
      <c r="F1" s="12" t="s">
        <v>36</v>
      </c>
      <c r="G1" s="12" t="s">
        <v>37</v>
      </c>
      <c r="H1" s="12" t="s">
        <v>38</v>
      </c>
      <c r="I1" s="12" t="s">
        <v>39</v>
      </c>
    </row>
    <row r="2" spans="1:9" x14ac:dyDescent="0.3">
      <c r="A2" s="4" t="s">
        <v>44</v>
      </c>
      <c r="B2" s="4" t="s">
        <v>46</v>
      </c>
      <c r="C2" t="s">
        <v>66</v>
      </c>
      <c r="D2" t="s">
        <v>67</v>
      </c>
      <c r="E2" t="s">
        <v>68</v>
      </c>
      <c r="F2" t="s">
        <v>69</v>
      </c>
      <c r="G2" t="s">
        <v>70</v>
      </c>
      <c r="H2" t="s">
        <v>71</v>
      </c>
      <c r="I2" t="s">
        <v>72</v>
      </c>
    </row>
    <row r="3" spans="1:9" x14ac:dyDescent="0.3">
      <c r="A3" s="4" t="s">
        <v>44</v>
      </c>
      <c r="B3" s="4" t="s">
        <v>78</v>
      </c>
      <c r="C3" t="s">
        <v>94</v>
      </c>
      <c r="D3" t="s">
        <v>95</v>
      </c>
      <c r="E3" t="s">
        <v>96</v>
      </c>
      <c r="F3" t="s">
        <v>97</v>
      </c>
      <c r="G3" t="s">
        <v>98</v>
      </c>
      <c r="H3" t="s">
        <v>99</v>
      </c>
      <c r="I3" t="s">
        <v>100</v>
      </c>
    </row>
    <row r="4" spans="1:9" x14ac:dyDescent="0.3">
      <c r="A4" s="4" t="s">
        <v>143</v>
      </c>
      <c r="B4" s="4" t="s">
        <v>106</v>
      </c>
      <c r="C4" t="s">
        <v>117</v>
      </c>
      <c r="D4" t="s">
        <v>118</v>
      </c>
      <c r="E4" t="s">
        <v>119</v>
      </c>
      <c r="F4" t="s">
        <v>120</v>
      </c>
      <c r="G4" t="s">
        <v>121</v>
      </c>
      <c r="H4" t="s">
        <v>122</v>
      </c>
      <c r="I4" t="s">
        <v>123</v>
      </c>
    </row>
    <row r="5" spans="1:9" x14ac:dyDescent="0.3">
      <c r="A5" s="4" t="s">
        <v>44</v>
      </c>
      <c r="B5" s="4" t="s">
        <v>106</v>
      </c>
      <c r="C5" t="s">
        <v>117</v>
      </c>
      <c r="D5" t="s">
        <v>118</v>
      </c>
      <c r="E5" t="s">
        <v>119</v>
      </c>
      <c r="F5" t="s">
        <v>120</v>
      </c>
      <c r="G5" t="s">
        <v>121</v>
      </c>
      <c r="H5" t="s">
        <v>122</v>
      </c>
      <c r="I5" t="s">
        <v>123</v>
      </c>
    </row>
    <row r="6" spans="1:9" x14ac:dyDescent="0.3">
      <c r="A6" s="4" t="s">
        <v>143</v>
      </c>
      <c r="B6" s="4" t="s">
        <v>106</v>
      </c>
      <c r="C6" t="s">
        <v>133</v>
      </c>
      <c r="D6" t="s">
        <v>134</v>
      </c>
      <c r="E6" t="s">
        <v>135</v>
      </c>
      <c r="F6" t="s">
        <v>136</v>
      </c>
      <c r="G6" t="s">
        <v>137</v>
      </c>
      <c r="H6" t="s">
        <v>138</v>
      </c>
      <c r="I6" t="s">
        <v>56</v>
      </c>
    </row>
    <row r="7" spans="1:9" x14ac:dyDescent="0.3">
      <c r="A7" s="4" t="s">
        <v>44</v>
      </c>
      <c r="B7" s="4" t="s">
        <v>106</v>
      </c>
      <c r="C7" t="s">
        <v>133</v>
      </c>
      <c r="D7" t="s">
        <v>134</v>
      </c>
      <c r="E7" t="s">
        <v>135</v>
      </c>
      <c r="F7" t="s">
        <v>136</v>
      </c>
      <c r="G7" t="s">
        <v>137</v>
      </c>
      <c r="H7" t="s">
        <v>138</v>
      </c>
      <c r="I7" t="s">
        <v>56</v>
      </c>
    </row>
    <row r="8" spans="1:9" x14ac:dyDescent="0.3">
      <c r="A8" s="4" t="s">
        <v>143</v>
      </c>
      <c r="B8" s="4" t="s">
        <v>145</v>
      </c>
      <c r="C8" t="s">
        <v>152</v>
      </c>
      <c r="D8" t="s">
        <v>153</v>
      </c>
      <c r="E8" t="s">
        <v>153</v>
      </c>
      <c r="F8" t="s">
        <v>154</v>
      </c>
      <c r="G8" t="s">
        <v>155</v>
      </c>
      <c r="H8" t="s">
        <v>152</v>
      </c>
      <c r="I8" t="s">
        <v>56</v>
      </c>
    </row>
    <row r="9" spans="1:9" x14ac:dyDescent="0.3">
      <c r="A9" s="4" t="s">
        <v>143</v>
      </c>
      <c r="B9" s="4" t="s">
        <v>78</v>
      </c>
      <c r="C9" t="s">
        <v>163</v>
      </c>
      <c r="D9" t="s">
        <v>163</v>
      </c>
      <c r="E9" t="s">
        <v>163</v>
      </c>
      <c r="F9" t="s">
        <v>169</v>
      </c>
      <c r="G9" t="s">
        <v>169</v>
      </c>
      <c r="H9" t="s">
        <v>163</v>
      </c>
      <c r="I9" t="s">
        <v>163</v>
      </c>
    </row>
    <row r="10" spans="1:9" x14ac:dyDescent="0.3">
      <c r="A10" s="4" t="s">
        <v>143</v>
      </c>
      <c r="B10" s="4" t="s">
        <v>78</v>
      </c>
      <c r="C10" t="s">
        <v>183</v>
      </c>
      <c r="D10" t="s">
        <v>184</v>
      </c>
      <c r="E10" t="s">
        <v>185</v>
      </c>
      <c r="F10" t="s">
        <v>186</v>
      </c>
      <c r="G10" t="s">
        <v>187</v>
      </c>
      <c r="H10" t="s">
        <v>188</v>
      </c>
      <c r="I10" t="s">
        <v>56</v>
      </c>
    </row>
    <row r="11" spans="1:9" x14ac:dyDescent="0.3">
      <c r="A11" s="4" t="s">
        <v>143</v>
      </c>
      <c r="B11" s="4" t="s">
        <v>78</v>
      </c>
      <c r="C11" t="s">
        <v>195</v>
      </c>
      <c r="D11" t="s">
        <v>195</v>
      </c>
      <c r="E11" t="s">
        <v>196</v>
      </c>
      <c r="F11" t="s">
        <v>195</v>
      </c>
      <c r="G11" t="s">
        <v>195</v>
      </c>
      <c r="H11" t="s">
        <v>195</v>
      </c>
      <c r="I11" t="s">
        <v>56</v>
      </c>
    </row>
    <row r="12" spans="1:9" x14ac:dyDescent="0.3">
      <c r="A12" s="4" t="s">
        <v>143</v>
      </c>
      <c r="B12" s="4" t="s">
        <v>106</v>
      </c>
      <c r="C12" t="s">
        <v>217</v>
      </c>
      <c r="D12" t="s">
        <v>218</v>
      </c>
      <c r="E12" t="s">
        <v>219</v>
      </c>
      <c r="F12" t="s">
        <v>220</v>
      </c>
      <c r="G12" t="s">
        <v>221</v>
      </c>
      <c r="H12" t="s">
        <v>222</v>
      </c>
      <c r="I12" t="s">
        <v>223</v>
      </c>
    </row>
    <row r="13" spans="1:9" x14ac:dyDescent="0.3">
      <c r="A13" s="4" t="s">
        <v>143</v>
      </c>
      <c r="B13" s="4" t="s">
        <v>78</v>
      </c>
      <c r="C13" t="s">
        <v>234</v>
      </c>
      <c r="D13" t="s">
        <v>235</v>
      </c>
      <c r="E13" t="s">
        <v>236</v>
      </c>
      <c r="F13" t="s">
        <v>236</v>
      </c>
      <c r="G13" t="s">
        <v>237</v>
      </c>
      <c r="H13" t="s">
        <v>238</v>
      </c>
      <c r="I13" t="s">
        <v>56</v>
      </c>
    </row>
    <row r="14" spans="1:9" x14ac:dyDescent="0.3">
      <c r="A14" s="4" t="s">
        <v>143</v>
      </c>
      <c r="B14" s="4" t="s">
        <v>145</v>
      </c>
      <c r="C14" t="s">
        <v>248</v>
      </c>
      <c r="D14" t="s">
        <v>249</v>
      </c>
      <c r="E14" t="s">
        <v>250</v>
      </c>
      <c r="F14" t="s">
        <v>251</v>
      </c>
      <c r="G14" t="s">
        <v>252</v>
      </c>
      <c r="H14" t="s">
        <v>253</v>
      </c>
      <c r="I14" t="s">
        <v>254</v>
      </c>
    </row>
    <row r="15" spans="1:9" x14ac:dyDescent="0.3">
      <c r="A15" s="4" t="s">
        <v>143</v>
      </c>
      <c r="B15" s="4" t="s">
        <v>145</v>
      </c>
      <c r="C15" t="s">
        <v>266</v>
      </c>
      <c r="D15" t="s">
        <v>267</v>
      </c>
      <c r="E15" t="s">
        <v>266</v>
      </c>
      <c r="F15" t="s">
        <v>268</v>
      </c>
      <c r="G15" t="s">
        <v>269</v>
      </c>
      <c r="H15" t="s">
        <v>270</v>
      </c>
      <c r="I15" t="s">
        <v>56</v>
      </c>
    </row>
    <row r="16" spans="1:9" x14ac:dyDescent="0.3">
      <c r="A16" s="4" t="s">
        <v>143</v>
      </c>
      <c r="B16" s="4" t="s">
        <v>78</v>
      </c>
      <c r="C16" t="s">
        <v>289</v>
      </c>
      <c r="D16" t="s">
        <v>290</v>
      </c>
      <c r="E16" t="s">
        <v>291</v>
      </c>
      <c r="F16" t="s">
        <v>292</v>
      </c>
      <c r="G16" t="s">
        <v>293</v>
      </c>
      <c r="H16" t="s">
        <v>294</v>
      </c>
      <c r="I16" t="s">
        <v>295</v>
      </c>
    </row>
    <row r="17" spans="1:9" x14ac:dyDescent="0.3">
      <c r="A17" s="4" t="s">
        <v>143</v>
      </c>
      <c r="B17" s="4" t="s">
        <v>78</v>
      </c>
      <c r="C17" t="s">
        <v>306</v>
      </c>
      <c r="D17" t="s">
        <v>307</v>
      </c>
      <c r="E17" t="s">
        <v>308</v>
      </c>
      <c r="F17" t="s">
        <v>309</v>
      </c>
      <c r="G17" t="s">
        <v>310</v>
      </c>
      <c r="H17" t="s">
        <v>311</v>
      </c>
      <c r="I17" t="s">
        <v>56</v>
      </c>
    </row>
    <row r="18" spans="1:9" x14ac:dyDescent="0.3">
      <c r="A18" s="4" t="s">
        <v>143</v>
      </c>
      <c r="B18" s="4" t="s">
        <v>78</v>
      </c>
      <c r="C18" t="s">
        <v>324</v>
      </c>
      <c r="D18" t="s">
        <v>325</v>
      </c>
      <c r="E18" t="s">
        <v>326</v>
      </c>
      <c r="F18" t="s">
        <v>327</v>
      </c>
      <c r="G18" t="s">
        <v>328</v>
      </c>
      <c r="H18" t="s">
        <v>329</v>
      </c>
      <c r="I18" t="s">
        <v>56</v>
      </c>
    </row>
    <row r="19" spans="1:9" x14ac:dyDescent="0.3">
      <c r="A19" s="4" t="s">
        <v>143</v>
      </c>
      <c r="B19" s="4" t="s">
        <v>145</v>
      </c>
      <c r="C19" t="s">
        <v>338</v>
      </c>
      <c r="D19" t="s">
        <v>339</v>
      </c>
      <c r="E19" t="s">
        <v>340</v>
      </c>
      <c r="F19" t="s">
        <v>341</v>
      </c>
      <c r="G19" t="s">
        <v>342</v>
      </c>
      <c r="H19" t="s">
        <v>343</v>
      </c>
      <c r="I19" t="s">
        <v>56</v>
      </c>
    </row>
    <row r="20" spans="1:9" x14ac:dyDescent="0.3">
      <c r="A20" s="4" t="s">
        <v>44</v>
      </c>
      <c r="B20" s="4" t="s">
        <v>106</v>
      </c>
      <c r="C20" t="s">
        <v>354</v>
      </c>
      <c r="D20" t="s">
        <v>355</v>
      </c>
      <c r="E20" t="s">
        <v>356</v>
      </c>
      <c r="F20" t="s">
        <v>357</v>
      </c>
      <c r="G20" t="s">
        <v>358</v>
      </c>
      <c r="H20" t="s">
        <v>356</v>
      </c>
      <c r="I20" t="s">
        <v>359</v>
      </c>
    </row>
    <row r="21" spans="1:9" x14ac:dyDescent="0.3">
      <c r="A21" s="4" t="s">
        <v>143</v>
      </c>
      <c r="B21" s="4" t="s">
        <v>46</v>
      </c>
      <c r="C21" t="s">
        <v>372</v>
      </c>
      <c r="D21" t="s">
        <v>373</v>
      </c>
      <c r="E21" t="s">
        <v>266</v>
      </c>
      <c r="F21" t="s">
        <v>374</v>
      </c>
      <c r="G21" t="s">
        <v>375</v>
      </c>
      <c r="H21" t="s">
        <v>376</v>
      </c>
      <c r="I21" t="s">
        <v>377</v>
      </c>
    </row>
    <row r="22" spans="1:9" x14ac:dyDescent="0.3">
      <c r="A22" s="4" t="s">
        <v>44</v>
      </c>
      <c r="B22" s="4" t="s">
        <v>46</v>
      </c>
      <c r="C22" t="s">
        <v>372</v>
      </c>
      <c r="D22" t="s">
        <v>373</v>
      </c>
      <c r="E22" t="s">
        <v>266</v>
      </c>
      <c r="F22" t="s">
        <v>374</v>
      </c>
      <c r="G22" t="s">
        <v>375</v>
      </c>
      <c r="H22" t="s">
        <v>376</v>
      </c>
      <c r="I22" t="s">
        <v>377</v>
      </c>
    </row>
    <row r="23" spans="1:9" x14ac:dyDescent="0.3">
      <c r="A23" s="4" t="s">
        <v>143</v>
      </c>
      <c r="B23" s="4" t="s">
        <v>145</v>
      </c>
      <c r="C23" t="s">
        <v>385</v>
      </c>
      <c r="D23" t="s">
        <v>386</v>
      </c>
      <c r="E23" t="s">
        <v>163</v>
      </c>
      <c r="F23" t="s">
        <v>387</v>
      </c>
      <c r="G23" t="s">
        <v>163</v>
      </c>
      <c r="H23" t="s">
        <v>388</v>
      </c>
      <c r="I23" t="s">
        <v>56</v>
      </c>
    </row>
    <row r="24" spans="1:9" x14ac:dyDescent="0.3">
      <c r="A24" s="4" t="s">
        <v>143</v>
      </c>
      <c r="B24" s="4" t="s">
        <v>106</v>
      </c>
      <c r="C24" t="s">
        <v>397</v>
      </c>
      <c r="D24" t="s">
        <v>397</v>
      </c>
      <c r="E24" t="s">
        <v>398</v>
      </c>
      <c r="F24" t="s">
        <v>397</v>
      </c>
      <c r="G24" t="s">
        <v>399</v>
      </c>
      <c r="H24" t="s">
        <v>400</v>
      </c>
      <c r="I24" t="s">
        <v>56</v>
      </c>
    </row>
    <row r="25" spans="1:9" x14ac:dyDescent="0.3">
      <c r="A25" s="4" t="s">
        <v>143</v>
      </c>
      <c r="B25" s="4" t="s">
        <v>78</v>
      </c>
      <c r="C25" t="s">
        <v>291</v>
      </c>
      <c r="D25" t="s">
        <v>291</v>
      </c>
      <c r="E25" t="s">
        <v>414</v>
      </c>
      <c r="F25" t="s">
        <v>291</v>
      </c>
      <c r="G25" t="s">
        <v>415</v>
      </c>
      <c r="H25" t="s">
        <v>291</v>
      </c>
      <c r="I25" t="s">
        <v>416</v>
      </c>
    </row>
    <row r="26" spans="1:9" x14ac:dyDescent="0.3">
      <c r="A26" s="4" t="s">
        <v>44</v>
      </c>
      <c r="B26" s="4" t="s">
        <v>106</v>
      </c>
      <c r="C26" t="s">
        <v>431</v>
      </c>
      <c r="D26" t="s">
        <v>432</v>
      </c>
      <c r="E26" t="s">
        <v>431</v>
      </c>
      <c r="F26" t="s">
        <v>431</v>
      </c>
      <c r="G26" t="s">
        <v>431</v>
      </c>
      <c r="H26" t="s">
        <v>433</v>
      </c>
      <c r="I26" t="s">
        <v>434</v>
      </c>
    </row>
    <row r="27" spans="1:9" x14ac:dyDescent="0.3">
      <c r="A27" s="4" t="s">
        <v>143</v>
      </c>
      <c r="B27" s="4" t="s">
        <v>106</v>
      </c>
      <c r="C27" t="s">
        <v>452</v>
      </c>
      <c r="D27" t="s">
        <v>453</v>
      </c>
      <c r="E27" t="s">
        <v>454</v>
      </c>
      <c r="F27" t="s">
        <v>455</v>
      </c>
      <c r="G27" t="s">
        <v>456</v>
      </c>
      <c r="H27" t="s">
        <v>457</v>
      </c>
      <c r="I27" t="s">
        <v>458</v>
      </c>
    </row>
    <row r="28" spans="1:9" x14ac:dyDescent="0.3">
      <c r="A28" s="4" t="s">
        <v>44</v>
      </c>
      <c r="B28" s="4" t="s">
        <v>106</v>
      </c>
      <c r="C28" t="s">
        <v>452</v>
      </c>
      <c r="D28" t="s">
        <v>453</v>
      </c>
      <c r="E28" t="s">
        <v>454</v>
      </c>
      <c r="F28" t="s">
        <v>455</v>
      </c>
      <c r="G28" t="s">
        <v>456</v>
      </c>
      <c r="H28" t="s">
        <v>457</v>
      </c>
      <c r="I28" t="s">
        <v>458</v>
      </c>
    </row>
    <row r="29" spans="1:9" x14ac:dyDescent="0.3">
      <c r="A29" s="4" t="s">
        <v>44</v>
      </c>
      <c r="B29" s="4" t="s">
        <v>106</v>
      </c>
      <c r="C29" t="s">
        <v>469</v>
      </c>
      <c r="D29" t="s">
        <v>470</v>
      </c>
      <c r="E29" t="s">
        <v>471</v>
      </c>
      <c r="F29" t="s">
        <v>472</v>
      </c>
      <c r="G29" t="s">
        <v>473</v>
      </c>
      <c r="H29" t="s">
        <v>474</v>
      </c>
      <c r="I29" t="s">
        <v>56</v>
      </c>
    </row>
    <row r="30" spans="1:9" x14ac:dyDescent="0.3">
      <c r="A30" s="4" t="s">
        <v>143</v>
      </c>
      <c r="B30" s="4" t="s">
        <v>106</v>
      </c>
      <c r="C30" t="s">
        <v>486</v>
      </c>
      <c r="D30" t="s">
        <v>487</v>
      </c>
      <c r="E30" t="s">
        <v>488</v>
      </c>
      <c r="F30" t="s">
        <v>489</v>
      </c>
      <c r="G30" t="s">
        <v>490</v>
      </c>
      <c r="H30" t="s">
        <v>491</v>
      </c>
      <c r="I30" t="s">
        <v>56</v>
      </c>
    </row>
    <row r="31" spans="1:9" x14ac:dyDescent="0.3">
      <c r="A31" s="4" t="s">
        <v>143</v>
      </c>
      <c r="B31" s="4" t="s">
        <v>78</v>
      </c>
      <c r="C31" t="s">
        <v>501</v>
      </c>
      <c r="D31" t="s">
        <v>502</v>
      </c>
      <c r="E31" t="s">
        <v>503</v>
      </c>
      <c r="F31" t="s">
        <v>504</v>
      </c>
      <c r="G31" t="s">
        <v>505</v>
      </c>
      <c r="H31" t="s">
        <v>506</v>
      </c>
      <c r="I31" t="s">
        <v>507</v>
      </c>
    </row>
    <row r="32" spans="1:9" x14ac:dyDescent="0.3">
      <c r="A32" s="4" t="s">
        <v>143</v>
      </c>
      <c r="B32" s="4" t="s">
        <v>78</v>
      </c>
      <c r="C32" t="s">
        <v>525</v>
      </c>
      <c r="D32" t="s">
        <v>526</v>
      </c>
      <c r="E32" t="s">
        <v>527</v>
      </c>
      <c r="F32" t="s">
        <v>528</v>
      </c>
      <c r="G32" t="s">
        <v>529</v>
      </c>
      <c r="H32" t="s">
        <v>530</v>
      </c>
      <c r="I32" t="s">
        <v>531</v>
      </c>
    </row>
    <row r="33" spans="1:9" x14ac:dyDescent="0.3">
      <c r="A33" s="4" t="s">
        <v>44</v>
      </c>
      <c r="B33" s="4" t="s">
        <v>46</v>
      </c>
      <c r="C33" t="s">
        <v>544</v>
      </c>
      <c r="D33" t="s">
        <v>545</v>
      </c>
      <c r="E33" t="s">
        <v>544</v>
      </c>
      <c r="F33" t="s">
        <v>546</v>
      </c>
      <c r="G33" t="s">
        <v>547</v>
      </c>
      <c r="H33" t="s">
        <v>545</v>
      </c>
      <c r="I33" t="s">
        <v>548</v>
      </c>
    </row>
    <row r="34" spans="1:9" x14ac:dyDescent="0.3">
      <c r="A34" s="4" t="s">
        <v>143</v>
      </c>
      <c r="B34" s="4" t="s">
        <v>106</v>
      </c>
      <c r="C34" t="s">
        <v>266</v>
      </c>
      <c r="D34" t="s">
        <v>266</v>
      </c>
      <c r="E34" t="s">
        <v>555</v>
      </c>
      <c r="F34" t="s">
        <v>556</v>
      </c>
      <c r="G34" t="s">
        <v>557</v>
      </c>
      <c r="H34" t="s">
        <v>266</v>
      </c>
      <c r="I34" t="s">
        <v>56</v>
      </c>
    </row>
    <row r="35" spans="1:9" x14ac:dyDescent="0.3">
      <c r="A35" s="4" t="s">
        <v>143</v>
      </c>
      <c r="B35" s="4" t="s">
        <v>106</v>
      </c>
      <c r="C35" t="s">
        <v>260</v>
      </c>
      <c r="D35" t="s">
        <v>260</v>
      </c>
      <c r="E35" t="s">
        <v>260</v>
      </c>
      <c r="F35" t="s">
        <v>291</v>
      </c>
      <c r="G35" t="s">
        <v>291</v>
      </c>
      <c r="H35" t="s">
        <v>260</v>
      </c>
      <c r="I35" t="s">
        <v>566</v>
      </c>
    </row>
    <row r="36" spans="1:9" x14ac:dyDescent="0.3">
      <c r="A36" s="4" t="s">
        <v>143</v>
      </c>
      <c r="B36" s="4" t="s">
        <v>106</v>
      </c>
      <c r="C36" t="s">
        <v>576</v>
      </c>
      <c r="D36" t="s">
        <v>576</v>
      </c>
      <c r="E36" t="s">
        <v>577</v>
      </c>
      <c r="F36" t="s">
        <v>578</v>
      </c>
      <c r="G36" t="s">
        <v>579</v>
      </c>
      <c r="H36" t="s">
        <v>580</v>
      </c>
      <c r="I36" t="s">
        <v>56</v>
      </c>
    </row>
    <row r="37" spans="1:9" x14ac:dyDescent="0.3">
      <c r="A37" s="4" t="s">
        <v>143</v>
      </c>
      <c r="B37" s="4" t="s">
        <v>145</v>
      </c>
      <c r="C37" t="s">
        <v>591</v>
      </c>
      <c r="D37" t="s">
        <v>592</v>
      </c>
      <c r="E37" t="s">
        <v>593</v>
      </c>
      <c r="F37" t="s">
        <v>594</v>
      </c>
      <c r="G37" t="s">
        <v>593</v>
      </c>
      <c r="H37" t="s">
        <v>595</v>
      </c>
      <c r="I37" t="s">
        <v>596</v>
      </c>
    </row>
    <row r="38" spans="1:9" x14ac:dyDescent="0.3">
      <c r="A38" s="4" t="s">
        <v>143</v>
      </c>
      <c r="B38" s="4" t="s">
        <v>145</v>
      </c>
      <c r="C38" t="s">
        <v>604</v>
      </c>
      <c r="D38" t="s">
        <v>266</v>
      </c>
      <c r="E38" t="s">
        <v>266</v>
      </c>
      <c r="F38" t="s">
        <v>266</v>
      </c>
      <c r="G38" t="s">
        <v>266</v>
      </c>
      <c r="H38" t="s">
        <v>605</v>
      </c>
      <c r="I38" t="s">
        <v>606</v>
      </c>
    </row>
    <row r="39" spans="1:9" x14ac:dyDescent="0.3">
      <c r="A39" s="4" t="s">
        <v>143</v>
      </c>
      <c r="B39" s="4" t="s">
        <v>46</v>
      </c>
      <c r="C39" t="s">
        <v>618</v>
      </c>
      <c r="D39" t="s">
        <v>619</v>
      </c>
      <c r="E39" t="s">
        <v>620</v>
      </c>
      <c r="F39" t="s">
        <v>621</v>
      </c>
      <c r="G39" t="s">
        <v>622</v>
      </c>
      <c r="H39" t="s">
        <v>623</v>
      </c>
      <c r="I39" t="s">
        <v>624</v>
      </c>
    </row>
    <row r="40" spans="1:9" x14ac:dyDescent="0.3">
      <c r="A40" s="4" t="s">
        <v>143</v>
      </c>
      <c r="B40" s="4" t="s">
        <v>78</v>
      </c>
      <c r="C40" t="s">
        <v>634</v>
      </c>
      <c r="D40" t="s">
        <v>634</v>
      </c>
      <c r="E40" t="s">
        <v>635</v>
      </c>
      <c r="F40" t="s">
        <v>636</v>
      </c>
      <c r="G40" t="s">
        <v>637</v>
      </c>
      <c r="H40" t="s">
        <v>637</v>
      </c>
      <c r="I40" t="s">
        <v>56</v>
      </c>
    </row>
    <row r="41" spans="1:9" x14ac:dyDescent="0.3">
      <c r="A41" s="4" t="s">
        <v>143</v>
      </c>
      <c r="B41" s="4" t="s">
        <v>78</v>
      </c>
      <c r="C41" t="s">
        <v>656</v>
      </c>
      <c r="D41" t="s">
        <v>657</v>
      </c>
      <c r="E41" t="s">
        <v>658</v>
      </c>
      <c r="F41" t="s">
        <v>659</v>
      </c>
      <c r="G41" t="s">
        <v>657</v>
      </c>
      <c r="H41" t="s">
        <v>398</v>
      </c>
      <c r="I41"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804A-32A8-43E4-9B8F-ADEBD7CB2057}">
  <dimension ref="A1:P41"/>
  <sheetViews>
    <sheetView topLeftCell="K5" workbookViewId="0">
      <selection sqref="A1:P41"/>
    </sheetView>
  </sheetViews>
  <sheetFormatPr defaultRowHeight="14.4" x14ac:dyDescent="0.3"/>
  <cols>
    <col min="1" max="1" width="16.33203125" bestFit="1" customWidth="1"/>
    <col min="2" max="2" width="29.109375" bestFit="1" customWidth="1"/>
    <col min="3" max="3" width="26.5546875" customWidth="1"/>
    <col min="4" max="4" width="33.44140625" bestFit="1" customWidth="1"/>
    <col min="5" max="5" width="27.33203125" customWidth="1"/>
    <col min="6" max="6" width="32.5546875" customWidth="1"/>
    <col min="7" max="7" width="41.33203125" customWidth="1"/>
    <col min="8" max="8" width="29.5546875" customWidth="1"/>
    <col min="9" max="9" width="48.109375" customWidth="1"/>
    <col min="10" max="10" width="37.33203125" customWidth="1"/>
    <col min="11" max="11" width="39.5546875" customWidth="1"/>
    <col min="12" max="12" width="24.21875" customWidth="1"/>
    <col min="13" max="13" width="30.88671875" customWidth="1"/>
    <col min="14" max="14" width="26.21875" customWidth="1"/>
    <col min="15" max="15" width="27.44140625" customWidth="1"/>
    <col min="16" max="16" width="63.109375" customWidth="1"/>
  </cols>
  <sheetData>
    <row r="1" spans="1:16" ht="86.4" x14ac:dyDescent="0.3">
      <c r="A1" s="12" t="s">
        <v>3</v>
      </c>
      <c r="B1" s="12" t="s">
        <v>5</v>
      </c>
      <c r="C1" s="12" t="s">
        <v>14</v>
      </c>
      <c r="D1" s="12" t="s">
        <v>15</v>
      </c>
      <c r="E1" s="12" t="s">
        <v>16</v>
      </c>
      <c r="F1" s="12" t="s">
        <v>17</v>
      </c>
      <c r="G1" s="12" t="s">
        <v>18</v>
      </c>
      <c r="H1" s="12" t="s">
        <v>19</v>
      </c>
      <c r="I1" s="12" t="s">
        <v>662</v>
      </c>
      <c r="J1" s="12" t="s">
        <v>20</v>
      </c>
      <c r="K1" s="12" t="s">
        <v>21</v>
      </c>
      <c r="L1" s="12" t="s">
        <v>22</v>
      </c>
      <c r="M1" s="12" t="s">
        <v>23</v>
      </c>
      <c r="N1" s="12" t="s">
        <v>24</v>
      </c>
      <c r="O1" s="12" t="s">
        <v>25</v>
      </c>
      <c r="P1" s="12" t="s">
        <v>26</v>
      </c>
    </row>
    <row r="2" spans="1:16" x14ac:dyDescent="0.3">
      <c r="A2" t="s">
        <v>44</v>
      </c>
      <c r="B2" t="s">
        <v>46</v>
      </c>
      <c r="C2" s="14" t="s">
        <v>163</v>
      </c>
      <c r="D2" s="14" t="s">
        <v>163</v>
      </c>
      <c r="E2" s="14" t="s">
        <v>163</v>
      </c>
      <c r="F2" t="s">
        <v>55</v>
      </c>
      <c r="G2" s="13" t="s">
        <v>163</v>
      </c>
      <c r="H2" t="s">
        <v>57</v>
      </c>
      <c r="I2" s="13" t="s">
        <v>163</v>
      </c>
      <c r="J2" t="s">
        <v>58</v>
      </c>
      <c r="K2" s="13" t="s">
        <v>163</v>
      </c>
      <c r="L2" t="s">
        <v>59</v>
      </c>
      <c r="M2" s="13" t="s">
        <v>163</v>
      </c>
      <c r="N2" t="s">
        <v>60</v>
      </c>
      <c r="O2" s="13" t="s">
        <v>163</v>
      </c>
      <c r="P2" t="s">
        <v>61</v>
      </c>
    </row>
    <row r="3" spans="1:16" x14ac:dyDescent="0.3">
      <c r="A3" t="s">
        <v>44</v>
      </c>
      <c r="B3" t="s">
        <v>78</v>
      </c>
      <c r="C3" s="14" t="s">
        <v>163</v>
      </c>
      <c r="D3" s="14" t="s">
        <v>163</v>
      </c>
      <c r="E3" s="14" t="s">
        <v>163</v>
      </c>
      <c r="F3" t="s">
        <v>84</v>
      </c>
      <c r="G3" s="13" t="s">
        <v>163</v>
      </c>
      <c r="H3" t="s">
        <v>85</v>
      </c>
      <c r="I3" s="13" t="s">
        <v>163</v>
      </c>
      <c r="J3" t="s">
        <v>86</v>
      </c>
      <c r="K3" s="13" t="s">
        <v>163</v>
      </c>
      <c r="L3" t="s">
        <v>87</v>
      </c>
      <c r="M3" s="13" t="s">
        <v>163</v>
      </c>
      <c r="N3" t="s">
        <v>88</v>
      </c>
      <c r="O3" s="13" t="s">
        <v>163</v>
      </c>
      <c r="P3" t="s">
        <v>89</v>
      </c>
    </row>
    <row r="4" spans="1:16" x14ac:dyDescent="0.3">
      <c r="A4" t="s">
        <v>143</v>
      </c>
      <c r="B4" t="s">
        <v>106</v>
      </c>
      <c r="C4" s="14" t="s">
        <v>112</v>
      </c>
      <c r="D4" s="14">
        <v>4</v>
      </c>
      <c r="E4" s="14">
        <v>4</v>
      </c>
      <c r="F4" t="s">
        <v>113</v>
      </c>
      <c r="G4" s="13" t="s">
        <v>112</v>
      </c>
      <c r="H4" t="s">
        <v>56</v>
      </c>
      <c r="I4" s="13" t="s">
        <v>112</v>
      </c>
      <c r="J4" t="s">
        <v>56</v>
      </c>
      <c r="K4" s="13" t="s">
        <v>112</v>
      </c>
      <c r="L4" t="s">
        <v>56</v>
      </c>
      <c r="M4" s="13" t="s">
        <v>114</v>
      </c>
      <c r="N4" t="s">
        <v>56</v>
      </c>
      <c r="O4" s="13" t="s">
        <v>112</v>
      </c>
      <c r="P4" t="s">
        <v>56</v>
      </c>
    </row>
    <row r="5" spans="1:16" x14ac:dyDescent="0.3">
      <c r="A5" t="s">
        <v>44</v>
      </c>
      <c r="B5" t="s">
        <v>106</v>
      </c>
      <c r="C5" s="14" t="s">
        <v>112</v>
      </c>
      <c r="D5" s="14">
        <v>4</v>
      </c>
      <c r="E5" s="14">
        <v>4</v>
      </c>
      <c r="F5" t="s">
        <v>113</v>
      </c>
      <c r="G5" s="13" t="s">
        <v>112</v>
      </c>
      <c r="H5" t="s">
        <v>56</v>
      </c>
      <c r="I5" s="13" t="s">
        <v>112</v>
      </c>
      <c r="J5" t="s">
        <v>56</v>
      </c>
      <c r="K5" s="13" t="s">
        <v>112</v>
      </c>
      <c r="L5" t="s">
        <v>56</v>
      </c>
      <c r="M5" s="13" t="s">
        <v>114</v>
      </c>
      <c r="N5" t="s">
        <v>56</v>
      </c>
      <c r="O5" s="13" t="s">
        <v>112</v>
      </c>
      <c r="P5" t="s">
        <v>56</v>
      </c>
    </row>
    <row r="6" spans="1:16" x14ac:dyDescent="0.3">
      <c r="A6" t="s">
        <v>143</v>
      </c>
      <c r="B6" t="s">
        <v>106</v>
      </c>
      <c r="C6" s="14" t="s">
        <v>112</v>
      </c>
      <c r="D6" s="14">
        <v>4</v>
      </c>
      <c r="E6" s="14">
        <v>4</v>
      </c>
      <c r="F6" t="s">
        <v>56</v>
      </c>
      <c r="G6" s="13" t="s">
        <v>112</v>
      </c>
      <c r="H6" t="s">
        <v>56</v>
      </c>
      <c r="I6" s="13" t="s">
        <v>112</v>
      </c>
      <c r="J6" t="s">
        <v>56</v>
      </c>
      <c r="K6" s="13" t="s">
        <v>112</v>
      </c>
      <c r="L6" t="s">
        <v>56</v>
      </c>
      <c r="M6" s="13" t="s">
        <v>112</v>
      </c>
      <c r="N6" t="s">
        <v>56</v>
      </c>
      <c r="O6" s="13" t="s">
        <v>112</v>
      </c>
      <c r="P6" t="s">
        <v>56</v>
      </c>
    </row>
    <row r="7" spans="1:16" x14ac:dyDescent="0.3">
      <c r="A7" t="s">
        <v>44</v>
      </c>
      <c r="B7" t="s">
        <v>106</v>
      </c>
      <c r="C7" s="14" t="s">
        <v>112</v>
      </c>
      <c r="D7" s="14">
        <v>4</v>
      </c>
      <c r="E7" s="14">
        <v>4</v>
      </c>
      <c r="F7" t="s">
        <v>56</v>
      </c>
      <c r="G7" s="13" t="s">
        <v>112</v>
      </c>
      <c r="H7" t="s">
        <v>56</v>
      </c>
      <c r="I7" s="13" t="s">
        <v>112</v>
      </c>
      <c r="J7" t="s">
        <v>56</v>
      </c>
      <c r="K7" s="13" t="s">
        <v>112</v>
      </c>
      <c r="L7" t="s">
        <v>56</v>
      </c>
      <c r="M7" s="13" t="s">
        <v>112</v>
      </c>
      <c r="N7" t="s">
        <v>56</v>
      </c>
      <c r="O7" s="13" t="s">
        <v>112</v>
      </c>
      <c r="P7" t="s">
        <v>56</v>
      </c>
    </row>
    <row r="8" spans="1:16" x14ac:dyDescent="0.3">
      <c r="A8" t="s">
        <v>143</v>
      </c>
      <c r="B8" t="s">
        <v>145</v>
      </c>
      <c r="C8" s="14" t="s">
        <v>114</v>
      </c>
      <c r="D8" s="14">
        <v>3</v>
      </c>
      <c r="E8" s="14">
        <v>3</v>
      </c>
      <c r="F8" t="s">
        <v>56</v>
      </c>
      <c r="G8" s="13" t="s">
        <v>114</v>
      </c>
      <c r="H8" t="s">
        <v>56</v>
      </c>
      <c r="I8" s="13" t="s">
        <v>114</v>
      </c>
      <c r="J8" t="s">
        <v>56</v>
      </c>
      <c r="K8" s="13" t="s">
        <v>114</v>
      </c>
      <c r="L8" t="s">
        <v>56</v>
      </c>
      <c r="M8" s="13" t="s">
        <v>114</v>
      </c>
      <c r="N8" t="s">
        <v>56</v>
      </c>
      <c r="O8" s="13" t="s">
        <v>114</v>
      </c>
      <c r="P8" t="s">
        <v>56</v>
      </c>
    </row>
    <row r="9" spans="1:16" x14ac:dyDescent="0.3">
      <c r="A9" t="s">
        <v>143</v>
      </c>
      <c r="B9" t="s">
        <v>78</v>
      </c>
      <c r="C9" s="14" t="s">
        <v>112</v>
      </c>
      <c r="D9" s="14">
        <v>4</v>
      </c>
      <c r="E9" s="14">
        <v>4</v>
      </c>
      <c r="F9" t="s">
        <v>164</v>
      </c>
      <c r="G9" s="13" t="s">
        <v>112</v>
      </c>
      <c r="H9" t="s">
        <v>163</v>
      </c>
      <c r="I9" s="13" t="s">
        <v>114</v>
      </c>
      <c r="J9" t="s">
        <v>163</v>
      </c>
      <c r="K9" s="13" t="s">
        <v>114</v>
      </c>
      <c r="L9" t="s">
        <v>165</v>
      </c>
      <c r="M9" s="13" t="s">
        <v>114</v>
      </c>
      <c r="N9" t="s">
        <v>163</v>
      </c>
      <c r="O9" s="13" t="s">
        <v>114</v>
      </c>
      <c r="P9" t="s">
        <v>163</v>
      </c>
    </row>
    <row r="10" spans="1:16" x14ac:dyDescent="0.3">
      <c r="A10" t="s">
        <v>143</v>
      </c>
      <c r="B10" t="s">
        <v>78</v>
      </c>
      <c r="C10" s="14" t="s">
        <v>112</v>
      </c>
      <c r="D10" s="14">
        <v>4</v>
      </c>
      <c r="E10" s="14">
        <v>5</v>
      </c>
      <c r="F10" t="s">
        <v>56</v>
      </c>
      <c r="G10" s="13" t="s">
        <v>112</v>
      </c>
      <c r="H10" t="s">
        <v>56</v>
      </c>
      <c r="I10" s="13" t="s">
        <v>114</v>
      </c>
      <c r="J10" t="s">
        <v>56</v>
      </c>
      <c r="K10" s="13" t="s">
        <v>179</v>
      </c>
      <c r="L10" t="s">
        <v>56</v>
      </c>
      <c r="M10" s="13" t="s">
        <v>114</v>
      </c>
      <c r="N10" t="s">
        <v>56</v>
      </c>
      <c r="O10" s="13" t="s">
        <v>114</v>
      </c>
      <c r="P10" t="s">
        <v>56</v>
      </c>
    </row>
    <row r="11" spans="1:16" x14ac:dyDescent="0.3">
      <c r="A11" t="s">
        <v>143</v>
      </c>
      <c r="B11" t="s">
        <v>78</v>
      </c>
      <c r="C11" s="14" t="s">
        <v>179</v>
      </c>
      <c r="D11" s="14">
        <v>5</v>
      </c>
      <c r="E11" s="14">
        <v>3</v>
      </c>
      <c r="F11" t="s">
        <v>56</v>
      </c>
      <c r="G11" s="13" t="s">
        <v>179</v>
      </c>
      <c r="H11" t="s">
        <v>56</v>
      </c>
      <c r="I11" s="13" t="s">
        <v>179</v>
      </c>
      <c r="J11" t="s">
        <v>56</v>
      </c>
      <c r="K11" s="13" t="s">
        <v>179</v>
      </c>
      <c r="L11" t="s">
        <v>56</v>
      </c>
      <c r="M11" s="13" t="s">
        <v>179</v>
      </c>
      <c r="N11" t="s">
        <v>56</v>
      </c>
      <c r="O11" s="13" t="s">
        <v>179</v>
      </c>
      <c r="P11" t="s">
        <v>56</v>
      </c>
    </row>
    <row r="12" spans="1:16" x14ac:dyDescent="0.3">
      <c r="A12" t="s">
        <v>143</v>
      </c>
      <c r="B12" t="s">
        <v>106</v>
      </c>
      <c r="C12" s="14" t="s">
        <v>112</v>
      </c>
      <c r="D12" s="14">
        <v>3</v>
      </c>
      <c r="E12" s="14">
        <v>3</v>
      </c>
      <c r="F12" t="s">
        <v>207</v>
      </c>
      <c r="G12" s="13" t="s">
        <v>114</v>
      </c>
      <c r="H12" t="s">
        <v>208</v>
      </c>
      <c r="I12" s="13" t="s">
        <v>114</v>
      </c>
      <c r="J12" t="s">
        <v>209</v>
      </c>
      <c r="K12" s="13" t="s">
        <v>179</v>
      </c>
      <c r="L12" t="s">
        <v>210</v>
      </c>
      <c r="M12" s="13" t="s">
        <v>114</v>
      </c>
      <c r="N12" t="s">
        <v>211</v>
      </c>
      <c r="O12" s="13" t="s">
        <v>212</v>
      </c>
      <c r="P12" t="s">
        <v>213</v>
      </c>
    </row>
    <row r="13" spans="1:16" x14ac:dyDescent="0.3">
      <c r="A13" t="s">
        <v>143</v>
      </c>
      <c r="B13" t="s">
        <v>78</v>
      </c>
      <c r="C13" s="14" t="s">
        <v>179</v>
      </c>
      <c r="D13" s="14">
        <v>5</v>
      </c>
      <c r="E13" s="14">
        <v>5</v>
      </c>
      <c r="F13" t="s">
        <v>56</v>
      </c>
      <c r="G13" s="13" t="s">
        <v>179</v>
      </c>
      <c r="H13" t="s">
        <v>56</v>
      </c>
      <c r="I13" s="13" t="s">
        <v>179</v>
      </c>
      <c r="J13" t="s">
        <v>233</v>
      </c>
      <c r="K13" s="13" t="s">
        <v>179</v>
      </c>
      <c r="L13" t="s">
        <v>56</v>
      </c>
      <c r="M13" s="13" t="s">
        <v>179</v>
      </c>
      <c r="N13" t="s">
        <v>56</v>
      </c>
      <c r="O13" s="13" t="s">
        <v>179</v>
      </c>
      <c r="P13" t="s">
        <v>56</v>
      </c>
    </row>
    <row r="14" spans="1:16" x14ac:dyDescent="0.3">
      <c r="A14" t="s">
        <v>143</v>
      </c>
      <c r="B14" t="s">
        <v>145</v>
      </c>
      <c r="C14" s="14" t="s">
        <v>112</v>
      </c>
      <c r="D14" s="14">
        <v>3</v>
      </c>
      <c r="E14" s="14">
        <v>5</v>
      </c>
      <c r="F14" t="s">
        <v>56</v>
      </c>
      <c r="G14" s="13" t="s">
        <v>114</v>
      </c>
      <c r="H14" t="s">
        <v>56</v>
      </c>
      <c r="I14" s="13" t="s">
        <v>179</v>
      </c>
      <c r="J14" t="s">
        <v>56</v>
      </c>
      <c r="K14" s="13" t="s">
        <v>112</v>
      </c>
      <c r="L14" t="s">
        <v>56</v>
      </c>
      <c r="M14" s="13" t="s">
        <v>212</v>
      </c>
      <c r="N14" t="s">
        <v>56</v>
      </c>
      <c r="O14" s="13" t="s">
        <v>114</v>
      </c>
      <c r="P14" t="s">
        <v>56</v>
      </c>
    </row>
    <row r="15" spans="1:16" x14ac:dyDescent="0.3">
      <c r="A15" t="s">
        <v>143</v>
      </c>
      <c r="B15" t="s">
        <v>145</v>
      </c>
      <c r="C15" s="14" t="s">
        <v>114</v>
      </c>
      <c r="D15" s="14">
        <v>3</v>
      </c>
      <c r="E15" s="14">
        <v>3</v>
      </c>
      <c r="F15" t="s">
        <v>56</v>
      </c>
      <c r="G15" s="13" t="s">
        <v>114</v>
      </c>
      <c r="H15" t="s">
        <v>56</v>
      </c>
      <c r="I15" s="13" t="s">
        <v>212</v>
      </c>
      <c r="J15" t="s">
        <v>56</v>
      </c>
      <c r="K15" s="13" t="s">
        <v>114</v>
      </c>
      <c r="L15" t="s">
        <v>56</v>
      </c>
      <c r="M15" s="13" t="s">
        <v>112</v>
      </c>
      <c r="N15" t="s">
        <v>56</v>
      </c>
      <c r="O15" s="13" t="s">
        <v>114</v>
      </c>
      <c r="P15" t="s">
        <v>56</v>
      </c>
    </row>
    <row r="16" spans="1:16" x14ac:dyDescent="0.3">
      <c r="A16" t="s">
        <v>143</v>
      </c>
      <c r="B16" t="s">
        <v>78</v>
      </c>
      <c r="C16" s="14" t="s">
        <v>114</v>
      </c>
      <c r="D16" s="14">
        <v>3</v>
      </c>
      <c r="E16" s="14">
        <v>3</v>
      </c>
      <c r="F16" t="s">
        <v>280</v>
      </c>
      <c r="G16" s="13" t="s">
        <v>114</v>
      </c>
      <c r="H16" t="s">
        <v>281</v>
      </c>
      <c r="I16" s="13" t="s">
        <v>179</v>
      </c>
      <c r="J16" t="s">
        <v>282</v>
      </c>
      <c r="K16" s="13" t="s">
        <v>212</v>
      </c>
      <c r="L16" t="s">
        <v>283</v>
      </c>
      <c r="M16" s="13" t="s">
        <v>212</v>
      </c>
      <c r="N16" t="s">
        <v>284</v>
      </c>
      <c r="O16" s="13" t="s">
        <v>212</v>
      </c>
      <c r="P16" t="s">
        <v>285</v>
      </c>
    </row>
    <row r="17" spans="1:16" x14ac:dyDescent="0.3">
      <c r="A17" t="s">
        <v>143</v>
      </c>
      <c r="B17" t="s">
        <v>78</v>
      </c>
      <c r="C17" s="14" t="s">
        <v>179</v>
      </c>
      <c r="D17" s="14">
        <v>5</v>
      </c>
      <c r="E17" s="14">
        <v>5</v>
      </c>
      <c r="F17" t="s">
        <v>303</v>
      </c>
      <c r="G17" s="13" t="s">
        <v>179</v>
      </c>
      <c r="H17" t="s">
        <v>56</v>
      </c>
      <c r="I17" s="13" t="s">
        <v>179</v>
      </c>
      <c r="J17" t="s">
        <v>56</v>
      </c>
      <c r="K17" s="13" t="s">
        <v>179</v>
      </c>
      <c r="L17" t="s">
        <v>56</v>
      </c>
      <c r="M17" s="13" t="s">
        <v>179</v>
      </c>
      <c r="N17" t="s">
        <v>56</v>
      </c>
      <c r="O17" s="13" t="s">
        <v>179</v>
      </c>
      <c r="P17" t="s">
        <v>56</v>
      </c>
    </row>
    <row r="18" spans="1:16" x14ac:dyDescent="0.3">
      <c r="A18" t="s">
        <v>143</v>
      </c>
      <c r="B18" t="s">
        <v>78</v>
      </c>
      <c r="C18" s="14" t="s">
        <v>114</v>
      </c>
      <c r="D18" s="14">
        <v>2</v>
      </c>
      <c r="E18" s="14">
        <v>3</v>
      </c>
      <c r="F18" t="s">
        <v>319</v>
      </c>
      <c r="G18" s="13" t="s">
        <v>212</v>
      </c>
      <c r="H18" t="s">
        <v>56</v>
      </c>
      <c r="I18" s="13" t="s">
        <v>112</v>
      </c>
      <c r="J18" t="s">
        <v>56</v>
      </c>
      <c r="K18" s="13" t="s">
        <v>320</v>
      </c>
      <c r="L18" t="s">
        <v>321</v>
      </c>
      <c r="M18" s="13" t="s">
        <v>114</v>
      </c>
      <c r="N18" t="s">
        <v>56</v>
      </c>
      <c r="O18" s="13" t="s">
        <v>114</v>
      </c>
      <c r="P18" t="s">
        <v>56</v>
      </c>
    </row>
    <row r="19" spans="1:16" x14ac:dyDescent="0.3">
      <c r="A19" t="s">
        <v>143</v>
      </c>
      <c r="B19" t="s">
        <v>145</v>
      </c>
      <c r="C19" s="14" t="s">
        <v>112</v>
      </c>
      <c r="D19" s="14">
        <v>4</v>
      </c>
      <c r="E19" s="14">
        <v>4</v>
      </c>
      <c r="F19" t="s">
        <v>56</v>
      </c>
      <c r="G19" s="13" t="s">
        <v>112</v>
      </c>
      <c r="H19" t="s">
        <v>56</v>
      </c>
      <c r="I19" s="13" t="s">
        <v>112</v>
      </c>
      <c r="J19" t="s">
        <v>56</v>
      </c>
      <c r="K19" s="13" t="s">
        <v>112</v>
      </c>
      <c r="L19" t="s">
        <v>56</v>
      </c>
      <c r="M19" s="13" t="s">
        <v>112</v>
      </c>
      <c r="N19" t="s">
        <v>56</v>
      </c>
      <c r="O19" s="13" t="s">
        <v>112</v>
      </c>
      <c r="P19" t="s">
        <v>56</v>
      </c>
    </row>
    <row r="20" spans="1:16" x14ac:dyDescent="0.3">
      <c r="A20" t="s">
        <v>44</v>
      </c>
      <c r="B20" t="s">
        <v>106</v>
      </c>
      <c r="C20" s="14" t="s">
        <v>114</v>
      </c>
      <c r="D20" s="14">
        <v>3</v>
      </c>
      <c r="E20" s="14">
        <v>5</v>
      </c>
      <c r="F20" t="s">
        <v>56</v>
      </c>
      <c r="G20" s="13" t="s">
        <v>112</v>
      </c>
      <c r="H20" t="s">
        <v>56</v>
      </c>
      <c r="I20" s="13" t="s">
        <v>179</v>
      </c>
      <c r="J20" t="s">
        <v>56</v>
      </c>
      <c r="K20" s="13" t="s">
        <v>112</v>
      </c>
      <c r="L20" t="s">
        <v>56</v>
      </c>
      <c r="M20" s="13" t="s">
        <v>114</v>
      </c>
      <c r="N20" t="s">
        <v>352</v>
      </c>
      <c r="O20" s="13" t="s">
        <v>212</v>
      </c>
      <c r="P20" t="s">
        <v>353</v>
      </c>
    </row>
    <row r="21" spans="1:16" x14ac:dyDescent="0.3">
      <c r="A21" t="s">
        <v>143</v>
      </c>
      <c r="B21" t="s">
        <v>46</v>
      </c>
      <c r="C21" s="14" t="s">
        <v>114</v>
      </c>
      <c r="D21" s="14">
        <v>3</v>
      </c>
      <c r="E21" s="14">
        <v>4</v>
      </c>
      <c r="F21" t="s">
        <v>368</v>
      </c>
      <c r="G21" s="13" t="s">
        <v>114</v>
      </c>
      <c r="H21" t="s">
        <v>56</v>
      </c>
      <c r="I21" s="13" t="s">
        <v>112</v>
      </c>
      <c r="J21" t="s">
        <v>56</v>
      </c>
      <c r="K21" s="13" t="s">
        <v>112</v>
      </c>
      <c r="L21" t="s">
        <v>56</v>
      </c>
      <c r="M21" s="13" t="s">
        <v>112</v>
      </c>
      <c r="N21" t="s">
        <v>56</v>
      </c>
      <c r="O21" s="13" t="s">
        <v>112</v>
      </c>
      <c r="P21" t="s">
        <v>56</v>
      </c>
    </row>
    <row r="22" spans="1:16" x14ac:dyDescent="0.3">
      <c r="A22" t="s">
        <v>44</v>
      </c>
      <c r="B22" t="s">
        <v>46</v>
      </c>
      <c r="C22" s="14" t="s">
        <v>114</v>
      </c>
      <c r="D22" s="14">
        <v>3</v>
      </c>
      <c r="E22" s="14">
        <v>4</v>
      </c>
      <c r="F22" t="s">
        <v>368</v>
      </c>
      <c r="G22" s="13" t="s">
        <v>114</v>
      </c>
      <c r="H22" t="s">
        <v>56</v>
      </c>
      <c r="I22" s="13" t="s">
        <v>112</v>
      </c>
      <c r="J22" t="s">
        <v>56</v>
      </c>
      <c r="K22" s="13" t="s">
        <v>112</v>
      </c>
      <c r="L22" t="s">
        <v>56</v>
      </c>
      <c r="M22" s="13" t="s">
        <v>112</v>
      </c>
      <c r="N22" t="s">
        <v>56</v>
      </c>
      <c r="O22" s="13" t="s">
        <v>112</v>
      </c>
      <c r="P22" t="s">
        <v>56</v>
      </c>
    </row>
    <row r="23" spans="1:16" x14ac:dyDescent="0.3">
      <c r="A23" t="s">
        <v>143</v>
      </c>
      <c r="B23" t="s">
        <v>145</v>
      </c>
      <c r="C23" s="14" t="s">
        <v>112</v>
      </c>
      <c r="D23" s="14">
        <v>4</v>
      </c>
      <c r="E23" s="14">
        <v>4</v>
      </c>
      <c r="F23" t="s">
        <v>56</v>
      </c>
      <c r="G23" s="13" t="s">
        <v>179</v>
      </c>
      <c r="H23" t="s">
        <v>56</v>
      </c>
      <c r="I23" s="13" t="s">
        <v>112</v>
      </c>
      <c r="J23" t="s">
        <v>56</v>
      </c>
      <c r="K23" s="13" t="s">
        <v>114</v>
      </c>
      <c r="L23" t="s">
        <v>56</v>
      </c>
      <c r="M23" s="13" t="s">
        <v>112</v>
      </c>
      <c r="N23" t="s">
        <v>56</v>
      </c>
      <c r="O23" s="13" t="s">
        <v>179</v>
      </c>
      <c r="P23" t="s">
        <v>56</v>
      </c>
    </row>
    <row r="24" spans="1:16" x14ac:dyDescent="0.3">
      <c r="A24" t="s">
        <v>143</v>
      </c>
      <c r="B24" t="s">
        <v>106</v>
      </c>
      <c r="C24" s="14" t="s">
        <v>179</v>
      </c>
      <c r="D24" s="14">
        <v>5</v>
      </c>
      <c r="E24" s="14">
        <v>5</v>
      </c>
      <c r="F24" t="s">
        <v>56</v>
      </c>
      <c r="G24" s="13" t="s">
        <v>179</v>
      </c>
      <c r="H24" t="s">
        <v>56</v>
      </c>
      <c r="I24" s="13" t="s">
        <v>179</v>
      </c>
      <c r="J24" t="s">
        <v>56</v>
      </c>
      <c r="K24" s="13" t="s">
        <v>179</v>
      </c>
      <c r="L24" t="s">
        <v>56</v>
      </c>
      <c r="M24" s="13" t="s">
        <v>179</v>
      </c>
      <c r="N24" t="s">
        <v>56</v>
      </c>
      <c r="O24" s="13" t="s">
        <v>179</v>
      </c>
      <c r="P24" t="s">
        <v>56</v>
      </c>
    </row>
    <row r="25" spans="1:16" x14ac:dyDescent="0.3">
      <c r="A25" t="s">
        <v>143</v>
      </c>
      <c r="B25" t="s">
        <v>78</v>
      </c>
      <c r="C25" s="14" t="s">
        <v>112</v>
      </c>
      <c r="D25" s="14">
        <v>5</v>
      </c>
      <c r="E25" s="14">
        <v>4</v>
      </c>
      <c r="F25" t="s">
        <v>409</v>
      </c>
      <c r="G25" s="13" t="s">
        <v>112</v>
      </c>
      <c r="H25" t="s">
        <v>56</v>
      </c>
      <c r="I25" s="13" t="s">
        <v>114</v>
      </c>
      <c r="J25" t="s">
        <v>410</v>
      </c>
      <c r="K25" s="13" t="s">
        <v>112</v>
      </c>
      <c r="L25" t="s">
        <v>56</v>
      </c>
      <c r="M25" s="13" t="s">
        <v>112</v>
      </c>
      <c r="N25" t="s">
        <v>56</v>
      </c>
      <c r="O25" s="13" t="s">
        <v>114</v>
      </c>
      <c r="P25" t="s">
        <v>411</v>
      </c>
    </row>
    <row r="26" spans="1:16" x14ac:dyDescent="0.3">
      <c r="A26" t="s">
        <v>44</v>
      </c>
      <c r="B26" t="s">
        <v>106</v>
      </c>
      <c r="C26" s="14" t="s">
        <v>112</v>
      </c>
      <c r="D26" s="14">
        <v>4</v>
      </c>
      <c r="E26" s="14">
        <v>4</v>
      </c>
      <c r="F26" t="s">
        <v>426</v>
      </c>
      <c r="G26" s="13" t="s">
        <v>112</v>
      </c>
      <c r="H26" t="s">
        <v>56</v>
      </c>
      <c r="I26" s="13" t="s">
        <v>112</v>
      </c>
      <c r="J26" t="s">
        <v>56</v>
      </c>
      <c r="K26" s="13" t="s">
        <v>112</v>
      </c>
      <c r="L26" t="s">
        <v>427</v>
      </c>
      <c r="M26" s="13" t="s">
        <v>112</v>
      </c>
      <c r="N26" t="s">
        <v>427</v>
      </c>
      <c r="O26" s="13" t="s">
        <v>112</v>
      </c>
      <c r="P26" t="s">
        <v>56</v>
      </c>
    </row>
    <row r="27" spans="1:16" x14ac:dyDescent="0.3">
      <c r="A27" t="s">
        <v>143</v>
      </c>
      <c r="B27" t="s">
        <v>106</v>
      </c>
      <c r="C27" s="14" t="s">
        <v>112</v>
      </c>
      <c r="D27" s="14">
        <v>3</v>
      </c>
      <c r="E27" s="14">
        <v>4</v>
      </c>
      <c r="F27" t="s">
        <v>443</v>
      </c>
      <c r="G27" s="13" t="s">
        <v>112</v>
      </c>
      <c r="H27" t="s">
        <v>444</v>
      </c>
      <c r="I27" s="13" t="s">
        <v>212</v>
      </c>
      <c r="J27" t="s">
        <v>445</v>
      </c>
      <c r="K27" s="13" t="s">
        <v>112</v>
      </c>
      <c r="L27" t="s">
        <v>446</v>
      </c>
      <c r="M27" s="13" t="s">
        <v>114</v>
      </c>
      <c r="N27" t="s">
        <v>447</v>
      </c>
      <c r="O27" s="13" t="s">
        <v>112</v>
      </c>
      <c r="P27" t="s">
        <v>448</v>
      </c>
    </row>
    <row r="28" spans="1:16" x14ac:dyDescent="0.3">
      <c r="A28" t="s">
        <v>44</v>
      </c>
      <c r="B28" t="s">
        <v>106</v>
      </c>
      <c r="C28" s="14" t="s">
        <v>112</v>
      </c>
      <c r="D28" s="14">
        <v>3</v>
      </c>
      <c r="E28" s="14">
        <v>4</v>
      </c>
      <c r="F28" t="s">
        <v>443</v>
      </c>
      <c r="G28" s="13" t="s">
        <v>112</v>
      </c>
      <c r="H28" t="s">
        <v>444</v>
      </c>
      <c r="I28" s="13" t="s">
        <v>212</v>
      </c>
      <c r="J28" t="s">
        <v>445</v>
      </c>
      <c r="K28" s="13" t="s">
        <v>112</v>
      </c>
      <c r="L28" t="s">
        <v>446</v>
      </c>
      <c r="M28" s="13" t="s">
        <v>114</v>
      </c>
      <c r="N28" t="s">
        <v>447</v>
      </c>
      <c r="O28" s="13" t="s">
        <v>112</v>
      </c>
      <c r="P28" t="s">
        <v>448</v>
      </c>
    </row>
    <row r="29" spans="1:16" x14ac:dyDescent="0.3">
      <c r="A29" t="s">
        <v>44</v>
      </c>
      <c r="B29" t="s">
        <v>106</v>
      </c>
      <c r="C29" s="14" t="s">
        <v>114</v>
      </c>
      <c r="D29" s="14">
        <v>3</v>
      </c>
      <c r="E29" s="14">
        <v>4</v>
      </c>
      <c r="F29" t="s">
        <v>56</v>
      </c>
      <c r="G29" s="13" t="s">
        <v>114</v>
      </c>
      <c r="H29" t="s">
        <v>56</v>
      </c>
      <c r="I29" s="13" t="s">
        <v>114</v>
      </c>
      <c r="J29" t="s">
        <v>56</v>
      </c>
      <c r="K29" s="13" t="s">
        <v>114</v>
      </c>
      <c r="L29" t="s">
        <v>56</v>
      </c>
      <c r="M29" s="13" t="s">
        <v>112</v>
      </c>
      <c r="N29" t="s">
        <v>56</v>
      </c>
      <c r="O29" s="13" t="s">
        <v>112</v>
      </c>
      <c r="P29" t="s">
        <v>56</v>
      </c>
    </row>
    <row r="30" spans="1:16" x14ac:dyDescent="0.3">
      <c r="A30" t="s">
        <v>143</v>
      </c>
      <c r="B30" t="s">
        <v>106</v>
      </c>
      <c r="C30" s="14" t="s">
        <v>112</v>
      </c>
      <c r="D30" s="14">
        <v>4</v>
      </c>
      <c r="E30" s="14">
        <v>5</v>
      </c>
      <c r="F30" t="s">
        <v>482</v>
      </c>
      <c r="G30" s="13" t="s">
        <v>179</v>
      </c>
      <c r="H30" t="s">
        <v>483</v>
      </c>
      <c r="I30" s="13" t="s">
        <v>179</v>
      </c>
      <c r="J30" t="s">
        <v>483</v>
      </c>
      <c r="K30" s="13" t="s">
        <v>112</v>
      </c>
      <c r="L30" t="s">
        <v>483</v>
      </c>
      <c r="M30" s="13" t="s">
        <v>179</v>
      </c>
      <c r="N30" t="s">
        <v>483</v>
      </c>
      <c r="O30" s="13" t="s">
        <v>112</v>
      </c>
      <c r="P30" t="s">
        <v>483</v>
      </c>
    </row>
    <row r="31" spans="1:16" x14ac:dyDescent="0.3">
      <c r="A31" t="s">
        <v>143</v>
      </c>
      <c r="B31" t="s">
        <v>78</v>
      </c>
      <c r="C31" s="14" t="s">
        <v>179</v>
      </c>
      <c r="D31" s="14">
        <v>4</v>
      </c>
      <c r="E31" s="14">
        <v>4</v>
      </c>
      <c r="F31" t="s">
        <v>497</v>
      </c>
      <c r="G31" s="13" t="s">
        <v>112</v>
      </c>
      <c r="H31" t="s">
        <v>56</v>
      </c>
      <c r="I31" s="13" t="s">
        <v>212</v>
      </c>
      <c r="J31" t="s">
        <v>498</v>
      </c>
      <c r="K31" s="13" t="s">
        <v>114</v>
      </c>
      <c r="L31" t="s">
        <v>56</v>
      </c>
      <c r="M31" s="13" t="s">
        <v>112</v>
      </c>
      <c r="N31" t="s">
        <v>56</v>
      </c>
      <c r="O31" s="13" t="s">
        <v>112</v>
      </c>
      <c r="P31" t="s">
        <v>56</v>
      </c>
    </row>
    <row r="32" spans="1:16" x14ac:dyDescent="0.3">
      <c r="A32" t="s">
        <v>143</v>
      </c>
      <c r="B32" t="s">
        <v>78</v>
      </c>
      <c r="C32" s="14" t="s">
        <v>179</v>
      </c>
      <c r="D32" s="14">
        <v>5</v>
      </c>
      <c r="E32" s="14">
        <v>5</v>
      </c>
      <c r="F32" t="s">
        <v>516</v>
      </c>
      <c r="G32" s="13" t="s">
        <v>112</v>
      </c>
      <c r="H32" t="s">
        <v>517</v>
      </c>
      <c r="I32" s="13" t="s">
        <v>114</v>
      </c>
      <c r="J32" t="s">
        <v>518</v>
      </c>
      <c r="K32" s="13" t="s">
        <v>112</v>
      </c>
      <c r="L32" t="s">
        <v>519</v>
      </c>
      <c r="M32" s="13" t="s">
        <v>112</v>
      </c>
      <c r="N32" t="s">
        <v>520</v>
      </c>
      <c r="O32" s="13" t="s">
        <v>112</v>
      </c>
      <c r="P32" t="s">
        <v>521</v>
      </c>
    </row>
    <row r="33" spans="1:16" x14ac:dyDescent="0.3">
      <c r="A33" t="s">
        <v>44</v>
      </c>
      <c r="B33" t="s">
        <v>46</v>
      </c>
      <c r="C33" s="14" t="s">
        <v>212</v>
      </c>
      <c r="D33" s="14">
        <v>2</v>
      </c>
      <c r="E33" s="14">
        <v>3</v>
      </c>
      <c r="F33" t="s">
        <v>541</v>
      </c>
      <c r="G33" s="13" t="s">
        <v>114</v>
      </c>
      <c r="H33" t="s">
        <v>56</v>
      </c>
      <c r="I33" s="13" t="s">
        <v>114</v>
      </c>
      <c r="J33" t="s">
        <v>56</v>
      </c>
      <c r="K33" s="13" t="s">
        <v>114</v>
      </c>
      <c r="L33" t="s">
        <v>56</v>
      </c>
      <c r="M33" s="13" t="s">
        <v>114</v>
      </c>
      <c r="N33" t="s">
        <v>542</v>
      </c>
      <c r="O33" s="13" t="s">
        <v>112</v>
      </c>
      <c r="P33" t="s">
        <v>56</v>
      </c>
    </row>
    <row r="34" spans="1:16" x14ac:dyDescent="0.3">
      <c r="A34" t="s">
        <v>143</v>
      </c>
      <c r="B34" t="s">
        <v>106</v>
      </c>
      <c r="C34" s="14" t="s">
        <v>212</v>
      </c>
      <c r="D34" s="14">
        <v>4</v>
      </c>
      <c r="E34" s="14">
        <v>4</v>
      </c>
      <c r="F34" t="s">
        <v>56</v>
      </c>
      <c r="G34" s="13" t="s">
        <v>112</v>
      </c>
      <c r="H34" t="s">
        <v>56</v>
      </c>
      <c r="I34" s="13" t="s">
        <v>112</v>
      </c>
      <c r="J34" t="s">
        <v>56</v>
      </c>
      <c r="K34" s="13" t="s">
        <v>112</v>
      </c>
      <c r="L34" t="s">
        <v>56</v>
      </c>
      <c r="M34" s="13" t="s">
        <v>179</v>
      </c>
      <c r="N34" t="s">
        <v>56</v>
      </c>
      <c r="O34" s="13" t="s">
        <v>112</v>
      </c>
      <c r="P34" t="s">
        <v>56</v>
      </c>
    </row>
    <row r="35" spans="1:16" x14ac:dyDescent="0.3">
      <c r="A35" t="s">
        <v>143</v>
      </c>
      <c r="B35" t="s">
        <v>106</v>
      </c>
      <c r="C35" s="14" t="s">
        <v>112</v>
      </c>
      <c r="D35" s="14">
        <v>4</v>
      </c>
      <c r="E35" s="14">
        <v>2</v>
      </c>
      <c r="F35" t="s">
        <v>565</v>
      </c>
      <c r="G35" s="13" t="s">
        <v>114</v>
      </c>
      <c r="H35" t="s">
        <v>56</v>
      </c>
      <c r="I35" s="13" t="s">
        <v>112</v>
      </c>
      <c r="J35" t="s">
        <v>56</v>
      </c>
      <c r="K35" s="13" t="s">
        <v>112</v>
      </c>
      <c r="L35" t="s">
        <v>56</v>
      </c>
      <c r="M35" s="13" t="s">
        <v>112</v>
      </c>
      <c r="N35" t="s">
        <v>56</v>
      </c>
      <c r="O35" s="13" t="s">
        <v>112</v>
      </c>
      <c r="P35" t="s">
        <v>56</v>
      </c>
    </row>
    <row r="36" spans="1:16" x14ac:dyDescent="0.3">
      <c r="A36" t="s">
        <v>143</v>
      </c>
      <c r="B36" t="s">
        <v>106</v>
      </c>
      <c r="C36" s="14" t="s">
        <v>114</v>
      </c>
      <c r="D36" s="14">
        <v>3</v>
      </c>
      <c r="E36" s="14">
        <v>4</v>
      </c>
      <c r="F36" t="s">
        <v>56</v>
      </c>
      <c r="G36" s="13" t="s">
        <v>112</v>
      </c>
      <c r="H36" t="s">
        <v>56</v>
      </c>
      <c r="I36" s="13" t="s">
        <v>112</v>
      </c>
      <c r="J36" t="s">
        <v>56</v>
      </c>
      <c r="K36" s="13" t="s">
        <v>112</v>
      </c>
      <c r="L36" t="s">
        <v>56</v>
      </c>
      <c r="M36" s="13" t="s">
        <v>114</v>
      </c>
      <c r="N36" t="s">
        <v>56</v>
      </c>
      <c r="O36" s="13" t="s">
        <v>114</v>
      </c>
      <c r="P36" t="s">
        <v>56</v>
      </c>
    </row>
    <row r="37" spans="1:16" x14ac:dyDescent="0.3">
      <c r="A37" t="s">
        <v>143</v>
      </c>
      <c r="B37" t="s">
        <v>145</v>
      </c>
      <c r="C37" s="14" t="s">
        <v>114</v>
      </c>
      <c r="D37" s="14">
        <v>2</v>
      </c>
      <c r="E37" s="14">
        <v>2</v>
      </c>
      <c r="F37" t="s">
        <v>56</v>
      </c>
      <c r="G37" s="13" t="s">
        <v>114</v>
      </c>
      <c r="H37" t="s">
        <v>589</v>
      </c>
      <c r="I37" s="13" t="s">
        <v>212</v>
      </c>
      <c r="J37" t="s">
        <v>56</v>
      </c>
      <c r="K37" s="13" t="s">
        <v>114</v>
      </c>
      <c r="L37" t="s">
        <v>56</v>
      </c>
      <c r="M37" s="13" t="s">
        <v>212</v>
      </c>
      <c r="N37" t="s">
        <v>56</v>
      </c>
      <c r="O37" s="13" t="s">
        <v>114</v>
      </c>
      <c r="P37" t="s">
        <v>56</v>
      </c>
    </row>
    <row r="38" spans="1:16" x14ac:dyDescent="0.3">
      <c r="A38" t="s">
        <v>143</v>
      </c>
      <c r="B38" t="s">
        <v>145</v>
      </c>
      <c r="C38" s="14" t="s">
        <v>114</v>
      </c>
      <c r="D38" s="14">
        <v>3</v>
      </c>
      <c r="E38" s="14">
        <v>3</v>
      </c>
      <c r="F38" t="s">
        <v>56</v>
      </c>
      <c r="G38" s="13" t="s">
        <v>114</v>
      </c>
      <c r="H38" t="s">
        <v>56</v>
      </c>
      <c r="I38" s="13" t="s">
        <v>114</v>
      </c>
      <c r="J38" t="s">
        <v>56</v>
      </c>
      <c r="K38" s="13" t="s">
        <v>114</v>
      </c>
      <c r="L38" t="s">
        <v>56</v>
      </c>
      <c r="M38" s="13" t="s">
        <v>114</v>
      </c>
      <c r="N38" t="s">
        <v>56</v>
      </c>
      <c r="O38" s="13" t="s">
        <v>114</v>
      </c>
      <c r="P38" t="s">
        <v>56</v>
      </c>
    </row>
    <row r="39" spans="1:16" x14ac:dyDescent="0.3">
      <c r="A39" t="s">
        <v>143</v>
      </c>
      <c r="B39" t="s">
        <v>46</v>
      </c>
      <c r="C39" s="14" t="s">
        <v>112</v>
      </c>
      <c r="D39" s="14">
        <v>4</v>
      </c>
      <c r="E39" s="14">
        <v>4</v>
      </c>
      <c r="F39" t="s">
        <v>56</v>
      </c>
      <c r="G39" s="13" t="s">
        <v>112</v>
      </c>
      <c r="H39" t="s">
        <v>56</v>
      </c>
      <c r="I39" s="13" t="s">
        <v>112</v>
      </c>
      <c r="J39" t="s">
        <v>56</v>
      </c>
      <c r="K39" s="13" t="s">
        <v>112</v>
      </c>
      <c r="L39" t="s">
        <v>56</v>
      </c>
      <c r="M39" s="13" t="s">
        <v>112</v>
      </c>
      <c r="N39" t="s">
        <v>56</v>
      </c>
      <c r="O39" s="13" t="s">
        <v>112</v>
      </c>
      <c r="P39" t="s">
        <v>56</v>
      </c>
    </row>
    <row r="40" spans="1:16" x14ac:dyDescent="0.3">
      <c r="A40" t="s">
        <v>143</v>
      </c>
      <c r="B40" t="s">
        <v>78</v>
      </c>
      <c r="C40" s="14" t="s">
        <v>112</v>
      </c>
      <c r="D40" s="14">
        <v>4</v>
      </c>
      <c r="E40" s="14">
        <v>3</v>
      </c>
      <c r="F40" t="s">
        <v>56</v>
      </c>
      <c r="G40" s="13" t="s">
        <v>112</v>
      </c>
      <c r="H40" t="s">
        <v>56</v>
      </c>
      <c r="I40" s="13" t="s">
        <v>179</v>
      </c>
      <c r="J40" t="s">
        <v>56</v>
      </c>
      <c r="K40" s="13" t="s">
        <v>112</v>
      </c>
      <c r="L40" t="s">
        <v>56</v>
      </c>
      <c r="M40" s="13" t="s">
        <v>112</v>
      </c>
      <c r="N40" t="s">
        <v>56</v>
      </c>
      <c r="O40" s="13" t="s">
        <v>112</v>
      </c>
      <c r="P40" t="s">
        <v>56</v>
      </c>
    </row>
    <row r="41" spans="1:16" x14ac:dyDescent="0.3">
      <c r="A41" t="s">
        <v>143</v>
      </c>
      <c r="B41" t="s">
        <v>78</v>
      </c>
      <c r="C41" s="14" t="s">
        <v>112</v>
      </c>
      <c r="D41" s="14">
        <v>3</v>
      </c>
      <c r="E41" s="14">
        <v>4</v>
      </c>
      <c r="F41" t="s">
        <v>648</v>
      </c>
      <c r="G41" s="13" t="s">
        <v>112</v>
      </c>
      <c r="H41" t="s">
        <v>649</v>
      </c>
      <c r="I41" s="13" t="s">
        <v>112</v>
      </c>
      <c r="J41" t="s">
        <v>650</v>
      </c>
      <c r="K41" s="13" t="s">
        <v>114</v>
      </c>
      <c r="L41" t="s">
        <v>651</v>
      </c>
      <c r="M41" s="13" t="s">
        <v>114</v>
      </c>
      <c r="N41" t="s">
        <v>652</v>
      </c>
      <c r="O41" s="13" t="s">
        <v>212</v>
      </c>
      <c r="P41" t="s">
        <v>653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FDEB-1E38-4135-B416-B3986C77DD57}">
  <dimension ref="A1:K104"/>
  <sheetViews>
    <sheetView tabSelected="1" topLeftCell="C74" zoomScale="80" zoomScaleNormal="80" workbookViewId="0">
      <selection activeCell="M114" sqref="M114"/>
    </sheetView>
  </sheetViews>
  <sheetFormatPr defaultRowHeight="14.4" x14ac:dyDescent="0.3"/>
  <cols>
    <col min="1" max="1" width="16.21875" bestFit="1" customWidth="1"/>
    <col min="2" max="2" width="40.44140625" bestFit="1" customWidth="1"/>
    <col min="3" max="3" width="40.44140625" customWidth="1"/>
    <col min="4" max="4" width="42.44140625" bestFit="1" customWidth="1"/>
    <col min="5" max="5" width="36.109375" bestFit="1" customWidth="1"/>
    <col min="6" max="6" width="38.88671875" customWidth="1"/>
    <col min="7" max="7" width="47.109375" bestFit="1" customWidth="1"/>
    <col min="8" max="8" width="62.77734375" bestFit="1" customWidth="1"/>
    <col min="9" max="9" width="36" bestFit="1" customWidth="1"/>
    <col min="10" max="10" width="42.77734375" bestFit="1" customWidth="1"/>
    <col min="11" max="11" width="43.33203125" bestFit="1" customWidth="1"/>
  </cols>
  <sheetData>
    <row r="1" spans="1:11" ht="72" x14ac:dyDescent="0.3">
      <c r="A1" s="12" t="s">
        <v>3</v>
      </c>
      <c r="B1" s="12" t="s">
        <v>5</v>
      </c>
      <c r="C1" s="12" t="s">
        <v>760</v>
      </c>
      <c r="D1" s="12" t="s">
        <v>761</v>
      </c>
      <c r="E1" s="12" t="s">
        <v>762</v>
      </c>
      <c r="F1" s="12" t="s">
        <v>763</v>
      </c>
      <c r="G1" s="12" t="s">
        <v>764</v>
      </c>
      <c r="H1" s="12" t="s">
        <v>765</v>
      </c>
      <c r="I1" s="12" t="s">
        <v>766</v>
      </c>
      <c r="J1" s="12" t="s">
        <v>767</v>
      </c>
      <c r="K1" s="12" t="s">
        <v>768</v>
      </c>
    </row>
    <row r="2" spans="1:11" x14ac:dyDescent="0.3">
      <c r="A2" t="s">
        <v>143</v>
      </c>
      <c r="B2" t="s">
        <v>106</v>
      </c>
      <c r="C2" t="s">
        <v>697</v>
      </c>
      <c r="D2" s="21" t="s">
        <v>112</v>
      </c>
      <c r="E2" s="14">
        <v>4</v>
      </c>
      <c r="F2" s="14">
        <v>4</v>
      </c>
      <c r="G2" s="13" t="s">
        <v>112</v>
      </c>
      <c r="H2" s="13" t="s">
        <v>112</v>
      </c>
      <c r="I2" s="13" t="s">
        <v>112</v>
      </c>
      <c r="J2" s="13" t="s">
        <v>114</v>
      </c>
      <c r="K2" s="13" t="s">
        <v>112</v>
      </c>
    </row>
    <row r="3" spans="1:11" x14ac:dyDescent="0.3">
      <c r="A3" t="s">
        <v>44</v>
      </c>
      <c r="B3" t="s">
        <v>106</v>
      </c>
      <c r="C3" t="s">
        <v>697</v>
      </c>
      <c r="D3" s="21" t="s">
        <v>112</v>
      </c>
      <c r="E3" s="14">
        <v>4</v>
      </c>
      <c r="F3" s="14">
        <v>4</v>
      </c>
      <c r="G3" s="13" t="s">
        <v>112</v>
      </c>
      <c r="H3" s="13" t="s">
        <v>112</v>
      </c>
      <c r="I3" s="13" t="s">
        <v>112</v>
      </c>
      <c r="J3" s="13" t="s">
        <v>114</v>
      </c>
      <c r="K3" s="13" t="s">
        <v>112</v>
      </c>
    </row>
    <row r="4" spans="1:11" x14ac:dyDescent="0.3">
      <c r="A4" t="s">
        <v>143</v>
      </c>
      <c r="B4" t="s">
        <v>106</v>
      </c>
      <c r="C4" t="s">
        <v>697</v>
      </c>
      <c r="D4" s="21" t="s">
        <v>112</v>
      </c>
      <c r="E4" s="14">
        <v>4</v>
      </c>
      <c r="F4" s="14">
        <v>4</v>
      </c>
      <c r="G4" s="13" t="s">
        <v>112</v>
      </c>
      <c r="H4" s="13" t="s">
        <v>112</v>
      </c>
      <c r="I4" s="13" t="s">
        <v>112</v>
      </c>
      <c r="J4" s="13" t="s">
        <v>112</v>
      </c>
      <c r="K4" s="13" t="s">
        <v>112</v>
      </c>
    </row>
    <row r="5" spans="1:11" x14ac:dyDescent="0.3">
      <c r="A5" t="s">
        <v>44</v>
      </c>
      <c r="B5" t="s">
        <v>106</v>
      </c>
      <c r="C5" t="s">
        <v>697</v>
      </c>
      <c r="D5" s="21" t="s">
        <v>112</v>
      </c>
      <c r="E5" s="14">
        <v>4</v>
      </c>
      <c r="F5" s="14">
        <v>4</v>
      </c>
      <c r="G5" s="13" t="s">
        <v>112</v>
      </c>
      <c r="H5" s="13" t="s">
        <v>112</v>
      </c>
      <c r="I5" s="13" t="s">
        <v>112</v>
      </c>
      <c r="J5" s="13" t="s">
        <v>112</v>
      </c>
      <c r="K5" s="13" t="s">
        <v>112</v>
      </c>
    </row>
    <row r="6" spans="1:11" x14ac:dyDescent="0.3">
      <c r="A6" t="s">
        <v>143</v>
      </c>
      <c r="B6" t="s">
        <v>145</v>
      </c>
      <c r="C6" t="s">
        <v>698</v>
      </c>
      <c r="D6" s="21" t="s">
        <v>114</v>
      </c>
      <c r="E6" s="14">
        <v>3</v>
      </c>
      <c r="F6" s="14">
        <v>3</v>
      </c>
      <c r="G6" s="13" t="s">
        <v>114</v>
      </c>
      <c r="H6" s="13" t="s">
        <v>114</v>
      </c>
      <c r="I6" s="13" t="s">
        <v>114</v>
      </c>
      <c r="J6" s="13" t="s">
        <v>114</v>
      </c>
      <c r="K6" s="13" t="s">
        <v>114</v>
      </c>
    </row>
    <row r="7" spans="1:11" x14ac:dyDescent="0.3">
      <c r="A7" t="s">
        <v>143</v>
      </c>
      <c r="B7" t="s">
        <v>78</v>
      </c>
      <c r="C7" t="s">
        <v>698</v>
      </c>
      <c r="D7" s="21" t="s">
        <v>112</v>
      </c>
      <c r="E7" s="14">
        <v>4</v>
      </c>
      <c r="F7" s="14">
        <v>4</v>
      </c>
      <c r="G7" s="13" t="s">
        <v>112</v>
      </c>
      <c r="H7" s="13" t="s">
        <v>114</v>
      </c>
      <c r="I7" s="13" t="s">
        <v>114</v>
      </c>
      <c r="J7" s="13" t="s">
        <v>114</v>
      </c>
      <c r="K7" s="13" t="s">
        <v>114</v>
      </c>
    </row>
    <row r="8" spans="1:11" x14ac:dyDescent="0.3">
      <c r="A8" t="s">
        <v>143</v>
      </c>
      <c r="B8" t="s">
        <v>78</v>
      </c>
      <c r="C8" t="s">
        <v>698</v>
      </c>
      <c r="D8" s="21" t="s">
        <v>112</v>
      </c>
      <c r="E8" s="14">
        <v>4</v>
      </c>
      <c r="F8" s="14">
        <v>5</v>
      </c>
      <c r="G8" s="13" t="s">
        <v>112</v>
      </c>
      <c r="H8" s="13" t="s">
        <v>114</v>
      </c>
      <c r="I8" s="13" t="s">
        <v>179</v>
      </c>
      <c r="J8" s="13" t="s">
        <v>114</v>
      </c>
      <c r="K8" s="13" t="s">
        <v>114</v>
      </c>
    </row>
    <row r="9" spans="1:11" x14ac:dyDescent="0.3">
      <c r="A9" t="s">
        <v>143</v>
      </c>
      <c r="B9" t="s">
        <v>78</v>
      </c>
      <c r="C9" t="s">
        <v>698</v>
      </c>
      <c r="D9" s="21" t="s">
        <v>179</v>
      </c>
      <c r="E9" s="14">
        <v>5</v>
      </c>
      <c r="F9" s="14">
        <v>3</v>
      </c>
      <c r="G9" s="13" t="s">
        <v>179</v>
      </c>
      <c r="H9" s="13" t="s">
        <v>179</v>
      </c>
      <c r="I9" s="13" t="s">
        <v>179</v>
      </c>
      <c r="J9" s="13" t="s">
        <v>179</v>
      </c>
      <c r="K9" s="13" t="s">
        <v>179</v>
      </c>
    </row>
    <row r="10" spans="1:11" x14ac:dyDescent="0.3">
      <c r="A10" t="s">
        <v>143</v>
      </c>
      <c r="B10" t="s">
        <v>106</v>
      </c>
      <c r="C10" t="s">
        <v>697</v>
      </c>
      <c r="D10" s="21" t="s">
        <v>112</v>
      </c>
      <c r="E10" s="14">
        <v>3</v>
      </c>
      <c r="F10" s="14">
        <v>3</v>
      </c>
      <c r="G10" s="13" t="s">
        <v>114</v>
      </c>
      <c r="H10" s="13" t="s">
        <v>114</v>
      </c>
      <c r="I10" s="13" t="s">
        <v>179</v>
      </c>
      <c r="J10" s="13" t="s">
        <v>114</v>
      </c>
      <c r="K10" s="13" t="s">
        <v>212</v>
      </c>
    </row>
    <row r="11" spans="1:11" x14ac:dyDescent="0.3">
      <c r="A11" t="s">
        <v>143</v>
      </c>
      <c r="B11" t="s">
        <v>78</v>
      </c>
      <c r="C11" t="s">
        <v>698</v>
      </c>
      <c r="D11" s="21" t="s">
        <v>179</v>
      </c>
      <c r="E11" s="14">
        <v>5</v>
      </c>
      <c r="F11" s="14">
        <v>5</v>
      </c>
      <c r="G11" s="13" t="s">
        <v>179</v>
      </c>
      <c r="H11" s="13" t="s">
        <v>179</v>
      </c>
      <c r="I11" s="13" t="s">
        <v>179</v>
      </c>
      <c r="J11" s="13" t="s">
        <v>179</v>
      </c>
      <c r="K11" s="13" t="s">
        <v>179</v>
      </c>
    </row>
    <row r="12" spans="1:11" x14ac:dyDescent="0.3">
      <c r="A12" t="s">
        <v>143</v>
      </c>
      <c r="B12" t="s">
        <v>145</v>
      </c>
      <c r="C12" t="s">
        <v>698</v>
      </c>
      <c r="D12" s="21" t="s">
        <v>112</v>
      </c>
      <c r="E12" s="14">
        <v>3</v>
      </c>
      <c r="F12" s="14">
        <v>5</v>
      </c>
      <c r="G12" s="13" t="s">
        <v>114</v>
      </c>
      <c r="H12" s="13" t="s">
        <v>179</v>
      </c>
      <c r="I12" s="13" t="s">
        <v>112</v>
      </c>
      <c r="J12" s="13" t="s">
        <v>212</v>
      </c>
      <c r="K12" s="13" t="s">
        <v>114</v>
      </c>
    </row>
    <row r="13" spans="1:11" x14ac:dyDescent="0.3">
      <c r="A13" t="s">
        <v>143</v>
      </c>
      <c r="B13" t="s">
        <v>145</v>
      </c>
      <c r="C13" t="s">
        <v>698</v>
      </c>
      <c r="D13" s="21" t="s">
        <v>114</v>
      </c>
      <c r="E13" s="14">
        <v>3</v>
      </c>
      <c r="F13" s="14">
        <v>3</v>
      </c>
      <c r="G13" s="13" t="s">
        <v>114</v>
      </c>
      <c r="H13" s="13" t="s">
        <v>212</v>
      </c>
      <c r="I13" s="13" t="s">
        <v>114</v>
      </c>
      <c r="J13" s="13" t="s">
        <v>112</v>
      </c>
      <c r="K13" s="13" t="s">
        <v>114</v>
      </c>
    </row>
    <row r="14" spans="1:11" x14ac:dyDescent="0.3">
      <c r="A14" t="s">
        <v>143</v>
      </c>
      <c r="B14" t="s">
        <v>78</v>
      </c>
      <c r="C14" t="s">
        <v>698</v>
      </c>
      <c r="D14" s="21" t="s">
        <v>114</v>
      </c>
      <c r="E14" s="14">
        <v>3</v>
      </c>
      <c r="F14" s="14">
        <v>3</v>
      </c>
      <c r="G14" s="13" t="s">
        <v>114</v>
      </c>
      <c r="H14" s="13" t="s">
        <v>179</v>
      </c>
      <c r="I14" s="13" t="s">
        <v>212</v>
      </c>
      <c r="J14" s="13" t="s">
        <v>212</v>
      </c>
      <c r="K14" s="13" t="s">
        <v>212</v>
      </c>
    </row>
    <row r="15" spans="1:11" x14ac:dyDescent="0.3">
      <c r="A15" t="s">
        <v>143</v>
      </c>
      <c r="B15" t="s">
        <v>78</v>
      </c>
      <c r="C15" t="s">
        <v>698</v>
      </c>
      <c r="D15" s="21" t="s">
        <v>179</v>
      </c>
      <c r="E15" s="14">
        <v>5</v>
      </c>
      <c r="F15" s="14">
        <v>5</v>
      </c>
      <c r="G15" s="13" t="s">
        <v>179</v>
      </c>
      <c r="H15" s="13" t="s">
        <v>179</v>
      </c>
      <c r="I15" s="13" t="s">
        <v>179</v>
      </c>
      <c r="J15" s="13" t="s">
        <v>179</v>
      </c>
      <c r="K15" s="13" t="s">
        <v>179</v>
      </c>
    </row>
    <row r="16" spans="1:11" x14ac:dyDescent="0.3">
      <c r="A16" t="s">
        <v>143</v>
      </c>
      <c r="B16" t="s">
        <v>78</v>
      </c>
      <c r="C16" t="s">
        <v>698</v>
      </c>
      <c r="D16" s="21" t="s">
        <v>114</v>
      </c>
      <c r="E16" s="14">
        <v>2</v>
      </c>
      <c r="F16" s="14">
        <v>3</v>
      </c>
      <c r="G16" s="13" t="s">
        <v>212</v>
      </c>
      <c r="H16" s="13" t="s">
        <v>112</v>
      </c>
      <c r="I16" s="13" t="s">
        <v>320</v>
      </c>
      <c r="J16" s="13" t="s">
        <v>114</v>
      </c>
      <c r="K16" s="13" t="s">
        <v>114</v>
      </c>
    </row>
    <row r="17" spans="1:11" x14ac:dyDescent="0.3">
      <c r="A17" t="s">
        <v>143</v>
      </c>
      <c r="B17" t="s">
        <v>145</v>
      </c>
      <c r="C17" t="s">
        <v>698</v>
      </c>
      <c r="D17" s="21" t="s">
        <v>112</v>
      </c>
      <c r="E17" s="14">
        <v>4</v>
      </c>
      <c r="F17" s="14">
        <v>4</v>
      </c>
      <c r="G17" s="13" t="s">
        <v>112</v>
      </c>
      <c r="H17" s="13" t="s">
        <v>112</v>
      </c>
      <c r="I17" s="13" t="s">
        <v>112</v>
      </c>
      <c r="J17" s="13" t="s">
        <v>112</v>
      </c>
      <c r="K17" s="13" t="s">
        <v>112</v>
      </c>
    </row>
    <row r="18" spans="1:11" x14ac:dyDescent="0.3">
      <c r="A18" t="s">
        <v>44</v>
      </c>
      <c r="B18" t="s">
        <v>106</v>
      </c>
      <c r="C18" t="s">
        <v>697</v>
      </c>
      <c r="D18" s="21" t="s">
        <v>114</v>
      </c>
      <c r="E18" s="14">
        <v>3</v>
      </c>
      <c r="F18" s="14">
        <v>5</v>
      </c>
      <c r="G18" s="13" t="s">
        <v>112</v>
      </c>
      <c r="H18" s="13" t="s">
        <v>179</v>
      </c>
      <c r="I18" s="13" t="s">
        <v>112</v>
      </c>
      <c r="J18" s="13" t="s">
        <v>114</v>
      </c>
      <c r="K18" s="13" t="s">
        <v>212</v>
      </c>
    </row>
    <row r="19" spans="1:11" x14ac:dyDescent="0.3">
      <c r="A19" t="s">
        <v>143</v>
      </c>
      <c r="B19" t="s">
        <v>46</v>
      </c>
      <c r="C19" t="s">
        <v>697</v>
      </c>
      <c r="D19" s="21" t="s">
        <v>114</v>
      </c>
      <c r="E19" s="14">
        <v>3</v>
      </c>
      <c r="F19" s="14">
        <v>4</v>
      </c>
      <c r="G19" s="13" t="s">
        <v>114</v>
      </c>
      <c r="H19" s="13" t="s">
        <v>112</v>
      </c>
      <c r="I19" s="13" t="s">
        <v>112</v>
      </c>
      <c r="J19" s="13" t="s">
        <v>112</v>
      </c>
      <c r="K19" s="13" t="s">
        <v>112</v>
      </c>
    </row>
    <row r="20" spans="1:11" x14ac:dyDescent="0.3">
      <c r="A20" t="s">
        <v>44</v>
      </c>
      <c r="B20" t="s">
        <v>46</v>
      </c>
      <c r="C20" t="s">
        <v>697</v>
      </c>
      <c r="D20" s="21" t="s">
        <v>114</v>
      </c>
      <c r="E20" s="14">
        <v>3</v>
      </c>
      <c r="F20" s="14">
        <v>4</v>
      </c>
      <c r="G20" s="13" t="s">
        <v>114</v>
      </c>
      <c r="H20" s="13" t="s">
        <v>112</v>
      </c>
      <c r="I20" s="13" t="s">
        <v>112</v>
      </c>
      <c r="J20" s="13" t="s">
        <v>112</v>
      </c>
      <c r="K20" s="13" t="s">
        <v>112</v>
      </c>
    </row>
    <row r="21" spans="1:11" x14ac:dyDescent="0.3">
      <c r="A21" t="s">
        <v>143</v>
      </c>
      <c r="B21" t="s">
        <v>145</v>
      </c>
      <c r="C21" t="s">
        <v>698</v>
      </c>
      <c r="D21" s="21" t="s">
        <v>112</v>
      </c>
      <c r="E21" s="14">
        <v>4</v>
      </c>
      <c r="F21" s="14">
        <v>4</v>
      </c>
      <c r="G21" s="13" t="s">
        <v>179</v>
      </c>
      <c r="H21" s="13" t="s">
        <v>112</v>
      </c>
      <c r="I21" s="13" t="s">
        <v>114</v>
      </c>
      <c r="J21" s="13" t="s">
        <v>112</v>
      </c>
      <c r="K21" s="13" t="s">
        <v>179</v>
      </c>
    </row>
    <row r="22" spans="1:11" x14ac:dyDescent="0.3">
      <c r="A22" t="s">
        <v>143</v>
      </c>
      <c r="B22" t="s">
        <v>106</v>
      </c>
      <c r="C22" t="s">
        <v>697</v>
      </c>
      <c r="D22" s="21" t="s">
        <v>179</v>
      </c>
      <c r="E22" s="14">
        <v>5</v>
      </c>
      <c r="F22" s="14">
        <v>5</v>
      </c>
      <c r="G22" s="13" t="s">
        <v>179</v>
      </c>
      <c r="H22" s="13" t="s">
        <v>179</v>
      </c>
      <c r="I22" s="13" t="s">
        <v>179</v>
      </c>
      <c r="J22" s="13" t="s">
        <v>179</v>
      </c>
      <c r="K22" s="13" t="s">
        <v>179</v>
      </c>
    </row>
    <row r="23" spans="1:11" x14ac:dyDescent="0.3">
      <c r="A23" t="s">
        <v>143</v>
      </c>
      <c r="B23" t="s">
        <v>78</v>
      </c>
      <c r="C23" t="s">
        <v>698</v>
      </c>
      <c r="D23" s="21" t="s">
        <v>112</v>
      </c>
      <c r="E23" s="14">
        <v>5</v>
      </c>
      <c r="F23" s="14">
        <v>4</v>
      </c>
      <c r="G23" s="13" t="s">
        <v>112</v>
      </c>
      <c r="H23" s="13" t="s">
        <v>114</v>
      </c>
      <c r="I23" s="13" t="s">
        <v>112</v>
      </c>
      <c r="J23" s="13" t="s">
        <v>112</v>
      </c>
      <c r="K23" s="13" t="s">
        <v>114</v>
      </c>
    </row>
    <row r="24" spans="1:11" x14ac:dyDescent="0.3">
      <c r="A24" t="s">
        <v>44</v>
      </c>
      <c r="B24" t="s">
        <v>106</v>
      </c>
      <c r="C24" t="s">
        <v>697</v>
      </c>
      <c r="D24" s="21" t="s">
        <v>112</v>
      </c>
      <c r="E24" s="14">
        <v>4</v>
      </c>
      <c r="F24" s="14">
        <v>4</v>
      </c>
      <c r="G24" s="13" t="s">
        <v>112</v>
      </c>
      <c r="H24" s="13" t="s">
        <v>112</v>
      </c>
      <c r="I24" s="13" t="s">
        <v>112</v>
      </c>
      <c r="J24" s="13" t="s">
        <v>112</v>
      </c>
      <c r="K24" s="13" t="s">
        <v>112</v>
      </c>
    </row>
    <row r="25" spans="1:11" x14ac:dyDescent="0.3">
      <c r="A25" t="s">
        <v>143</v>
      </c>
      <c r="B25" t="s">
        <v>106</v>
      </c>
      <c r="C25" t="s">
        <v>697</v>
      </c>
      <c r="D25" s="21" t="s">
        <v>112</v>
      </c>
      <c r="E25" s="14">
        <v>3</v>
      </c>
      <c r="F25" s="14">
        <v>4</v>
      </c>
      <c r="G25" s="13" t="s">
        <v>112</v>
      </c>
      <c r="H25" s="13" t="s">
        <v>212</v>
      </c>
      <c r="I25" s="13" t="s">
        <v>112</v>
      </c>
      <c r="J25" s="13" t="s">
        <v>114</v>
      </c>
      <c r="K25" s="13" t="s">
        <v>112</v>
      </c>
    </row>
    <row r="26" spans="1:11" x14ac:dyDescent="0.3">
      <c r="A26" t="s">
        <v>44</v>
      </c>
      <c r="B26" t="s">
        <v>106</v>
      </c>
      <c r="C26" t="s">
        <v>697</v>
      </c>
      <c r="D26" s="21" t="s">
        <v>112</v>
      </c>
      <c r="E26" s="14">
        <v>3</v>
      </c>
      <c r="F26" s="14">
        <v>4</v>
      </c>
      <c r="G26" s="13" t="s">
        <v>112</v>
      </c>
      <c r="H26" s="13" t="s">
        <v>212</v>
      </c>
      <c r="I26" s="13" t="s">
        <v>112</v>
      </c>
      <c r="J26" s="13" t="s">
        <v>114</v>
      </c>
      <c r="K26" s="13" t="s">
        <v>112</v>
      </c>
    </row>
    <row r="27" spans="1:11" x14ac:dyDescent="0.3">
      <c r="A27" t="s">
        <v>44</v>
      </c>
      <c r="B27" t="s">
        <v>106</v>
      </c>
      <c r="C27" t="s">
        <v>697</v>
      </c>
      <c r="D27" s="21" t="s">
        <v>114</v>
      </c>
      <c r="E27" s="14">
        <v>3</v>
      </c>
      <c r="F27" s="14">
        <v>4</v>
      </c>
      <c r="G27" s="13" t="s">
        <v>114</v>
      </c>
      <c r="H27" s="13" t="s">
        <v>114</v>
      </c>
      <c r="I27" s="13" t="s">
        <v>114</v>
      </c>
      <c r="J27" s="13" t="s">
        <v>112</v>
      </c>
      <c r="K27" s="13" t="s">
        <v>112</v>
      </c>
    </row>
    <row r="28" spans="1:11" x14ac:dyDescent="0.3">
      <c r="A28" t="s">
        <v>143</v>
      </c>
      <c r="B28" t="s">
        <v>106</v>
      </c>
      <c r="C28" t="s">
        <v>697</v>
      </c>
      <c r="D28" s="21" t="s">
        <v>112</v>
      </c>
      <c r="E28" s="14">
        <v>4</v>
      </c>
      <c r="F28" s="14">
        <v>5</v>
      </c>
      <c r="G28" s="13" t="s">
        <v>179</v>
      </c>
      <c r="H28" s="13" t="s">
        <v>179</v>
      </c>
      <c r="I28" s="13" t="s">
        <v>112</v>
      </c>
      <c r="J28" s="13" t="s">
        <v>179</v>
      </c>
      <c r="K28" s="13" t="s">
        <v>112</v>
      </c>
    </row>
    <row r="29" spans="1:11" x14ac:dyDescent="0.3">
      <c r="A29" t="s">
        <v>143</v>
      </c>
      <c r="B29" t="s">
        <v>78</v>
      </c>
      <c r="C29" t="s">
        <v>698</v>
      </c>
      <c r="D29" s="21" t="s">
        <v>179</v>
      </c>
      <c r="E29" s="14">
        <v>4</v>
      </c>
      <c r="F29" s="14">
        <v>4</v>
      </c>
      <c r="G29" s="13" t="s">
        <v>112</v>
      </c>
      <c r="H29" s="13" t="s">
        <v>212</v>
      </c>
      <c r="I29" s="13" t="s">
        <v>114</v>
      </c>
      <c r="J29" s="13" t="s">
        <v>112</v>
      </c>
      <c r="K29" s="13" t="s">
        <v>112</v>
      </c>
    </row>
    <row r="30" spans="1:11" x14ac:dyDescent="0.3">
      <c r="A30" t="s">
        <v>143</v>
      </c>
      <c r="B30" t="s">
        <v>78</v>
      </c>
      <c r="C30" t="s">
        <v>698</v>
      </c>
      <c r="D30" s="21" t="s">
        <v>179</v>
      </c>
      <c r="E30" s="14">
        <v>5</v>
      </c>
      <c r="F30" s="14">
        <v>5</v>
      </c>
      <c r="G30" s="13" t="s">
        <v>112</v>
      </c>
      <c r="H30" s="13" t="s">
        <v>114</v>
      </c>
      <c r="I30" s="13" t="s">
        <v>112</v>
      </c>
      <c r="J30" s="13" t="s">
        <v>112</v>
      </c>
      <c r="K30" s="13" t="s">
        <v>112</v>
      </c>
    </row>
    <row r="31" spans="1:11" x14ac:dyDescent="0.3">
      <c r="A31" t="s">
        <v>44</v>
      </c>
      <c r="B31" t="s">
        <v>46</v>
      </c>
      <c r="C31" t="s">
        <v>697</v>
      </c>
      <c r="D31" s="21" t="s">
        <v>212</v>
      </c>
      <c r="E31" s="14">
        <v>2</v>
      </c>
      <c r="F31" s="14">
        <v>3</v>
      </c>
      <c r="G31" s="13" t="s">
        <v>114</v>
      </c>
      <c r="H31" s="13" t="s">
        <v>114</v>
      </c>
      <c r="I31" s="13" t="s">
        <v>114</v>
      </c>
      <c r="J31" s="13" t="s">
        <v>114</v>
      </c>
      <c r="K31" s="13" t="s">
        <v>112</v>
      </c>
    </row>
    <row r="32" spans="1:11" x14ac:dyDescent="0.3">
      <c r="A32" t="s">
        <v>143</v>
      </c>
      <c r="B32" t="s">
        <v>106</v>
      </c>
      <c r="C32" t="s">
        <v>697</v>
      </c>
      <c r="D32" s="21" t="s">
        <v>212</v>
      </c>
      <c r="E32" s="14">
        <v>4</v>
      </c>
      <c r="F32" s="14">
        <v>4</v>
      </c>
      <c r="G32" s="13" t="s">
        <v>112</v>
      </c>
      <c r="H32" s="13" t="s">
        <v>112</v>
      </c>
      <c r="I32" s="13" t="s">
        <v>112</v>
      </c>
      <c r="J32" s="13" t="s">
        <v>179</v>
      </c>
      <c r="K32" s="13" t="s">
        <v>112</v>
      </c>
    </row>
    <row r="33" spans="1:11" x14ac:dyDescent="0.3">
      <c r="A33" t="s">
        <v>143</v>
      </c>
      <c r="B33" t="s">
        <v>106</v>
      </c>
      <c r="C33" t="s">
        <v>697</v>
      </c>
      <c r="D33" s="21" t="s">
        <v>112</v>
      </c>
      <c r="E33" s="14">
        <v>4</v>
      </c>
      <c r="F33" s="14">
        <v>2</v>
      </c>
      <c r="G33" s="13" t="s">
        <v>114</v>
      </c>
      <c r="H33" s="13" t="s">
        <v>112</v>
      </c>
      <c r="I33" s="13" t="s">
        <v>112</v>
      </c>
      <c r="J33" s="13" t="s">
        <v>112</v>
      </c>
      <c r="K33" s="13" t="s">
        <v>112</v>
      </c>
    </row>
    <row r="34" spans="1:11" x14ac:dyDescent="0.3">
      <c r="A34" t="s">
        <v>143</v>
      </c>
      <c r="B34" t="s">
        <v>106</v>
      </c>
      <c r="C34" t="s">
        <v>697</v>
      </c>
      <c r="D34" s="21" t="s">
        <v>114</v>
      </c>
      <c r="E34" s="14">
        <v>3</v>
      </c>
      <c r="F34" s="14">
        <v>4</v>
      </c>
      <c r="G34" s="13" t="s">
        <v>112</v>
      </c>
      <c r="H34" s="13" t="s">
        <v>112</v>
      </c>
      <c r="I34" s="13" t="s">
        <v>112</v>
      </c>
      <c r="J34" s="13" t="s">
        <v>114</v>
      </c>
      <c r="K34" s="13" t="s">
        <v>114</v>
      </c>
    </row>
    <row r="35" spans="1:11" x14ac:dyDescent="0.3">
      <c r="A35" t="s">
        <v>143</v>
      </c>
      <c r="B35" t="s">
        <v>145</v>
      </c>
      <c r="C35" t="s">
        <v>698</v>
      </c>
      <c r="D35" s="21" t="s">
        <v>114</v>
      </c>
      <c r="E35" s="14">
        <v>2</v>
      </c>
      <c r="F35" s="14">
        <v>2</v>
      </c>
      <c r="G35" s="13" t="s">
        <v>114</v>
      </c>
      <c r="H35" s="13" t="s">
        <v>212</v>
      </c>
      <c r="I35" s="13" t="s">
        <v>114</v>
      </c>
      <c r="J35" s="13" t="s">
        <v>212</v>
      </c>
      <c r="K35" s="13" t="s">
        <v>114</v>
      </c>
    </row>
    <row r="36" spans="1:11" x14ac:dyDescent="0.3">
      <c r="A36" t="s">
        <v>143</v>
      </c>
      <c r="B36" t="s">
        <v>145</v>
      </c>
      <c r="C36" t="s">
        <v>698</v>
      </c>
      <c r="D36" s="21" t="s">
        <v>114</v>
      </c>
      <c r="E36" s="14">
        <v>3</v>
      </c>
      <c r="F36" s="14">
        <v>3</v>
      </c>
      <c r="G36" s="13" t="s">
        <v>114</v>
      </c>
      <c r="H36" s="13" t="s">
        <v>114</v>
      </c>
      <c r="I36" s="13" t="s">
        <v>114</v>
      </c>
      <c r="J36" s="13" t="s">
        <v>114</v>
      </c>
      <c r="K36" s="13" t="s">
        <v>114</v>
      </c>
    </row>
    <row r="37" spans="1:11" x14ac:dyDescent="0.3">
      <c r="A37" t="s">
        <v>143</v>
      </c>
      <c r="B37" t="s">
        <v>46</v>
      </c>
      <c r="C37" t="s">
        <v>697</v>
      </c>
      <c r="D37" s="21" t="s">
        <v>112</v>
      </c>
      <c r="E37" s="14">
        <v>4</v>
      </c>
      <c r="F37" s="14">
        <v>4</v>
      </c>
      <c r="G37" s="13" t="s">
        <v>112</v>
      </c>
      <c r="H37" s="13" t="s">
        <v>112</v>
      </c>
      <c r="I37" s="13" t="s">
        <v>112</v>
      </c>
      <c r="J37" s="13" t="s">
        <v>112</v>
      </c>
      <c r="K37" s="13" t="s">
        <v>112</v>
      </c>
    </row>
    <row r="38" spans="1:11" x14ac:dyDescent="0.3">
      <c r="A38" t="s">
        <v>143</v>
      </c>
      <c r="B38" t="s">
        <v>78</v>
      </c>
      <c r="C38" t="s">
        <v>698</v>
      </c>
      <c r="D38" s="21" t="s">
        <v>112</v>
      </c>
      <c r="E38" s="14">
        <v>4</v>
      </c>
      <c r="F38" s="14">
        <v>3</v>
      </c>
      <c r="G38" s="13" t="s">
        <v>112</v>
      </c>
      <c r="H38" s="13" t="s">
        <v>179</v>
      </c>
      <c r="I38" s="13" t="s">
        <v>112</v>
      </c>
      <c r="J38" s="13" t="s">
        <v>112</v>
      </c>
      <c r="K38" s="13" t="s">
        <v>112</v>
      </c>
    </row>
    <row r="39" spans="1:11" x14ac:dyDescent="0.3">
      <c r="A39" t="s">
        <v>143</v>
      </c>
      <c r="B39" t="s">
        <v>78</v>
      </c>
      <c r="C39" t="s">
        <v>698</v>
      </c>
      <c r="D39" s="21" t="s">
        <v>112</v>
      </c>
      <c r="E39" s="14">
        <v>3</v>
      </c>
      <c r="F39" s="14">
        <v>4</v>
      </c>
      <c r="G39" s="13" t="s">
        <v>112</v>
      </c>
      <c r="H39" s="13" t="s">
        <v>112</v>
      </c>
      <c r="I39" s="13" t="s">
        <v>114</v>
      </c>
      <c r="J39" s="13" t="s">
        <v>114</v>
      </c>
      <c r="K39" s="13" t="s">
        <v>212</v>
      </c>
    </row>
    <row r="40" spans="1:11" x14ac:dyDescent="0.3">
      <c r="D40" s="19" t="s">
        <v>771</v>
      </c>
      <c r="E40" s="20" t="s">
        <v>777</v>
      </c>
      <c r="F40" s="20" t="s">
        <v>776</v>
      </c>
      <c r="G40" s="20" t="s">
        <v>772</v>
      </c>
      <c r="H40" s="20" t="s">
        <v>773</v>
      </c>
      <c r="I40" s="20" t="s">
        <v>774</v>
      </c>
      <c r="J40" s="20" t="s">
        <v>775</v>
      </c>
      <c r="K40" s="20" t="s">
        <v>778</v>
      </c>
    </row>
    <row r="41" spans="1:11" x14ac:dyDescent="0.3">
      <c r="C41" t="s">
        <v>769</v>
      </c>
    </row>
    <row r="42" spans="1:11" x14ac:dyDescent="0.3">
      <c r="C42">
        <v>1</v>
      </c>
      <c r="D42">
        <f>COUNTIF(D2:D39,$C$42)</f>
        <v>0</v>
      </c>
      <c r="E42">
        <f>COUNTIF(E2:E39,$C$42)</f>
        <v>0</v>
      </c>
      <c r="F42">
        <f>COUNTIF(F2:F39,$C$42)</f>
        <v>0</v>
      </c>
      <c r="G42">
        <f>COUNTIF(G2:G39,$C$42)</f>
        <v>0</v>
      </c>
      <c r="H42">
        <f>COUNTIF(H2:H39,$C$42)</f>
        <v>0</v>
      </c>
      <c r="I42">
        <f>COUNTIF(I2:I39,$C$42)</f>
        <v>1</v>
      </c>
      <c r="J42">
        <f>COUNTIF(J2:J39,$C$42)</f>
        <v>0</v>
      </c>
      <c r="K42">
        <f>COUNTIF(K2:K39,$C$42)</f>
        <v>0</v>
      </c>
    </row>
    <row r="43" spans="1:11" x14ac:dyDescent="0.3">
      <c r="C43">
        <v>2</v>
      </c>
      <c r="D43">
        <f>COUNTIF(D3:D40,$C$43)</f>
        <v>2</v>
      </c>
      <c r="E43">
        <f>COUNTIF(E3:E40,$C$43)</f>
        <v>3</v>
      </c>
      <c r="F43">
        <f>COUNTIF(F3:F40,$C$43)</f>
        <v>2</v>
      </c>
      <c r="G43">
        <f>COUNTIF(G3:G40,$C$43)</f>
        <v>1</v>
      </c>
      <c r="H43">
        <f>COUNTIF(H3:H40,$C$43)</f>
        <v>5</v>
      </c>
      <c r="I43">
        <f>COUNTIF(I3:I40,$C$43)</f>
        <v>1</v>
      </c>
      <c r="J43">
        <f>COUNTIF(J3:J40,$C$43)</f>
        <v>3</v>
      </c>
      <c r="K43">
        <f>COUNTIF(K3:K40,$C$43)</f>
        <v>4</v>
      </c>
    </row>
    <row r="44" spans="1:11" x14ac:dyDescent="0.3">
      <c r="C44">
        <v>3</v>
      </c>
      <c r="D44">
        <f>COUNTIF(D4:D41,$C$44)</f>
        <v>11</v>
      </c>
      <c r="E44">
        <f>COUNTIF(E4:E41,$C$44)</f>
        <v>14</v>
      </c>
      <c r="F44">
        <f>COUNTIF(F4:F41,$C$44)</f>
        <v>9</v>
      </c>
      <c r="G44">
        <f>COUNTIF(G4:G41,$C$44)</f>
        <v>12</v>
      </c>
      <c r="H44">
        <f>COUNTIF(H4:H41,$C$44)</f>
        <v>9</v>
      </c>
      <c r="I44">
        <f>COUNTIF(I4:I41,$C$44)</f>
        <v>10</v>
      </c>
      <c r="J44">
        <f>COUNTIF(J4:J41,$C$44)</f>
        <v>12</v>
      </c>
      <c r="K44">
        <f>COUNTIF(K4:K41,$C$44)</f>
        <v>10</v>
      </c>
    </row>
    <row r="45" spans="1:11" x14ac:dyDescent="0.3">
      <c r="C45">
        <v>4</v>
      </c>
      <c r="D45">
        <f>COUNTIF(D5:D42,$C$45)</f>
        <v>16</v>
      </c>
      <c r="E45">
        <f>COUNTIF(E5:E42,$C$45)</f>
        <v>12</v>
      </c>
      <c r="F45">
        <f>COUNTIF(F5:F42,$C$45)</f>
        <v>16</v>
      </c>
      <c r="G45">
        <f>COUNTIF(G5:G42,$C$45)</f>
        <v>16</v>
      </c>
      <c r="H45">
        <f>COUNTIF(H5:H42,$C$45)</f>
        <v>12</v>
      </c>
      <c r="I45">
        <f>COUNTIF(I5:I42,$C$45)</f>
        <v>17</v>
      </c>
      <c r="J45">
        <f>COUNTIF(J5:J42,$C$45)</f>
        <v>14</v>
      </c>
      <c r="K45">
        <f>COUNTIF(K5:K42,$C$45)</f>
        <v>16</v>
      </c>
    </row>
    <row r="46" spans="1:11" x14ac:dyDescent="0.3">
      <c r="C46">
        <v>5</v>
      </c>
      <c r="D46">
        <f>COUNTIF(D6:D43,$C$46)</f>
        <v>6</v>
      </c>
      <c r="E46">
        <f>COUNTIF(E6:E43,$C$46)</f>
        <v>6</v>
      </c>
      <c r="F46">
        <f>COUNTIF(F6:F43,$C$46)</f>
        <v>8</v>
      </c>
      <c r="G46">
        <f>COUNTIF(G6:G43,$C$46)</f>
        <v>6</v>
      </c>
      <c r="H46">
        <f>COUNTIF(H6:H43,$C$46)</f>
        <v>10</v>
      </c>
      <c r="I46">
        <f>COUNTIF(I6:I43,$C$46)</f>
        <v>6</v>
      </c>
      <c r="J46">
        <f>COUNTIF(J6:J43,$C$46)</f>
        <v>6</v>
      </c>
      <c r="K46">
        <f>COUNTIF(K6:K43,$C$46)</f>
        <v>5</v>
      </c>
    </row>
    <row r="48" spans="1:11" x14ac:dyDescent="0.3">
      <c r="C48">
        <v>1</v>
      </c>
      <c r="D48" s="22">
        <f>(D42/(SUM(D42:D46)))</f>
        <v>0</v>
      </c>
      <c r="E48" s="22">
        <f>(E42/(SUM(E42:E46)))</f>
        <v>0</v>
      </c>
      <c r="F48" s="22">
        <f>(F42/(SUM(F42:F46)))</f>
        <v>0</v>
      </c>
      <c r="G48" s="22">
        <f>(G42/(SUM(G42:G46)))</f>
        <v>0</v>
      </c>
      <c r="H48" s="22">
        <f>(H42/(SUM(H42:H46)))</f>
        <v>0</v>
      </c>
      <c r="I48" s="22">
        <f>(I42/(SUM(I42:I46)))</f>
        <v>2.8571428571428571E-2</v>
      </c>
      <c r="J48" s="22">
        <f>(J42/(SUM(J42:J46)))</f>
        <v>0</v>
      </c>
      <c r="K48" s="22">
        <f>(K42/(SUM(K42:K46)))</f>
        <v>0</v>
      </c>
    </row>
    <row r="49" spans="3:11" x14ac:dyDescent="0.3">
      <c r="C49">
        <v>2</v>
      </c>
      <c r="D49" s="22">
        <f>(D43/(SUM(D42:D46)))</f>
        <v>5.7142857142857141E-2</v>
      </c>
      <c r="E49" s="22">
        <f>(E43/(SUM(E42:E46)))</f>
        <v>8.5714285714285715E-2</v>
      </c>
      <c r="F49" s="22">
        <f>(F43/(SUM(F42:F46)))</f>
        <v>5.7142857142857141E-2</v>
      </c>
      <c r="G49" s="22">
        <f>(G43/(SUM(G42:G46)))</f>
        <v>2.8571428571428571E-2</v>
      </c>
      <c r="H49" s="22">
        <f>(H43/(SUM(H42:H46)))</f>
        <v>0.1388888888888889</v>
      </c>
      <c r="I49" s="22">
        <f>(I43/(SUM(I42:I46)))</f>
        <v>2.8571428571428571E-2</v>
      </c>
      <c r="J49" s="22">
        <f>(J43/(SUM(J42:J46)))</f>
        <v>8.5714285714285715E-2</v>
      </c>
      <c r="K49" s="22">
        <f>(K43/(SUM(K42:K46)))</f>
        <v>0.11428571428571428</v>
      </c>
    </row>
    <row r="50" spans="3:11" x14ac:dyDescent="0.3">
      <c r="C50">
        <v>3</v>
      </c>
      <c r="D50" s="22">
        <f>(D44/(SUM(D42:D46)))</f>
        <v>0.31428571428571428</v>
      </c>
      <c r="E50" s="22">
        <f>(E44/(SUM(E42:E46)))</f>
        <v>0.4</v>
      </c>
      <c r="F50" s="22">
        <f>(F44/(SUM(F42:F46)))</f>
        <v>0.25714285714285712</v>
      </c>
      <c r="G50" s="22">
        <f>(G44/(SUM(G42:G46)))</f>
        <v>0.34285714285714286</v>
      </c>
      <c r="H50" s="22">
        <f>(H44/(SUM(H42:H46)))</f>
        <v>0.25</v>
      </c>
      <c r="I50" s="22">
        <f>(I44/(SUM(I42:I46)))</f>
        <v>0.2857142857142857</v>
      </c>
      <c r="J50" s="22">
        <f>(J44/(SUM(J42:J46)))</f>
        <v>0.34285714285714286</v>
      </c>
      <c r="K50" s="22">
        <f>(K44/(SUM(K42:K46)))</f>
        <v>0.2857142857142857</v>
      </c>
    </row>
    <row r="51" spans="3:11" x14ac:dyDescent="0.3">
      <c r="C51">
        <v>4</v>
      </c>
      <c r="D51" s="22">
        <f>(D45/(SUM(D42:D46)))</f>
        <v>0.45714285714285713</v>
      </c>
      <c r="E51" s="22">
        <f>(E45/(SUM(E42:E46)))</f>
        <v>0.34285714285714286</v>
      </c>
      <c r="F51" s="22">
        <f>(F45/(SUM(F42:F46)))</f>
        <v>0.45714285714285713</v>
      </c>
      <c r="G51" s="22">
        <f>(G45/(SUM(G42:G46)))</f>
        <v>0.45714285714285713</v>
      </c>
      <c r="H51" s="22">
        <f>(H45/(SUM(H42:H46)))</f>
        <v>0.33333333333333331</v>
      </c>
      <c r="I51" s="22">
        <f>(I45/(SUM(I42:I46)))</f>
        <v>0.48571428571428571</v>
      </c>
      <c r="J51" s="22">
        <f>(J45/(SUM(J42:J46)))</f>
        <v>0.4</v>
      </c>
      <c r="K51" s="22">
        <f>(K45/(SUM(K42:K46)))</f>
        <v>0.45714285714285713</v>
      </c>
    </row>
    <row r="52" spans="3:11" x14ac:dyDescent="0.3">
      <c r="C52">
        <v>5</v>
      </c>
      <c r="D52" s="22">
        <f>(D46/(SUM(D42:D46)))</f>
        <v>0.17142857142857143</v>
      </c>
      <c r="E52" s="22">
        <f>(E46/(SUM(E42:E46)))</f>
        <v>0.17142857142857143</v>
      </c>
      <c r="F52" s="22">
        <f>(F46/(SUM(F42:F46)))</f>
        <v>0.22857142857142856</v>
      </c>
      <c r="G52" s="22">
        <f>(G46/(SUM(G42:G46)))</f>
        <v>0.17142857142857143</v>
      </c>
      <c r="H52" s="22">
        <f>(H46/(SUM(H42:H46)))</f>
        <v>0.27777777777777779</v>
      </c>
      <c r="I52" s="22">
        <f>(I46/(SUM(I42:I46)))</f>
        <v>0.17142857142857143</v>
      </c>
      <c r="J52" s="22">
        <f>(J46/(SUM(J42:J46)))</f>
        <v>0.17142857142857143</v>
      </c>
      <c r="K52" s="22">
        <f>(K46/(SUM(K42:K46)))</f>
        <v>0.14285714285714285</v>
      </c>
    </row>
    <row r="58" spans="3:11" x14ac:dyDescent="0.3">
      <c r="H58" t="s">
        <v>770</v>
      </c>
    </row>
    <row r="66" spans="3:11" x14ac:dyDescent="0.3">
      <c r="C66" s="11" t="s">
        <v>697</v>
      </c>
      <c r="D66" s="19" t="s">
        <v>779</v>
      </c>
      <c r="E66" s="20" t="s">
        <v>780</v>
      </c>
      <c r="F66" s="20" t="s">
        <v>781</v>
      </c>
      <c r="G66" s="20" t="s">
        <v>782</v>
      </c>
      <c r="H66" s="20" t="s">
        <v>773</v>
      </c>
      <c r="I66" s="20" t="s">
        <v>783</v>
      </c>
      <c r="J66" s="20" t="s">
        <v>784</v>
      </c>
      <c r="K66" s="20" t="s">
        <v>785</v>
      </c>
    </row>
    <row r="68" spans="3:11" x14ac:dyDescent="0.3">
      <c r="C68">
        <v>1</v>
      </c>
      <c r="D68">
        <f>COUNTIFS(D2:D39,$C$68,$C$2:$C$39,$C$66)</f>
        <v>0</v>
      </c>
      <c r="E68">
        <f t="shared" ref="E68:K68" si="0">COUNTIFS(E2:E39,$C$68,$C$2:$C$39,$C$66)</f>
        <v>0</v>
      </c>
      <c r="F68">
        <f t="shared" si="0"/>
        <v>0</v>
      </c>
      <c r="G68">
        <f t="shared" si="0"/>
        <v>0</v>
      </c>
      <c r="H68">
        <f t="shared" si="0"/>
        <v>0</v>
      </c>
      <c r="I68">
        <f t="shared" si="0"/>
        <v>0</v>
      </c>
      <c r="J68">
        <f t="shared" si="0"/>
        <v>0</v>
      </c>
      <c r="K68">
        <f t="shared" si="0"/>
        <v>0</v>
      </c>
    </row>
    <row r="69" spans="3:11" x14ac:dyDescent="0.3">
      <c r="C69">
        <v>2</v>
      </c>
      <c r="D69">
        <f>COUNTIFS(D2:D39,$C$69,$C$2:$C$39,$C$66)</f>
        <v>2</v>
      </c>
      <c r="E69">
        <f t="shared" ref="E69:K69" si="1">COUNTIFS(E2:E39,$C$69,$C$2:$C$39,$C$66)</f>
        <v>1</v>
      </c>
      <c r="F69">
        <f t="shared" si="1"/>
        <v>1</v>
      </c>
      <c r="G69">
        <f t="shared" si="1"/>
        <v>0</v>
      </c>
      <c r="H69">
        <f t="shared" si="1"/>
        <v>2</v>
      </c>
      <c r="I69">
        <f t="shared" si="1"/>
        <v>0</v>
      </c>
      <c r="J69">
        <f t="shared" si="1"/>
        <v>0</v>
      </c>
      <c r="K69">
        <f t="shared" si="1"/>
        <v>2</v>
      </c>
    </row>
    <row r="70" spans="3:11" x14ac:dyDescent="0.3">
      <c r="C70">
        <v>3</v>
      </c>
      <c r="D70">
        <f>COUNTIFS(D2:D39,$C$70,$C$2:$C$39,$C$66)</f>
        <v>5</v>
      </c>
      <c r="E70">
        <f t="shared" ref="E70:K70" si="2">COUNTIFS(E2:E39,$C$70,$C$2:$C$39,$C$66)</f>
        <v>8</v>
      </c>
      <c r="F70">
        <f t="shared" si="2"/>
        <v>2</v>
      </c>
      <c r="G70">
        <f t="shared" si="2"/>
        <v>6</v>
      </c>
      <c r="H70">
        <f t="shared" si="2"/>
        <v>3</v>
      </c>
      <c r="I70">
        <f t="shared" si="2"/>
        <v>2</v>
      </c>
      <c r="J70">
        <f t="shared" si="2"/>
        <v>8</v>
      </c>
      <c r="K70">
        <f t="shared" si="2"/>
        <v>1</v>
      </c>
    </row>
    <row r="71" spans="3:11" x14ac:dyDescent="0.3">
      <c r="C71">
        <v>4</v>
      </c>
      <c r="D71">
        <f>COUNTIFS(D2:D39,$C$71,$C$2:$C$39,$C$66)</f>
        <v>11</v>
      </c>
      <c r="E71">
        <f t="shared" ref="E71:K71" si="3">COUNTIFS(E2:E39,$C$71,$C$2:$C$39,$C$66)</f>
        <v>9</v>
      </c>
      <c r="F71">
        <f t="shared" si="3"/>
        <v>13</v>
      </c>
      <c r="G71">
        <f t="shared" si="3"/>
        <v>11</v>
      </c>
      <c r="H71">
        <f t="shared" si="3"/>
        <v>11</v>
      </c>
      <c r="I71">
        <f t="shared" si="3"/>
        <v>15</v>
      </c>
      <c r="J71">
        <f t="shared" si="3"/>
        <v>8</v>
      </c>
      <c r="K71">
        <f t="shared" si="3"/>
        <v>15</v>
      </c>
    </row>
    <row r="72" spans="3:11" x14ac:dyDescent="0.3">
      <c r="C72">
        <v>5</v>
      </c>
      <c r="D72">
        <f>COUNTIFS(D2:D39,$C$72,$C$2:$C$39,$C$66)</f>
        <v>1</v>
      </c>
      <c r="E72">
        <f t="shared" ref="E72:K72" si="4">COUNTIFS(E2:E39,$C$72,$C$2:$C$39,$C$66)</f>
        <v>1</v>
      </c>
      <c r="F72">
        <f t="shared" si="4"/>
        <v>3</v>
      </c>
      <c r="G72">
        <f t="shared" si="4"/>
        <v>2</v>
      </c>
      <c r="H72">
        <f t="shared" si="4"/>
        <v>3</v>
      </c>
      <c r="I72">
        <f t="shared" si="4"/>
        <v>2</v>
      </c>
      <c r="J72">
        <f t="shared" si="4"/>
        <v>3</v>
      </c>
      <c r="K72">
        <f t="shared" si="4"/>
        <v>1</v>
      </c>
    </row>
    <row r="74" spans="3:11" x14ac:dyDescent="0.3">
      <c r="C74">
        <v>1</v>
      </c>
      <c r="D74" s="22">
        <f>(D68/(SUM(D68:D72)))</f>
        <v>0</v>
      </c>
      <c r="E74" s="22">
        <f t="shared" ref="E74:K74" si="5">(E68/(SUM(E68:E72)))</f>
        <v>0</v>
      </c>
      <c r="F74" s="22">
        <f t="shared" si="5"/>
        <v>0</v>
      </c>
      <c r="G74" s="22">
        <f t="shared" si="5"/>
        <v>0</v>
      </c>
      <c r="H74" s="22">
        <f t="shared" si="5"/>
        <v>0</v>
      </c>
      <c r="I74" s="22">
        <f t="shared" si="5"/>
        <v>0</v>
      </c>
      <c r="J74" s="22">
        <f t="shared" si="5"/>
        <v>0</v>
      </c>
      <c r="K74" s="22">
        <f t="shared" si="5"/>
        <v>0</v>
      </c>
    </row>
    <row r="75" spans="3:11" x14ac:dyDescent="0.3">
      <c r="C75">
        <v>2</v>
      </c>
      <c r="D75" s="22">
        <f>(D69/(SUM(D68:D72)))</f>
        <v>0.10526315789473684</v>
      </c>
      <c r="E75" s="22">
        <f t="shared" ref="E75:K75" si="6">(E69/(SUM(E68:E72)))</f>
        <v>5.2631578947368418E-2</v>
      </c>
      <c r="F75" s="22">
        <f t="shared" si="6"/>
        <v>5.2631578947368418E-2</v>
      </c>
      <c r="G75" s="22">
        <f t="shared" si="6"/>
        <v>0</v>
      </c>
      <c r="H75" s="22">
        <f t="shared" si="6"/>
        <v>0.10526315789473684</v>
      </c>
      <c r="I75" s="22">
        <f t="shared" si="6"/>
        <v>0</v>
      </c>
      <c r="J75" s="22">
        <f t="shared" si="6"/>
        <v>0</v>
      </c>
      <c r="K75" s="22">
        <f t="shared" si="6"/>
        <v>0.10526315789473684</v>
      </c>
    </row>
    <row r="76" spans="3:11" x14ac:dyDescent="0.3">
      <c r="C76">
        <v>3</v>
      </c>
      <c r="D76" s="22">
        <f>(D70/(SUM(D68:D72)))</f>
        <v>0.26315789473684209</v>
      </c>
      <c r="E76" s="22">
        <f t="shared" ref="E76:K76" si="7">(E70/(SUM(E68:E72)))</f>
        <v>0.42105263157894735</v>
      </c>
      <c r="F76" s="22">
        <f t="shared" si="7"/>
        <v>0.10526315789473684</v>
      </c>
      <c r="G76" s="22">
        <f t="shared" si="7"/>
        <v>0.31578947368421051</v>
      </c>
      <c r="H76" s="22">
        <f t="shared" si="7"/>
        <v>0.15789473684210525</v>
      </c>
      <c r="I76" s="22">
        <f t="shared" si="7"/>
        <v>0.10526315789473684</v>
      </c>
      <c r="J76" s="22">
        <f t="shared" si="7"/>
        <v>0.42105263157894735</v>
      </c>
      <c r="K76" s="22">
        <f t="shared" si="7"/>
        <v>5.2631578947368418E-2</v>
      </c>
    </row>
    <row r="77" spans="3:11" x14ac:dyDescent="0.3">
      <c r="C77">
        <v>4</v>
      </c>
      <c r="D77" s="22">
        <f>(D71/(SUM(D68:D72)))</f>
        <v>0.57894736842105265</v>
      </c>
      <c r="E77" s="22">
        <f t="shared" ref="E77:K77" si="8">(E71/(SUM(E68:E72)))</f>
        <v>0.47368421052631576</v>
      </c>
      <c r="F77" s="22">
        <f t="shared" si="8"/>
        <v>0.68421052631578949</v>
      </c>
      <c r="G77" s="22">
        <f t="shared" si="8"/>
        <v>0.57894736842105265</v>
      </c>
      <c r="H77" s="22">
        <f t="shared" si="8"/>
        <v>0.57894736842105265</v>
      </c>
      <c r="I77" s="22">
        <f t="shared" si="8"/>
        <v>0.78947368421052633</v>
      </c>
      <c r="J77" s="22">
        <f t="shared" si="8"/>
        <v>0.42105263157894735</v>
      </c>
      <c r="K77" s="22">
        <f t="shared" si="8"/>
        <v>0.78947368421052633</v>
      </c>
    </row>
    <row r="78" spans="3:11" x14ac:dyDescent="0.3">
      <c r="C78">
        <v>5</v>
      </c>
      <c r="D78" s="22">
        <f>(D72/(SUM(D68:D72)))</f>
        <v>5.2631578947368418E-2</v>
      </c>
      <c r="E78" s="22">
        <f t="shared" ref="E78:K78" si="9">(E72/(SUM(E68:E72)))</f>
        <v>5.2631578947368418E-2</v>
      </c>
      <c r="F78" s="22">
        <f t="shared" si="9"/>
        <v>0.15789473684210525</v>
      </c>
      <c r="G78" s="22">
        <f t="shared" si="9"/>
        <v>0.10526315789473684</v>
      </c>
      <c r="H78" s="22">
        <f t="shared" si="9"/>
        <v>0.15789473684210525</v>
      </c>
      <c r="I78" s="22">
        <f t="shared" si="9"/>
        <v>0.10526315789473684</v>
      </c>
      <c r="J78" s="22">
        <f t="shared" si="9"/>
        <v>0.15789473684210525</v>
      </c>
      <c r="K78" s="22">
        <f t="shared" si="9"/>
        <v>5.2631578947368418E-2</v>
      </c>
    </row>
    <row r="92" spans="3:11" x14ac:dyDescent="0.3">
      <c r="C92" s="11" t="s">
        <v>698</v>
      </c>
      <c r="D92" s="19" t="s">
        <v>786</v>
      </c>
      <c r="E92" s="19" t="s">
        <v>787</v>
      </c>
      <c r="F92" s="19" t="s">
        <v>788</v>
      </c>
      <c r="G92" s="19" t="s">
        <v>789</v>
      </c>
      <c r="H92" s="19" t="s">
        <v>790</v>
      </c>
      <c r="I92" s="19" t="s">
        <v>791</v>
      </c>
      <c r="J92" s="19" t="s">
        <v>792</v>
      </c>
      <c r="K92" s="19" t="s">
        <v>793</v>
      </c>
    </row>
    <row r="94" spans="3:11" x14ac:dyDescent="0.3">
      <c r="C94">
        <v>1</v>
      </c>
      <c r="D94">
        <f>COUNTIFS(D2:D39,$C$94,$C$2:$C$39,$C$92)</f>
        <v>0</v>
      </c>
      <c r="E94">
        <f t="shared" ref="E94:K94" si="10">COUNTIFS(E2:E39,$C$94,$C$2:$C$39,$C$92)</f>
        <v>0</v>
      </c>
      <c r="F94">
        <f t="shared" si="10"/>
        <v>0</v>
      </c>
      <c r="G94">
        <f t="shared" si="10"/>
        <v>0</v>
      </c>
      <c r="H94">
        <f t="shared" si="10"/>
        <v>0</v>
      </c>
      <c r="I94">
        <f t="shared" si="10"/>
        <v>1</v>
      </c>
      <c r="J94">
        <f t="shared" si="10"/>
        <v>0</v>
      </c>
      <c r="K94">
        <f t="shared" si="10"/>
        <v>0</v>
      </c>
    </row>
    <row r="95" spans="3:11" x14ac:dyDescent="0.3">
      <c r="C95">
        <v>2</v>
      </c>
      <c r="D95">
        <f>COUNTIFS(D2:D39,$C$95,$C$2:$C$39,$C$92)</f>
        <v>0</v>
      </c>
      <c r="E95">
        <f t="shared" ref="E95:K95" si="11">COUNTIFS(E2:E39,$C$95,$C$2:$C$39,$C$92)</f>
        <v>2</v>
      </c>
      <c r="F95">
        <f t="shared" si="11"/>
        <v>1</v>
      </c>
      <c r="G95">
        <f t="shared" si="11"/>
        <v>1</v>
      </c>
      <c r="H95">
        <f t="shared" si="11"/>
        <v>3</v>
      </c>
      <c r="I95">
        <f t="shared" si="11"/>
        <v>1</v>
      </c>
      <c r="J95">
        <f t="shared" si="11"/>
        <v>3</v>
      </c>
      <c r="K95">
        <f t="shared" si="11"/>
        <v>2</v>
      </c>
    </row>
    <row r="96" spans="3:11" x14ac:dyDescent="0.3">
      <c r="C96">
        <v>3</v>
      </c>
      <c r="D96">
        <f>COUNTIFS(D2:D39,$C$96,$C$2:$C$39,$C$92)</f>
        <v>6</v>
      </c>
      <c r="E96">
        <f t="shared" ref="E96:K96" si="12">COUNTIFS(E2:E39,$C$96,$C$2:$C$39,$C$92)</f>
        <v>6</v>
      </c>
      <c r="F96">
        <f t="shared" si="12"/>
        <v>7</v>
      </c>
      <c r="G96">
        <f t="shared" si="12"/>
        <v>6</v>
      </c>
      <c r="H96">
        <f t="shared" si="12"/>
        <v>6</v>
      </c>
      <c r="I96">
        <f t="shared" si="12"/>
        <v>8</v>
      </c>
      <c r="J96">
        <f t="shared" si="12"/>
        <v>6</v>
      </c>
      <c r="K96">
        <f t="shared" si="12"/>
        <v>9</v>
      </c>
    </row>
    <row r="97" spans="3:11" x14ac:dyDescent="0.3">
      <c r="C97">
        <v>4</v>
      </c>
      <c r="D97">
        <f>COUNTIFS(D2:D39,$C$97,$C$2:$C$39,$C$92)</f>
        <v>8</v>
      </c>
      <c r="E97">
        <f t="shared" ref="E97:K97" si="13">COUNTIFS(E2:E39,$C$97,$C$2:$C$39,$C$92)</f>
        <v>6</v>
      </c>
      <c r="F97">
        <f t="shared" si="13"/>
        <v>6</v>
      </c>
      <c r="G97">
        <f t="shared" si="13"/>
        <v>8</v>
      </c>
      <c r="H97">
        <f t="shared" si="13"/>
        <v>4</v>
      </c>
      <c r="I97">
        <f t="shared" si="13"/>
        <v>5</v>
      </c>
      <c r="J97">
        <f t="shared" si="13"/>
        <v>7</v>
      </c>
      <c r="K97">
        <f t="shared" si="13"/>
        <v>4</v>
      </c>
    </row>
    <row r="98" spans="3:11" x14ac:dyDescent="0.3">
      <c r="C98">
        <v>5</v>
      </c>
      <c r="D98">
        <f>COUNTIFS(D2:D39,$C$98,$C$2:$C$39,$C$92)</f>
        <v>5</v>
      </c>
      <c r="E98">
        <f t="shared" ref="E98:K98" si="14">COUNTIFS(E2:E39,$C$98,$C$2:$C$39,$C$92)</f>
        <v>5</v>
      </c>
      <c r="F98">
        <f t="shared" si="14"/>
        <v>5</v>
      </c>
      <c r="G98">
        <f t="shared" si="14"/>
        <v>4</v>
      </c>
      <c r="H98">
        <f t="shared" si="14"/>
        <v>6</v>
      </c>
      <c r="I98">
        <f t="shared" si="14"/>
        <v>4</v>
      </c>
      <c r="J98">
        <f t="shared" si="14"/>
        <v>3</v>
      </c>
      <c r="K98">
        <f t="shared" si="14"/>
        <v>4</v>
      </c>
    </row>
    <row r="100" spans="3:11" x14ac:dyDescent="0.3">
      <c r="C100">
        <v>1</v>
      </c>
      <c r="D100" s="22">
        <f>(D94/(SUM(D94:D98)))</f>
        <v>0</v>
      </c>
      <c r="E100" s="22">
        <f>(E94/(SUM(E94:E98)))</f>
        <v>0</v>
      </c>
      <c r="F100" s="22">
        <f>(F94/(SUM(F94:F98)))</f>
        <v>0</v>
      </c>
      <c r="G100" s="22">
        <f>(G94/(SUM(G94:G98)))</f>
        <v>0</v>
      </c>
      <c r="H100" s="22">
        <f>(H94/(SUM(H94:H98)))</f>
        <v>0</v>
      </c>
      <c r="I100" s="22">
        <f>(I94/(SUM(I94:I98)))</f>
        <v>5.2631578947368418E-2</v>
      </c>
      <c r="J100" s="22">
        <f>(J94/(SUM(J94:J98)))</f>
        <v>0</v>
      </c>
      <c r="K100" s="22">
        <f>(K94/(SUM(K94:K98)))</f>
        <v>0</v>
      </c>
    </row>
    <row r="101" spans="3:11" x14ac:dyDescent="0.3">
      <c r="C101">
        <v>2</v>
      </c>
      <c r="D101" s="22">
        <f>(D95/(SUM(D94:D98)))</f>
        <v>0</v>
      </c>
      <c r="E101" s="22">
        <f>(E95/(SUM(E94:E98)))</f>
        <v>0.10526315789473684</v>
      </c>
      <c r="F101" s="22">
        <f>(F95/(SUM(F94:F98)))</f>
        <v>5.2631578947368418E-2</v>
      </c>
      <c r="G101" s="22">
        <f>(G95/(SUM(G94:G98)))</f>
        <v>5.2631578947368418E-2</v>
      </c>
      <c r="H101" s="22">
        <f>(H95/(SUM(H94:H98)))</f>
        <v>0.15789473684210525</v>
      </c>
      <c r="I101" s="22">
        <f>(I95/(SUM(I94:I98)))</f>
        <v>5.2631578947368418E-2</v>
      </c>
      <c r="J101" s="22">
        <f>(J95/(SUM(J94:J98)))</f>
        <v>0.15789473684210525</v>
      </c>
      <c r="K101" s="22">
        <f>(K95/(SUM(K94:K98)))</f>
        <v>0.10526315789473684</v>
      </c>
    </row>
    <row r="102" spans="3:11" x14ac:dyDescent="0.3">
      <c r="C102">
        <v>3</v>
      </c>
      <c r="D102" s="22">
        <f>(D96/(SUM(D94:D98)))</f>
        <v>0.31578947368421051</v>
      </c>
      <c r="E102" s="22">
        <f>(E96/(SUM(E94:E98)))</f>
        <v>0.31578947368421051</v>
      </c>
      <c r="F102" s="22">
        <f>(F96/(SUM(F94:F98)))</f>
        <v>0.36842105263157893</v>
      </c>
      <c r="G102" s="22">
        <f>(G96/(SUM(G94:G98)))</f>
        <v>0.31578947368421051</v>
      </c>
      <c r="H102" s="22">
        <f>(H96/(SUM(H94:H98)))</f>
        <v>0.31578947368421051</v>
      </c>
      <c r="I102" s="22">
        <f>(I96/(SUM(I94:I98)))</f>
        <v>0.42105263157894735</v>
      </c>
      <c r="J102" s="22">
        <f>(J96/(SUM(J94:J98)))</f>
        <v>0.31578947368421051</v>
      </c>
      <c r="K102" s="22">
        <f>(K96/(SUM(K94:K98)))</f>
        <v>0.47368421052631576</v>
      </c>
    </row>
    <row r="103" spans="3:11" x14ac:dyDescent="0.3">
      <c r="C103">
        <v>4</v>
      </c>
      <c r="D103" s="22">
        <f>(D97/(SUM(D94:D98)))</f>
        <v>0.42105263157894735</v>
      </c>
      <c r="E103" s="22">
        <f>(E97/(SUM(E94:E98)))</f>
        <v>0.31578947368421051</v>
      </c>
      <c r="F103" s="22">
        <f>(F97/(SUM(F94:F98)))</f>
        <v>0.31578947368421051</v>
      </c>
      <c r="G103" s="22">
        <f>(G97/(SUM(G94:G98)))</f>
        <v>0.42105263157894735</v>
      </c>
      <c r="H103" s="22">
        <f>(H97/(SUM(H94:H98)))</f>
        <v>0.21052631578947367</v>
      </c>
      <c r="I103" s="22">
        <f>(I97/(SUM(I94:I98)))</f>
        <v>0.26315789473684209</v>
      </c>
      <c r="J103" s="22">
        <f>(J97/(SUM(J94:J98)))</f>
        <v>0.36842105263157893</v>
      </c>
      <c r="K103" s="22">
        <f>(K97/(SUM(K94:K98)))</f>
        <v>0.21052631578947367</v>
      </c>
    </row>
    <row r="104" spans="3:11" x14ac:dyDescent="0.3">
      <c r="C104">
        <v>5</v>
      </c>
      <c r="D104" s="22">
        <f>(D98/(SUM(D94:D98)))</f>
        <v>0.26315789473684209</v>
      </c>
      <c r="E104" s="22">
        <f>(E98/(SUM(E94:E98)))</f>
        <v>0.26315789473684209</v>
      </c>
      <c r="F104" s="22">
        <f>(F98/(SUM(F94:F98)))</f>
        <v>0.26315789473684209</v>
      </c>
      <c r="G104" s="22">
        <f>(G98/(SUM(G94:G98)))</f>
        <v>0.21052631578947367</v>
      </c>
      <c r="H104" s="22">
        <f>(H98/(SUM(H94:H98)))</f>
        <v>0.31578947368421051</v>
      </c>
      <c r="I104" s="22">
        <f>(I98/(SUM(I94:I98)))</f>
        <v>0.21052631578947367</v>
      </c>
      <c r="J104" s="22">
        <f>(J98/(SUM(J94:J98)))</f>
        <v>0.15789473684210525</v>
      </c>
      <c r="K104" s="22">
        <f>(K98/(SUM(K94:K98)))</f>
        <v>0.21052631578947367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E52-10A4-4F7A-81AD-0224ED0A5617}">
  <dimension ref="A1:H41"/>
  <sheetViews>
    <sheetView workbookViewId="0">
      <selection activeCell="D13" sqref="D13"/>
    </sheetView>
  </sheetViews>
  <sheetFormatPr defaultRowHeight="14.4" x14ac:dyDescent="0.3"/>
  <cols>
    <col min="1" max="1" width="16.33203125" bestFit="1" customWidth="1"/>
    <col min="2" max="2" width="29.109375" bestFit="1" customWidth="1"/>
    <col min="3" max="3" width="22.88671875" customWidth="1"/>
    <col min="4" max="4" width="25.5546875" customWidth="1"/>
    <col min="5" max="5" width="23.88671875" customWidth="1"/>
    <col min="6" max="6" width="25.33203125" customWidth="1"/>
    <col min="7" max="7" width="23.109375" customWidth="1"/>
    <col min="8" max="8" width="80.77734375" customWidth="1"/>
  </cols>
  <sheetData>
    <row r="1" spans="1:8" ht="43.2" x14ac:dyDescent="0.3">
      <c r="A1" s="12" t="s">
        <v>3</v>
      </c>
      <c r="B1" s="12" t="s">
        <v>5</v>
      </c>
      <c r="C1" s="12" t="s">
        <v>27</v>
      </c>
      <c r="D1" s="12" t="s">
        <v>28</v>
      </c>
      <c r="E1" s="12" t="s">
        <v>29</v>
      </c>
      <c r="F1" s="12" t="s">
        <v>30</v>
      </c>
      <c r="G1" s="12" t="s">
        <v>31</v>
      </c>
      <c r="H1" s="10" t="s">
        <v>32</v>
      </c>
    </row>
    <row r="2" spans="1:8" x14ac:dyDescent="0.3">
      <c r="A2" t="s">
        <v>44</v>
      </c>
      <c r="B2" t="s">
        <v>46</v>
      </c>
      <c r="C2" t="s">
        <v>62</v>
      </c>
      <c r="D2" t="s">
        <v>56</v>
      </c>
      <c r="E2" t="s">
        <v>63</v>
      </c>
      <c r="F2" t="s">
        <v>64</v>
      </c>
      <c r="G2" t="s">
        <v>63</v>
      </c>
      <c r="H2" t="s">
        <v>65</v>
      </c>
    </row>
    <row r="3" spans="1:8" x14ac:dyDescent="0.3">
      <c r="A3" t="s">
        <v>44</v>
      </c>
      <c r="B3" t="s">
        <v>78</v>
      </c>
      <c r="C3" t="s">
        <v>90</v>
      </c>
      <c r="D3" t="s">
        <v>91</v>
      </c>
      <c r="E3" t="s">
        <v>90</v>
      </c>
      <c r="F3" t="s">
        <v>92</v>
      </c>
      <c r="G3" t="s">
        <v>63</v>
      </c>
      <c r="H3" t="s">
        <v>93</v>
      </c>
    </row>
    <row r="4" spans="1:8" x14ac:dyDescent="0.3">
      <c r="A4" t="s">
        <v>143</v>
      </c>
      <c r="B4" t="s">
        <v>106</v>
      </c>
      <c r="C4" t="s">
        <v>63</v>
      </c>
      <c r="D4" t="s">
        <v>115</v>
      </c>
      <c r="E4" t="s">
        <v>63</v>
      </c>
      <c r="F4" t="s">
        <v>116</v>
      </c>
      <c r="G4" t="s">
        <v>62</v>
      </c>
      <c r="H4" t="s">
        <v>56</v>
      </c>
    </row>
    <row r="5" spans="1:8" x14ac:dyDescent="0.3">
      <c r="A5" t="s">
        <v>44</v>
      </c>
      <c r="B5" t="s">
        <v>106</v>
      </c>
      <c r="C5" t="s">
        <v>63</v>
      </c>
      <c r="D5" t="s">
        <v>115</v>
      </c>
      <c r="E5" t="s">
        <v>63</v>
      </c>
      <c r="F5" t="s">
        <v>116</v>
      </c>
      <c r="G5" t="s">
        <v>62</v>
      </c>
      <c r="H5" t="s">
        <v>56</v>
      </c>
    </row>
    <row r="6" spans="1:8" x14ac:dyDescent="0.3">
      <c r="A6" t="s">
        <v>143</v>
      </c>
      <c r="B6" t="s">
        <v>106</v>
      </c>
      <c r="C6" t="s">
        <v>63</v>
      </c>
      <c r="D6" t="s">
        <v>131</v>
      </c>
      <c r="E6" t="s">
        <v>62</v>
      </c>
      <c r="F6" t="s">
        <v>56</v>
      </c>
      <c r="G6" t="s">
        <v>63</v>
      </c>
      <c r="H6" t="s">
        <v>132</v>
      </c>
    </row>
    <row r="7" spans="1:8" x14ac:dyDescent="0.3">
      <c r="A7" t="s">
        <v>44</v>
      </c>
      <c r="B7" t="s">
        <v>106</v>
      </c>
      <c r="C7" t="s">
        <v>63</v>
      </c>
      <c r="D7" t="s">
        <v>131</v>
      </c>
      <c r="E7" t="s">
        <v>62</v>
      </c>
      <c r="F7" t="s">
        <v>56</v>
      </c>
      <c r="G7" t="s">
        <v>63</v>
      </c>
      <c r="H7" t="s">
        <v>132</v>
      </c>
    </row>
    <row r="8" spans="1:8" x14ac:dyDescent="0.3">
      <c r="A8" t="s">
        <v>143</v>
      </c>
      <c r="B8" t="s">
        <v>145</v>
      </c>
      <c r="C8" t="s">
        <v>63</v>
      </c>
      <c r="D8" t="s">
        <v>150</v>
      </c>
      <c r="E8" t="s">
        <v>62</v>
      </c>
      <c r="F8" t="s">
        <v>56</v>
      </c>
      <c r="G8" t="s">
        <v>63</v>
      </c>
      <c r="H8" t="s">
        <v>151</v>
      </c>
    </row>
    <row r="9" spans="1:8" x14ac:dyDescent="0.3">
      <c r="A9" t="s">
        <v>143</v>
      </c>
      <c r="B9" t="s">
        <v>78</v>
      </c>
      <c r="C9" t="s">
        <v>63</v>
      </c>
      <c r="D9" t="s">
        <v>166</v>
      </c>
      <c r="E9" t="s">
        <v>90</v>
      </c>
      <c r="F9" t="s">
        <v>167</v>
      </c>
      <c r="G9" t="s">
        <v>63</v>
      </c>
      <c r="H9" t="s">
        <v>168</v>
      </c>
    </row>
    <row r="10" spans="1:8" x14ac:dyDescent="0.3">
      <c r="A10" t="s">
        <v>143</v>
      </c>
      <c r="B10" t="s">
        <v>78</v>
      </c>
      <c r="C10" t="s">
        <v>63</v>
      </c>
      <c r="D10" t="s">
        <v>180</v>
      </c>
      <c r="E10" t="s">
        <v>63</v>
      </c>
      <c r="F10" t="s">
        <v>181</v>
      </c>
      <c r="G10" t="s">
        <v>63</v>
      </c>
      <c r="H10" t="s">
        <v>182</v>
      </c>
    </row>
    <row r="11" spans="1:8" x14ac:dyDescent="0.3">
      <c r="A11" t="s">
        <v>143</v>
      </c>
      <c r="B11" t="s">
        <v>78</v>
      </c>
      <c r="C11" t="s">
        <v>63</v>
      </c>
      <c r="D11" t="s">
        <v>56</v>
      </c>
      <c r="E11" t="s">
        <v>90</v>
      </c>
      <c r="F11" t="s">
        <v>56</v>
      </c>
      <c r="G11" t="s">
        <v>62</v>
      </c>
      <c r="H11" t="s">
        <v>56</v>
      </c>
    </row>
    <row r="12" spans="1:8" x14ac:dyDescent="0.3">
      <c r="A12" t="s">
        <v>143</v>
      </c>
      <c r="B12" t="s">
        <v>106</v>
      </c>
      <c r="C12" t="s">
        <v>63</v>
      </c>
      <c r="D12" t="s">
        <v>214</v>
      </c>
      <c r="E12" t="s">
        <v>90</v>
      </c>
      <c r="F12" t="s">
        <v>215</v>
      </c>
      <c r="G12" t="s">
        <v>90</v>
      </c>
      <c r="H12" t="s">
        <v>216</v>
      </c>
    </row>
    <row r="13" spans="1:8" x14ac:dyDescent="0.3">
      <c r="A13" t="s">
        <v>143</v>
      </c>
      <c r="B13" t="s">
        <v>78</v>
      </c>
      <c r="C13" t="s">
        <v>63</v>
      </c>
      <c r="D13" t="s">
        <v>56</v>
      </c>
      <c r="E13" t="s">
        <v>63</v>
      </c>
      <c r="F13" t="s">
        <v>56</v>
      </c>
      <c r="G13" t="s">
        <v>63</v>
      </c>
      <c r="H13" t="s">
        <v>56</v>
      </c>
    </row>
    <row r="14" spans="1:8" x14ac:dyDescent="0.3">
      <c r="A14" t="s">
        <v>143</v>
      </c>
      <c r="B14" t="s">
        <v>145</v>
      </c>
      <c r="C14" t="s">
        <v>63</v>
      </c>
      <c r="D14" t="s">
        <v>246</v>
      </c>
      <c r="E14" t="s">
        <v>62</v>
      </c>
      <c r="F14" t="s">
        <v>56</v>
      </c>
      <c r="G14" t="s">
        <v>63</v>
      </c>
      <c r="H14" t="s">
        <v>247</v>
      </c>
    </row>
    <row r="15" spans="1:8" x14ac:dyDescent="0.3">
      <c r="A15" t="s">
        <v>143</v>
      </c>
      <c r="B15" t="s">
        <v>145</v>
      </c>
      <c r="C15" t="s">
        <v>63</v>
      </c>
      <c r="D15" t="s">
        <v>265</v>
      </c>
      <c r="E15" t="s">
        <v>90</v>
      </c>
      <c r="F15" t="s">
        <v>56</v>
      </c>
      <c r="G15" t="s">
        <v>62</v>
      </c>
      <c r="H15" t="s">
        <v>56</v>
      </c>
    </row>
    <row r="16" spans="1:8" x14ac:dyDescent="0.3">
      <c r="A16" t="s">
        <v>143</v>
      </c>
      <c r="B16" t="s">
        <v>78</v>
      </c>
      <c r="C16" t="s">
        <v>63</v>
      </c>
      <c r="D16" t="s">
        <v>286</v>
      </c>
      <c r="E16" t="s">
        <v>63</v>
      </c>
      <c r="F16" t="s">
        <v>287</v>
      </c>
      <c r="G16" t="s">
        <v>63</v>
      </c>
      <c r="H16" t="s">
        <v>288</v>
      </c>
    </row>
    <row r="17" spans="1:8" x14ac:dyDescent="0.3">
      <c r="A17" t="s">
        <v>143</v>
      </c>
      <c r="B17" t="s">
        <v>78</v>
      </c>
      <c r="C17" t="s">
        <v>63</v>
      </c>
      <c r="D17" t="s">
        <v>304</v>
      </c>
      <c r="E17" t="s">
        <v>63</v>
      </c>
      <c r="F17" t="s">
        <v>305</v>
      </c>
      <c r="G17" t="s">
        <v>63</v>
      </c>
      <c r="H17" t="s">
        <v>56</v>
      </c>
    </row>
    <row r="18" spans="1:8" x14ac:dyDescent="0.3">
      <c r="A18" t="s">
        <v>143</v>
      </c>
      <c r="B18" t="s">
        <v>78</v>
      </c>
      <c r="C18" t="s">
        <v>63</v>
      </c>
      <c r="D18" t="s">
        <v>322</v>
      </c>
      <c r="E18" t="s">
        <v>90</v>
      </c>
      <c r="F18" t="s">
        <v>323</v>
      </c>
      <c r="G18" t="s">
        <v>63</v>
      </c>
      <c r="H18" t="s">
        <v>56</v>
      </c>
    </row>
    <row r="19" spans="1:8" x14ac:dyDescent="0.3">
      <c r="A19" t="s">
        <v>143</v>
      </c>
      <c r="B19" t="s">
        <v>145</v>
      </c>
      <c r="C19" t="s">
        <v>63</v>
      </c>
      <c r="D19" t="s">
        <v>56</v>
      </c>
      <c r="E19" t="s">
        <v>90</v>
      </c>
      <c r="F19" t="s">
        <v>56</v>
      </c>
      <c r="G19" t="s">
        <v>90</v>
      </c>
      <c r="H19" t="s">
        <v>56</v>
      </c>
    </row>
    <row r="20" spans="1:8" x14ac:dyDescent="0.3">
      <c r="A20" t="s">
        <v>44</v>
      </c>
      <c r="B20" t="s">
        <v>106</v>
      </c>
      <c r="C20" t="s">
        <v>62</v>
      </c>
      <c r="D20" t="s">
        <v>56</v>
      </c>
      <c r="E20" t="s">
        <v>63</v>
      </c>
      <c r="F20" t="s">
        <v>56</v>
      </c>
      <c r="G20" t="s">
        <v>63</v>
      </c>
      <c r="H20" t="s">
        <v>56</v>
      </c>
    </row>
    <row r="21" spans="1:8" x14ac:dyDescent="0.3">
      <c r="A21" t="s">
        <v>143</v>
      </c>
      <c r="B21" t="s">
        <v>46</v>
      </c>
      <c r="C21" t="s">
        <v>63</v>
      </c>
      <c r="D21" t="s">
        <v>369</v>
      </c>
      <c r="E21" t="s">
        <v>63</v>
      </c>
      <c r="F21" t="s">
        <v>370</v>
      </c>
      <c r="G21" t="s">
        <v>63</v>
      </c>
      <c r="H21" t="s">
        <v>371</v>
      </c>
    </row>
    <row r="22" spans="1:8" x14ac:dyDescent="0.3">
      <c r="A22" t="s">
        <v>44</v>
      </c>
      <c r="B22" t="s">
        <v>46</v>
      </c>
      <c r="C22" t="s">
        <v>63</v>
      </c>
      <c r="D22" t="s">
        <v>369</v>
      </c>
      <c r="E22" t="s">
        <v>63</v>
      </c>
      <c r="F22" t="s">
        <v>370</v>
      </c>
      <c r="G22" t="s">
        <v>63</v>
      </c>
      <c r="H22" t="s">
        <v>371</v>
      </c>
    </row>
    <row r="23" spans="1:8" x14ac:dyDescent="0.3">
      <c r="A23" t="s">
        <v>143</v>
      </c>
      <c r="B23" t="s">
        <v>145</v>
      </c>
      <c r="C23" t="s">
        <v>63</v>
      </c>
      <c r="D23" t="s">
        <v>56</v>
      </c>
      <c r="E23" t="s">
        <v>62</v>
      </c>
      <c r="F23" t="s">
        <v>56</v>
      </c>
      <c r="G23" t="s">
        <v>63</v>
      </c>
      <c r="H23" t="s">
        <v>56</v>
      </c>
    </row>
    <row r="24" spans="1:8" x14ac:dyDescent="0.3">
      <c r="A24" t="s">
        <v>143</v>
      </c>
      <c r="B24" t="s">
        <v>106</v>
      </c>
      <c r="C24" t="s">
        <v>63</v>
      </c>
      <c r="D24" t="s">
        <v>56</v>
      </c>
      <c r="E24" t="s">
        <v>63</v>
      </c>
      <c r="F24" t="s">
        <v>56</v>
      </c>
      <c r="G24" t="s">
        <v>63</v>
      </c>
      <c r="H24" t="s">
        <v>56</v>
      </c>
    </row>
    <row r="25" spans="1:8" x14ac:dyDescent="0.3">
      <c r="A25" t="s">
        <v>143</v>
      </c>
      <c r="B25" t="s">
        <v>78</v>
      </c>
      <c r="C25" t="s">
        <v>63</v>
      </c>
      <c r="D25" t="s">
        <v>412</v>
      </c>
      <c r="E25" t="s">
        <v>63</v>
      </c>
      <c r="F25" t="s">
        <v>413</v>
      </c>
      <c r="G25" t="s">
        <v>62</v>
      </c>
      <c r="H25" t="s">
        <v>56</v>
      </c>
    </row>
    <row r="26" spans="1:8" x14ac:dyDescent="0.3">
      <c r="A26" t="s">
        <v>44</v>
      </c>
      <c r="B26" t="s">
        <v>106</v>
      </c>
      <c r="C26" t="s">
        <v>62</v>
      </c>
      <c r="D26" t="s">
        <v>428</v>
      </c>
      <c r="E26" t="s">
        <v>62</v>
      </c>
      <c r="F26" t="s">
        <v>429</v>
      </c>
      <c r="G26" t="s">
        <v>63</v>
      </c>
      <c r="H26" t="s">
        <v>430</v>
      </c>
    </row>
    <row r="27" spans="1:8" x14ac:dyDescent="0.3">
      <c r="A27" t="s">
        <v>143</v>
      </c>
      <c r="B27" t="s">
        <v>106</v>
      </c>
      <c r="C27" t="s">
        <v>63</v>
      </c>
      <c r="D27" t="s">
        <v>449</v>
      </c>
      <c r="E27" t="s">
        <v>90</v>
      </c>
      <c r="F27" t="s">
        <v>450</v>
      </c>
      <c r="G27" t="s">
        <v>63</v>
      </c>
      <c r="H27" t="s">
        <v>451</v>
      </c>
    </row>
    <row r="28" spans="1:8" x14ac:dyDescent="0.3">
      <c r="A28" t="s">
        <v>44</v>
      </c>
      <c r="B28" t="s">
        <v>106</v>
      </c>
      <c r="C28" t="s">
        <v>63</v>
      </c>
      <c r="D28" t="s">
        <v>449</v>
      </c>
      <c r="E28" t="s">
        <v>90</v>
      </c>
      <c r="F28" t="s">
        <v>450</v>
      </c>
      <c r="G28" t="s">
        <v>63</v>
      </c>
      <c r="H28" t="s">
        <v>451</v>
      </c>
    </row>
    <row r="29" spans="1:8" x14ac:dyDescent="0.3">
      <c r="A29" t="s">
        <v>44</v>
      </c>
      <c r="B29" t="s">
        <v>106</v>
      </c>
      <c r="C29" t="s">
        <v>62</v>
      </c>
      <c r="D29" t="s">
        <v>56</v>
      </c>
      <c r="E29" t="s">
        <v>63</v>
      </c>
      <c r="F29" t="s">
        <v>467</v>
      </c>
      <c r="G29" t="s">
        <v>63</v>
      </c>
      <c r="H29" t="s">
        <v>468</v>
      </c>
    </row>
    <row r="30" spans="1:8" x14ac:dyDescent="0.3">
      <c r="A30" t="s">
        <v>143</v>
      </c>
      <c r="B30" t="s">
        <v>106</v>
      </c>
      <c r="C30" t="s">
        <v>63</v>
      </c>
      <c r="D30" t="s">
        <v>484</v>
      </c>
      <c r="E30" t="s">
        <v>62</v>
      </c>
      <c r="F30" t="s">
        <v>56</v>
      </c>
      <c r="G30" t="s">
        <v>63</v>
      </c>
      <c r="H30" t="s">
        <v>485</v>
      </c>
    </row>
    <row r="31" spans="1:8" x14ac:dyDescent="0.3">
      <c r="A31" t="s">
        <v>143</v>
      </c>
      <c r="B31" t="s">
        <v>78</v>
      </c>
      <c r="C31" t="s">
        <v>63</v>
      </c>
      <c r="D31" t="s">
        <v>499</v>
      </c>
      <c r="E31" t="s">
        <v>63</v>
      </c>
      <c r="F31" t="s">
        <v>500</v>
      </c>
      <c r="G31" t="s">
        <v>62</v>
      </c>
      <c r="H31" t="s">
        <v>56</v>
      </c>
    </row>
    <row r="32" spans="1:8" x14ac:dyDescent="0.3">
      <c r="A32" t="s">
        <v>143</v>
      </c>
      <c r="B32" t="s">
        <v>78</v>
      </c>
      <c r="C32" t="s">
        <v>63</v>
      </c>
      <c r="D32" t="s">
        <v>522</v>
      </c>
      <c r="E32" t="s">
        <v>63</v>
      </c>
      <c r="F32" t="s">
        <v>523</v>
      </c>
      <c r="G32" t="s">
        <v>63</v>
      </c>
      <c r="H32" t="s">
        <v>524</v>
      </c>
    </row>
    <row r="33" spans="1:8" x14ac:dyDescent="0.3">
      <c r="A33" t="s">
        <v>44</v>
      </c>
      <c r="B33" t="s">
        <v>46</v>
      </c>
      <c r="C33" t="s">
        <v>62</v>
      </c>
      <c r="D33" t="s">
        <v>56</v>
      </c>
      <c r="E33" t="s">
        <v>90</v>
      </c>
      <c r="F33" t="s">
        <v>543</v>
      </c>
      <c r="G33" t="s">
        <v>90</v>
      </c>
      <c r="H33" t="s">
        <v>56</v>
      </c>
    </row>
    <row r="34" spans="1:8" x14ac:dyDescent="0.3">
      <c r="A34" t="s">
        <v>143</v>
      </c>
      <c r="B34" t="s">
        <v>106</v>
      </c>
      <c r="C34" t="s">
        <v>90</v>
      </c>
      <c r="D34" t="s">
        <v>56</v>
      </c>
      <c r="E34" t="s">
        <v>62</v>
      </c>
      <c r="F34" t="s">
        <v>56</v>
      </c>
      <c r="G34" t="s">
        <v>62</v>
      </c>
      <c r="H34" t="s">
        <v>56</v>
      </c>
    </row>
    <row r="35" spans="1:8" x14ac:dyDescent="0.3">
      <c r="A35" t="s">
        <v>143</v>
      </c>
      <c r="B35" t="s">
        <v>106</v>
      </c>
      <c r="C35" t="s">
        <v>63</v>
      </c>
      <c r="D35" t="s">
        <v>56</v>
      </c>
      <c r="E35" t="s">
        <v>62</v>
      </c>
      <c r="F35" t="s">
        <v>56</v>
      </c>
      <c r="G35" t="s">
        <v>62</v>
      </c>
      <c r="H35" t="s">
        <v>56</v>
      </c>
    </row>
    <row r="36" spans="1:8" x14ac:dyDescent="0.3">
      <c r="A36" t="s">
        <v>143</v>
      </c>
      <c r="B36" t="s">
        <v>106</v>
      </c>
      <c r="C36" t="s">
        <v>63</v>
      </c>
      <c r="D36" t="s">
        <v>575</v>
      </c>
      <c r="E36" t="s">
        <v>62</v>
      </c>
      <c r="F36" t="s">
        <v>56</v>
      </c>
      <c r="G36" t="s">
        <v>62</v>
      </c>
      <c r="H36" t="s">
        <v>56</v>
      </c>
    </row>
    <row r="37" spans="1:8" x14ac:dyDescent="0.3">
      <c r="A37" t="s">
        <v>143</v>
      </c>
      <c r="B37" t="s">
        <v>145</v>
      </c>
      <c r="C37" t="s">
        <v>63</v>
      </c>
      <c r="D37" t="s">
        <v>590</v>
      </c>
      <c r="E37" t="s">
        <v>90</v>
      </c>
      <c r="F37" t="s">
        <v>56</v>
      </c>
      <c r="G37" t="s">
        <v>90</v>
      </c>
      <c r="H37" t="s">
        <v>56</v>
      </c>
    </row>
    <row r="38" spans="1:8" x14ac:dyDescent="0.3">
      <c r="A38" t="s">
        <v>143</v>
      </c>
      <c r="B38" t="s">
        <v>145</v>
      </c>
      <c r="C38" t="s">
        <v>63</v>
      </c>
      <c r="D38" t="s">
        <v>603</v>
      </c>
      <c r="E38" t="s">
        <v>62</v>
      </c>
      <c r="F38" t="s">
        <v>56</v>
      </c>
      <c r="G38" t="s">
        <v>62</v>
      </c>
      <c r="H38" t="s">
        <v>56</v>
      </c>
    </row>
    <row r="39" spans="1:8" x14ac:dyDescent="0.3">
      <c r="A39" t="s">
        <v>143</v>
      </c>
      <c r="B39" t="s">
        <v>46</v>
      </c>
      <c r="C39" t="s">
        <v>63</v>
      </c>
      <c r="D39" t="s">
        <v>615</v>
      </c>
      <c r="E39" t="s">
        <v>63</v>
      </c>
      <c r="F39" t="s">
        <v>616</v>
      </c>
      <c r="G39" t="s">
        <v>63</v>
      </c>
      <c r="H39" t="s">
        <v>617</v>
      </c>
    </row>
    <row r="40" spans="1:8" x14ac:dyDescent="0.3">
      <c r="A40" t="s">
        <v>143</v>
      </c>
      <c r="B40" t="s">
        <v>78</v>
      </c>
      <c r="C40" t="s">
        <v>63</v>
      </c>
      <c r="D40" t="s">
        <v>631</v>
      </c>
      <c r="E40" t="s">
        <v>63</v>
      </c>
      <c r="F40" t="s">
        <v>632</v>
      </c>
      <c r="G40" t="s">
        <v>63</v>
      </c>
      <c r="H40" t="s">
        <v>633</v>
      </c>
    </row>
    <row r="41" spans="1:8" x14ac:dyDescent="0.3">
      <c r="A41" t="s">
        <v>143</v>
      </c>
      <c r="B41" t="s">
        <v>78</v>
      </c>
      <c r="C41" t="s">
        <v>63</v>
      </c>
      <c r="D41" t="s">
        <v>654</v>
      </c>
      <c r="E41" t="s">
        <v>90</v>
      </c>
      <c r="F41" t="s">
        <v>655</v>
      </c>
      <c r="G41" t="s">
        <v>62</v>
      </c>
      <c r="H41" t="s">
        <v>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F28-4904-4C41-B5D7-074414EFF9FB}">
  <dimension ref="A1:J60"/>
  <sheetViews>
    <sheetView workbookViewId="0">
      <selection activeCell="K23" sqref="K23"/>
    </sheetView>
  </sheetViews>
  <sheetFormatPr defaultRowHeight="14.4" x14ac:dyDescent="0.3"/>
  <cols>
    <col min="1" max="1" width="16.33203125" bestFit="1" customWidth="1"/>
    <col min="2" max="2" width="29.109375" bestFit="1" customWidth="1"/>
    <col min="3" max="3" width="22.88671875" customWidth="1"/>
    <col min="4" max="4" width="23.88671875" customWidth="1"/>
    <col min="5" max="5" width="23.109375" customWidth="1"/>
    <col min="6" max="6" width="16.77734375" bestFit="1" customWidth="1"/>
    <col min="7" max="7" width="12.109375" bestFit="1" customWidth="1"/>
    <col min="8" max="8" width="53.5546875" bestFit="1" customWidth="1"/>
  </cols>
  <sheetData>
    <row r="1" spans="1:10" ht="43.2" x14ac:dyDescent="0.3">
      <c r="A1" s="12" t="s">
        <v>3</v>
      </c>
      <c r="B1" s="12" t="s">
        <v>5</v>
      </c>
      <c r="C1" s="12" t="s">
        <v>27</v>
      </c>
      <c r="D1" s="12" t="s">
        <v>29</v>
      </c>
      <c r="E1" s="12" t="s">
        <v>31</v>
      </c>
      <c r="H1" t="s">
        <v>754</v>
      </c>
      <c r="I1" t="s">
        <v>755</v>
      </c>
    </row>
    <row r="2" spans="1:10" x14ac:dyDescent="0.3">
      <c r="A2" t="s">
        <v>44</v>
      </c>
      <c r="B2" t="s">
        <v>46</v>
      </c>
      <c r="C2" t="s">
        <v>62</v>
      </c>
      <c r="D2" t="s">
        <v>63</v>
      </c>
      <c r="E2" t="s">
        <v>63</v>
      </c>
      <c r="F2" t="s">
        <v>46</v>
      </c>
      <c r="G2" t="s">
        <v>106</v>
      </c>
      <c r="H2" t="s">
        <v>63</v>
      </c>
      <c r="I2" s="4">
        <f>COUNTIFS($B$2:$B$41,G2,$C$2:$C$41,H2)+COUNTIFS($B$2:$B$41,F2,$C$2:$C$41,H2)</f>
        <v>14</v>
      </c>
      <c r="J2" t="s">
        <v>697</v>
      </c>
    </row>
    <row r="3" spans="1:10" x14ac:dyDescent="0.3">
      <c r="A3" t="s">
        <v>44</v>
      </c>
      <c r="B3" t="s">
        <v>78</v>
      </c>
      <c r="C3" t="s">
        <v>90</v>
      </c>
      <c r="D3" t="s">
        <v>90</v>
      </c>
      <c r="E3" t="s">
        <v>63</v>
      </c>
      <c r="F3" t="s">
        <v>46</v>
      </c>
      <c r="G3" t="s">
        <v>106</v>
      </c>
      <c r="H3" t="s">
        <v>62</v>
      </c>
      <c r="I3" s="4">
        <f>COUNTIFS($B$2:$B$41,G3,$C$2:$C$41,H3)+COUNTIFS($B$2:$B$41,F3,$C$2:$C$41,H3)</f>
        <v>5</v>
      </c>
      <c r="J3" t="s">
        <v>697</v>
      </c>
    </row>
    <row r="4" spans="1:10" x14ac:dyDescent="0.3">
      <c r="A4" t="s">
        <v>143</v>
      </c>
      <c r="B4" t="s">
        <v>106</v>
      </c>
      <c r="C4" t="s">
        <v>63</v>
      </c>
      <c r="D4" t="s">
        <v>63</v>
      </c>
      <c r="E4" t="s">
        <v>62</v>
      </c>
      <c r="F4" t="s">
        <v>46</v>
      </c>
      <c r="G4" t="s">
        <v>106</v>
      </c>
      <c r="H4" t="s">
        <v>90</v>
      </c>
      <c r="I4" s="4">
        <f t="shared" ref="I4" si="0">COUNTIFS($B$2:$B$41,G4,$C$2:$C$41,H4)+COUNTIFS($B$2:$B$41,F4,$C$2:$C$41,H4)</f>
        <v>1</v>
      </c>
      <c r="J4" t="s">
        <v>697</v>
      </c>
    </row>
    <row r="5" spans="1:10" x14ac:dyDescent="0.3">
      <c r="A5" t="s">
        <v>44</v>
      </c>
      <c r="B5" t="s">
        <v>106</v>
      </c>
      <c r="C5" t="s">
        <v>63</v>
      </c>
      <c r="D5" t="s">
        <v>63</v>
      </c>
      <c r="E5" t="s">
        <v>62</v>
      </c>
      <c r="F5" t="s">
        <v>145</v>
      </c>
      <c r="G5" t="s">
        <v>78</v>
      </c>
      <c r="H5" t="s">
        <v>63</v>
      </c>
      <c r="I5" s="4">
        <f>COUNTIFS($B$2:$B$41,G5,$C$2:$C$41,H5)+COUNTIFS($B$2:$B$41,F5,$C$2:$C$41,H5)</f>
        <v>19</v>
      </c>
      <c r="J5" t="s">
        <v>698</v>
      </c>
    </row>
    <row r="6" spans="1:10" x14ac:dyDescent="0.3">
      <c r="A6" t="s">
        <v>143</v>
      </c>
      <c r="B6" t="s">
        <v>106</v>
      </c>
      <c r="C6" t="s">
        <v>63</v>
      </c>
      <c r="D6" t="s">
        <v>62</v>
      </c>
      <c r="E6" t="s">
        <v>63</v>
      </c>
      <c r="F6" t="s">
        <v>145</v>
      </c>
      <c r="G6" t="s">
        <v>78</v>
      </c>
      <c r="H6" t="s">
        <v>62</v>
      </c>
      <c r="I6" s="4">
        <f>COUNTIFS($B$2:$B$41,G6,$C$2:$C$41,H6)+COUNTIFS($B$2:$B$41,F6,$C$2:$C$41,H6)</f>
        <v>0</v>
      </c>
      <c r="J6" t="s">
        <v>698</v>
      </c>
    </row>
    <row r="7" spans="1:10" x14ac:dyDescent="0.3">
      <c r="A7" t="s">
        <v>44</v>
      </c>
      <c r="B7" t="s">
        <v>106</v>
      </c>
      <c r="C7" t="s">
        <v>63</v>
      </c>
      <c r="D7" t="s">
        <v>62</v>
      </c>
      <c r="E7" t="s">
        <v>63</v>
      </c>
      <c r="F7" t="s">
        <v>145</v>
      </c>
      <c r="G7" t="s">
        <v>78</v>
      </c>
      <c r="H7" t="s">
        <v>90</v>
      </c>
      <c r="I7" s="4">
        <f>COUNTIFS($B$2:$B$41,G7,$C$2:$C$41,H7)+COUNTIFS($B$2:$B$41,F7,$C$2:$C$41,H7)</f>
        <v>1</v>
      </c>
      <c r="J7" t="s">
        <v>698</v>
      </c>
    </row>
    <row r="8" spans="1:10" x14ac:dyDescent="0.3">
      <c r="A8" t="s">
        <v>143</v>
      </c>
      <c r="B8" t="s">
        <v>145</v>
      </c>
      <c r="C8" t="s">
        <v>63</v>
      </c>
      <c r="D8" t="s">
        <v>62</v>
      </c>
      <c r="E8" t="s">
        <v>63</v>
      </c>
    </row>
    <row r="9" spans="1:10" x14ac:dyDescent="0.3">
      <c r="A9" t="s">
        <v>143</v>
      </c>
      <c r="B9" t="s">
        <v>78</v>
      </c>
      <c r="C9" t="s">
        <v>63</v>
      </c>
      <c r="D9" t="s">
        <v>90</v>
      </c>
      <c r="E9" t="s">
        <v>63</v>
      </c>
    </row>
    <row r="10" spans="1:10" x14ac:dyDescent="0.3">
      <c r="A10" t="s">
        <v>143</v>
      </c>
      <c r="B10" t="s">
        <v>78</v>
      </c>
      <c r="C10" t="s">
        <v>63</v>
      </c>
      <c r="D10" t="s">
        <v>63</v>
      </c>
      <c r="E10" t="s">
        <v>63</v>
      </c>
    </row>
    <row r="11" spans="1:10" x14ac:dyDescent="0.3">
      <c r="A11" t="s">
        <v>143</v>
      </c>
      <c r="B11" t="s">
        <v>78</v>
      </c>
      <c r="C11" t="s">
        <v>63</v>
      </c>
      <c r="D11" t="s">
        <v>90</v>
      </c>
      <c r="E11" t="s">
        <v>62</v>
      </c>
    </row>
    <row r="12" spans="1:10" x14ac:dyDescent="0.3">
      <c r="A12" t="s">
        <v>143</v>
      </c>
      <c r="B12" t="s">
        <v>106</v>
      </c>
      <c r="C12" t="s">
        <v>63</v>
      </c>
      <c r="D12" t="s">
        <v>90</v>
      </c>
      <c r="E12" t="s">
        <v>90</v>
      </c>
    </row>
    <row r="13" spans="1:10" x14ac:dyDescent="0.3">
      <c r="A13" t="s">
        <v>143</v>
      </c>
      <c r="B13" t="s">
        <v>78</v>
      </c>
      <c r="C13" t="s">
        <v>63</v>
      </c>
      <c r="D13" t="s">
        <v>63</v>
      </c>
      <c r="E13" t="s">
        <v>63</v>
      </c>
    </row>
    <row r="14" spans="1:10" x14ac:dyDescent="0.3">
      <c r="A14" t="s">
        <v>143</v>
      </c>
      <c r="B14" t="s">
        <v>145</v>
      </c>
      <c r="C14" t="s">
        <v>63</v>
      </c>
      <c r="D14" t="s">
        <v>62</v>
      </c>
      <c r="E14" t="s">
        <v>63</v>
      </c>
    </row>
    <row r="15" spans="1:10" x14ac:dyDescent="0.3">
      <c r="A15" t="s">
        <v>143</v>
      </c>
      <c r="B15" t="s">
        <v>145</v>
      </c>
      <c r="C15" t="s">
        <v>63</v>
      </c>
      <c r="D15" t="s">
        <v>90</v>
      </c>
      <c r="E15" t="s">
        <v>62</v>
      </c>
    </row>
    <row r="16" spans="1:10" x14ac:dyDescent="0.3">
      <c r="A16" t="s">
        <v>143</v>
      </c>
      <c r="B16" t="s">
        <v>78</v>
      </c>
      <c r="C16" t="s">
        <v>63</v>
      </c>
      <c r="D16" t="s">
        <v>63</v>
      </c>
      <c r="E16" t="s">
        <v>63</v>
      </c>
    </row>
    <row r="17" spans="1:10" x14ac:dyDescent="0.3">
      <c r="A17" t="s">
        <v>143</v>
      </c>
      <c r="B17" t="s">
        <v>78</v>
      </c>
      <c r="C17" t="s">
        <v>63</v>
      </c>
      <c r="D17" t="s">
        <v>63</v>
      </c>
      <c r="E17" t="s">
        <v>63</v>
      </c>
    </row>
    <row r="18" spans="1:10" x14ac:dyDescent="0.3">
      <c r="A18" t="s">
        <v>143</v>
      </c>
      <c r="B18" t="s">
        <v>78</v>
      </c>
      <c r="C18" t="s">
        <v>63</v>
      </c>
      <c r="D18" t="s">
        <v>90</v>
      </c>
      <c r="E18" t="s">
        <v>63</v>
      </c>
    </row>
    <row r="19" spans="1:10" x14ac:dyDescent="0.3">
      <c r="A19" t="s">
        <v>143</v>
      </c>
      <c r="B19" t="s">
        <v>145</v>
      </c>
      <c r="C19" t="s">
        <v>63</v>
      </c>
      <c r="D19" t="s">
        <v>90</v>
      </c>
      <c r="E19" t="s">
        <v>90</v>
      </c>
    </row>
    <row r="20" spans="1:10" x14ac:dyDescent="0.3">
      <c r="A20" t="s">
        <v>44</v>
      </c>
      <c r="B20" t="s">
        <v>106</v>
      </c>
      <c r="C20" t="s">
        <v>62</v>
      </c>
      <c r="D20" t="s">
        <v>63</v>
      </c>
      <c r="E20" t="s">
        <v>63</v>
      </c>
    </row>
    <row r="21" spans="1:10" x14ac:dyDescent="0.3">
      <c r="A21" t="s">
        <v>143</v>
      </c>
      <c r="B21" t="s">
        <v>46</v>
      </c>
      <c r="C21" t="s">
        <v>63</v>
      </c>
      <c r="D21" t="s">
        <v>63</v>
      </c>
      <c r="E21" t="s">
        <v>63</v>
      </c>
    </row>
    <row r="22" spans="1:10" x14ac:dyDescent="0.3">
      <c r="A22" t="s">
        <v>44</v>
      </c>
      <c r="B22" t="s">
        <v>46</v>
      </c>
      <c r="C22" t="s">
        <v>63</v>
      </c>
      <c r="D22" t="s">
        <v>63</v>
      </c>
      <c r="E22" t="s">
        <v>63</v>
      </c>
    </row>
    <row r="23" spans="1:10" x14ac:dyDescent="0.3">
      <c r="A23" t="s">
        <v>143</v>
      </c>
      <c r="B23" t="s">
        <v>145</v>
      </c>
      <c r="C23" t="s">
        <v>63</v>
      </c>
      <c r="D23" t="s">
        <v>62</v>
      </c>
      <c r="E23" t="s">
        <v>63</v>
      </c>
    </row>
    <row r="24" spans="1:10" x14ac:dyDescent="0.3">
      <c r="A24" t="s">
        <v>143</v>
      </c>
      <c r="B24" t="s">
        <v>106</v>
      </c>
      <c r="C24" t="s">
        <v>63</v>
      </c>
      <c r="D24" t="s">
        <v>63</v>
      </c>
      <c r="E24" t="s">
        <v>63</v>
      </c>
    </row>
    <row r="25" spans="1:10" x14ac:dyDescent="0.3">
      <c r="A25" t="s">
        <v>143</v>
      </c>
      <c r="B25" t="s">
        <v>78</v>
      </c>
      <c r="C25" t="s">
        <v>63</v>
      </c>
      <c r="D25" t="s">
        <v>63</v>
      </c>
      <c r="E25" t="s">
        <v>62</v>
      </c>
    </row>
    <row r="26" spans="1:10" x14ac:dyDescent="0.3">
      <c r="A26" t="s">
        <v>44</v>
      </c>
      <c r="B26" t="s">
        <v>106</v>
      </c>
      <c r="C26" t="s">
        <v>62</v>
      </c>
      <c r="D26" t="s">
        <v>62</v>
      </c>
      <c r="E26" t="s">
        <v>63</v>
      </c>
    </row>
    <row r="27" spans="1:10" x14ac:dyDescent="0.3">
      <c r="A27" t="s">
        <v>143</v>
      </c>
      <c r="B27" t="s">
        <v>106</v>
      </c>
      <c r="C27" t="s">
        <v>63</v>
      </c>
      <c r="D27" t="s">
        <v>90</v>
      </c>
      <c r="E27" t="s">
        <v>63</v>
      </c>
    </row>
    <row r="28" spans="1:10" x14ac:dyDescent="0.3">
      <c r="A28" t="s">
        <v>44</v>
      </c>
      <c r="B28" t="s">
        <v>106</v>
      </c>
      <c r="C28" t="s">
        <v>63</v>
      </c>
      <c r="D28" t="s">
        <v>90</v>
      </c>
      <c r="E28" t="s">
        <v>63</v>
      </c>
      <c r="H28" t="s">
        <v>756</v>
      </c>
      <c r="I28" t="s">
        <v>757</v>
      </c>
    </row>
    <row r="29" spans="1:10" x14ac:dyDescent="0.3">
      <c r="A29" t="s">
        <v>44</v>
      </c>
      <c r="B29" t="s">
        <v>106</v>
      </c>
      <c r="C29" t="s">
        <v>62</v>
      </c>
      <c r="D29" t="s">
        <v>63</v>
      </c>
      <c r="E29" t="s">
        <v>63</v>
      </c>
      <c r="F29" t="s">
        <v>46</v>
      </c>
      <c r="G29" t="s">
        <v>106</v>
      </c>
      <c r="H29" t="s">
        <v>63</v>
      </c>
      <c r="I29" s="4">
        <f>COUNTIFS($B$2:$B$41,G29,$D$2:$D$41,H29)+COUNTIFS($B$2:$B$41,F29,$D$2:$D$41,H29)</f>
        <v>9</v>
      </c>
      <c r="J29" t="s">
        <v>697</v>
      </c>
    </row>
    <row r="30" spans="1:10" x14ac:dyDescent="0.3">
      <c r="A30" t="s">
        <v>143</v>
      </c>
      <c r="B30" t="s">
        <v>106</v>
      </c>
      <c r="C30" t="s">
        <v>63</v>
      </c>
      <c r="D30" t="s">
        <v>62</v>
      </c>
      <c r="E30" t="s">
        <v>63</v>
      </c>
      <c r="F30" t="s">
        <v>46</v>
      </c>
      <c r="G30" t="s">
        <v>106</v>
      </c>
      <c r="H30" t="s">
        <v>62</v>
      </c>
      <c r="I30" s="4">
        <f t="shared" ref="I30:I34" si="1">COUNTIFS($B$2:$B$41,G30,$D$2:$D$41,H30)+COUNTIFS($B$2:$B$41,F30,$D$2:$D$41,H30)</f>
        <v>7</v>
      </c>
      <c r="J30" t="s">
        <v>697</v>
      </c>
    </row>
    <row r="31" spans="1:10" x14ac:dyDescent="0.3">
      <c r="A31" t="s">
        <v>143</v>
      </c>
      <c r="B31" t="s">
        <v>78</v>
      </c>
      <c r="C31" t="s">
        <v>63</v>
      </c>
      <c r="D31" t="s">
        <v>63</v>
      </c>
      <c r="E31" t="s">
        <v>62</v>
      </c>
      <c r="F31" t="s">
        <v>46</v>
      </c>
      <c r="G31" t="s">
        <v>106</v>
      </c>
      <c r="H31" t="s">
        <v>90</v>
      </c>
      <c r="I31" s="4">
        <f t="shared" si="1"/>
        <v>4</v>
      </c>
      <c r="J31" t="s">
        <v>697</v>
      </c>
    </row>
    <row r="32" spans="1:10" x14ac:dyDescent="0.3">
      <c r="A32" t="s">
        <v>143</v>
      </c>
      <c r="B32" t="s">
        <v>78</v>
      </c>
      <c r="C32" t="s">
        <v>63</v>
      </c>
      <c r="D32" t="s">
        <v>63</v>
      </c>
      <c r="E32" t="s">
        <v>63</v>
      </c>
      <c r="F32" t="s">
        <v>145</v>
      </c>
      <c r="G32" t="s">
        <v>78</v>
      </c>
      <c r="H32" t="s">
        <v>63</v>
      </c>
      <c r="I32" s="4">
        <f t="shared" si="1"/>
        <v>8</v>
      </c>
      <c r="J32" t="s">
        <v>698</v>
      </c>
    </row>
    <row r="33" spans="1:10" x14ac:dyDescent="0.3">
      <c r="A33" t="s">
        <v>44</v>
      </c>
      <c r="B33" t="s">
        <v>46</v>
      </c>
      <c r="C33" t="s">
        <v>62</v>
      </c>
      <c r="D33" t="s">
        <v>90</v>
      </c>
      <c r="E33" t="s">
        <v>90</v>
      </c>
      <c r="F33" t="s">
        <v>145</v>
      </c>
      <c r="G33" t="s">
        <v>78</v>
      </c>
      <c r="H33" t="s">
        <v>62</v>
      </c>
      <c r="I33" s="4">
        <f t="shared" si="1"/>
        <v>4</v>
      </c>
      <c r="J33" t="s">
        <v>698</v>
      </c>
    </row>
    <row r="34" spans="1:10" x14ac:dyDescent="0.3">
      <c r="A34" t="s">
        <v>143</v>
      </c>
      <c r="B34" t="s">
        <v>106</v>
      </c>
      <c r="C34" t="s">
        <v>90</v>
      </c>
      <c r="D34" t="s">
        <v>62</v>
      </c>
      <c r="E34" t="s">
        <v>62</v>
      </c>
      <c r="F34" t="s">
        <v>145</v>
      </c>
      <c r="G34" t="s">
        <v>78</v>
      </c>
      <c r="H34" t="s">
        <v>90</v>
      </c>
      <c r="I34" s="4">
        <f t="shared" si="1"/>
        <v>8</v>
      </c>
      <c r="J34" t="s">
        <v>698</v>
      </c>
    </row>
    <row r="35" spans="1:10" x14ac:dyDescent="0.3">
      <c r="A35" t="s">
        <v>143</v>
      </c>
      <c r="B35" t="s">
        <v>106</v>
      </c>
      <c r="C35" t="s">
        <v>63</v>
      </c>
      <c r="D35" t="s">
        <v>62</v>
      </c>
      <c r="E35" t="s">
        <v>62</v>
      </c>
    </row>
    <row r="36" spans="1:10" x14ac:dyDescent="0.3">
      <c r="A36" t="s">
        <v>143</v>
      </c>
      <c r="B36" t="s">
        <v>106</v>
      </c>
      <c r="C36" t="s">
        <v>63</v>
      </c>
      <c r="D36" t="s">
        <v>62</v>
      </c>
      <c r="E36" t="s">
        <v>62</v>
      </c>
    </row>
    <row r="37" spans="1:10" x14ac:dyDescent="0.3">
      <c r="A37" t="s">
        <v>143</v>
      </c>
      <c r="B37" t="s">
        <v>145</v>
      </c>
      <c r="C37" t="s">
        <v>63</v>
      </c>
      <c r="D37" t="s">
        <v>90</v>
      </c>
      <c r="E37" t="s">
        <v>90</v>
      </c>
    </row>
    <row r="38" spans="1:10" x14ac:dyDescent="0.3">
      <c r="A38" t="s">
        <v>143</v>
      </c>
      <c r="B38" t="s">
        <v>145</v>
      </c>
      <c r="C38" t="s">
        <v>63</v>
      </c>
      <c r="D38" t="s">
        <v>62</v>
      </c>
      <c r="E38" t="s">
        <v>62</v>
      </c>
    </row>
    <row r="39" spans="1:10" x14ac:dyDescent="0.3">
      <c r="A39" t="s">
        <v>143</v>
      </c>
      <c r="B39" t="s">
        <v>46</v>
      </c>
      <c r="C39" t="s">
        <v>63</v>
      </c>
      <c r="D39" t="s">
        <v>63</v>
      </c>
      <c r="E39" t="s">
        <v>63</v>
      </c>
    </row>
    <row r="40" spans="1:10" x14ac:dyDescent="0.3">
      <c r="A40" t="s">
        <v>143</v>
      </c>
      <c r="B40" t="s">
        <v>78</v>
      </c>
      <c r="C40" t="s">
        <v>63</v>
      </c>
      <c r="D40" t="s">
        <v>63</v>
      </c>
      <c r="E40" t="s">
        <v>63</v>
      </c>
    </row>
    <row r="41" spans="1:10" x14ac:dyDescent="0.3">
      <c r="A41" t="s">
        <v>143</v>
      </c>
      <c r="B41" t="s">
        <v>78</v>
      </c>
      <c r="C41" t="s">
        <v>63</v>
      </c>
      <c r="D41" t="s">
        <v>90</v>
      </c>
      <c r="E41" t="s">
        <v>62</v>
      </c>
    </row>
    <row r="54" spans="6:10" x14ac:dyDescent="0.3">
      <c r="H54" t="s">
        <v>758</v>
      </c>
      <c r="I54" t="s">
        <v>759</v>
      </c>
    </row>
    <row r="55" spans="6:10" x14ac:dyDescent="0.3">
      <c r="F55" t="s">
        <v>46</v>
      </c>
      <c r="G55" t="s">
        <v>106</v>
      </c>
      <c r="H55" t="s">
        <v>63</v>
      </c>
      <c r="I55" s="4">
        <f>COUNTIFS($B$2:$B$41,G55,$E$2:$E$41,H55)+COUNTIFS($B$2:$B$41,F55,$E$2:$E$41,H55)</f>
        <v>13</v>
      </c>
      <c r="J55" t="s">
        <v>697</v>
      </c>
    </row>
    <row r="56" spans="6:10" x14ac:dyDescent="0.3">
      <c r="F56" t="s">
        <v>46</v>
      </c>
      <c r="G56" t="s">
        <v>106</v>
      </c>
      <c r="H56" t="s">
        <v>62</v>
      </c>
      <c r="I56" s="4">
        <f t="shared" ref="I56:I60" si="2">COUNTIFS($B$2:$B$41,G56,$E$2:$E$41,H56)+COUNTIFS($B$2:$B$41,F56,$E$2:$E$41,H56)</f>
        <v>5</v>
      </c>
      <c r="J56" t="s">
        <v>697</v>
      </c>
    </row>
    <row r="57" spans="6:10" x14ac:dyDescent="0.3">
      <c r="F57" t="s">
        <v>46</v>
      </c>
      <c r="G57" t="s">
        <v>106</v>
      </c>
      <c r="H57" t="s">
        <v>90</v>
      </c>
      <c r="I57" s="4">
        <f t="shared" si="2"/>
        <v>2</v>
      </c>
      <c r="J57" t="s">
        <v>697</v>
      </c>
    </row>
    <row r="58" spans="6:10" x14ac:dyDescent="0.3">
      <c r="F58" t="s">
        <v>145</v>
      </c>
      <c r="G58" t="s">
        <v>78</v>
      </c>
      <c r="H58" t="s">
        <v>63</v>
      </c>
      <c r="I58" s="4">
        <f>COUNTIFS($B$2:$B$41,G58,$E$2:$E$41,H58)+COUNTIFS($B$2:$B$41,F58,$E$2:$E$41,H58)</f>
        <v>12</v>
      </c>
      <c r="J58" t="s">
        <v>698</v>
      </c>
    </row>
    <row r="59" spans="6:10" x14ac:dyDescent="0.3">
      <c r="F59" t="s">
        <v>145</v>
      </c>
      <c r="G59" t="s">
        <v>78</v>
      </c>
      <c r="H59" t="s">
        <v>62</v>
      </c>
      <c r="I59" s="4">
        <f t="shared" si="2"/>
        <v>6</v>
      </c>
      <c r="J59" t="s">
        <v>698</v>
      </c>
    </row>
    <row r="60" spans="6:10" x14ac:dyDescent="0.3">
      <c r="F60" t="s">
        <v>145</v>
      </c>
      <c r="G60" t="s">
        <v>78</v>
      </c>
      <c r="H60" t="s">
        <v>90</v>
      </c>
      <c r="I60" s="4">
        <f t="shared" si="2"/>
        <v>2</v>
      </c>
      <c r="J60" t="s">
        <v>698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workbookViewId="0">
      <selection activeCell="L30" sqref="L30"/>
    </sheetView>
  </sheetViews>
  <sheetFormatPr defaultRowHeight="14.4" x14ac:dyDescent="0.3"/>
  <sheetData>
    <row r="1" spans="1:20" x14ac:dyDescent="0.3">
      <c r="A1" t="s">
        <v>2</v>
      </c>
    </row>
    <row r="2" spans="1:20" ht="28.8" x14ac:dyDescent="0.3">
      <c r="A2" s="4" t="s">
        <v>664</v>
      </c>
      <c r="E2" s="4" t="s">
        <v>664</v>
      </c>
      <c r="F2">
        <f t="shared" ref="F2:F28" si="0">COUNTIF(A2:A38,E2)</f>
        <v>1</v>
      </c>
      <c r="S2" t="s">
        <v>664</v>
      </c>
      <c r="T2">
        <v>1</v>
      </c>
    </row>
    <row r="3" spans="1:20" x14ac:dyDescent="0.3">
      <c r="A3" s="4" t="s">
        <v>665</v>
      </c>
      <c r="E3" s="4" t="s">
        <v>665</v>
      </c>
      <c r="F3">
        <f t="shared" si="0"/>
        <v>1</v>
      </c>
      <c r="S3" t="s">
        <v>665</v>
      </c>
      <c r="T3">
        <v>1</v>
      </c>
    </row>
    <row r="4" spans="1:20" x14ac:dyDescent="0.3">
      <c r="A4" s="4" t="s">
        <v>666</v>
      </c>
      <c r="E4" s="4" t="s">
        <v>666</v>
      </c>
      <c r="F4">
        <f t="shared" si="0"/>
        <v>2</v>
      </c>
      <c r="S4" t="s">
        <v>667</v>
      </c>
      <c r="T4">
        <v>1</v>
      </c>
    </row>
    <row r="5" spans="1:20" x14ac:dyDescent="0.3">
      <c r="A5" s="4" t="s">
        <v>666</v>
      </c>
      <c r="E5" s="4" t="s">
        <v>668</v>
      </c>
      <c r="F5">
        <f t="shared" si="0"/>
        <v>4</v>
      </c>
      <c r="S5" t="s">
        <v>669</v>
      </c>
      <c r="T5">
        <v>1</v>
      </c>
    </row>
    <row r="6" spans="1:20" x14ac:dyDescent="0.3">
      <c r="A6" s="4" t="s">
        <v>668</v>
      </c>
      <c r="E6" s="4" t="s">
        <v>670</v>
      </c>
      <c r="F6">
        <f t="shared" si="0"/>
        <v>2</v>
      </c>
      <c r="S6" t="s">
        <v>671</v>
      </c>
      <c r="T6">
        <v>1</v>
      </c>
    </row>
    <row r="7" spans="1:20" x14ac:dyDescent="0.3">
      <c r="A7" s="4" t="s">
        <v>668</v>
      </c>
      <c r="E7" s="4" t="s">
        <v>672</v>
      </c>
      <c r="F7">
        <f t="shared" si="0"/>
        <v>2</v>
      </c>
      <c r="S7" t="s">
        <v>673</v>
      </c>
      <c r="T7">
        <v>1</v>
      </c>
    </row>
    <row r="8" spans="1:20" x14ac:dyDescent="0.3">
      <c r="A8" s="4" t="s">
        <v>670</v>
      </c>
      <c r="E8" s="4" t="s">
        <v>667</v>
      </c>
      <c r="F8">
        <f t="shared" si="0"/>
        <v>1</v>
      </c>
      <c r="S8" t="s">
        <v>674</v>
      </c>
      <c r="T8">
        <v>1</v>
      </c>
    </row>
    <row r="9" spans="1:20" x14ac:dyDescent="0.3">
      <c r="A9" s="4" t="s">
        <v>668</v>
      </c>
      <c r="E9" s="4" t="s">
        <v>675</v>
      </c>
      <c r="F9">
        <f t="shared" si="0"/>
        <v>2</v>
      </c>
      <c r="S9" t="s">
        <v>676</v>
      </c>
      <c r="T9">
        <v>1</v>
      </c>
    </row>
    <row r="10" spans="1:20" x14ac:dyDescent="0.3">
      <c r="A10" s="4" t="s">
        <v>672</v>
      </c>
      <c r="E10" s="4" t="s">
        <v>669</v>
      </c>
      <c r="F10">
        <f t="shared" si="0"/>
        <v>1</v>
      </c>
      <c r="S10" t="s">
        <v>677</v>
      </c>
      <c r="T10">
        <v>1</v>
      </c>
    </row>
    <row r="11" spans="1:20" x14ac:dyDescent="0.3">
      <c r="A11" s="4" t="s">
        <v>667</v>
      </c>
      <c r="E11" s="4" t="s">
        <v>671</v>
      </c>
      <c r="F11">
        <f t="shared" si="0"/>
        <v>1</v>
      </c>
      <c r="S11" t="s">
        <v>678</v>
      </c>
      <c r="T11">
        <v>1</v>
      </c>
    </row>
    <row r="12" spans="1:20" x14ac:dyDescent="0.3">
      <c r="A12" s="4" t="s">
        <v>670</v>
      </c>
      <c r="E12" s="4" t="s">
        <v>673</v>
      </c>
      <c r="F12">
        <f t="shared" si="0"/>
        <v>1</v>
      </c>
      <c r="S12" t="s">
        <v>679</v>
      </c>
      <c r="T12">
        <v>1</v>
      </c>
    </row>
    <row r="13" spans="1:20" x14ac:dyDescent="0.3">
      <c r="A13" s="4" t="s">
        <v>675</v>
      </c>
      <c r="E13" s="4" t="s">
        <v>674</v>
      </c>
      <c r="F13">
        <f t="shared" si="0"/>
        <v>1</v>
      </c>
      <c r="S13" t="s">
        <v>680</v>
      </c>
      <c r="T13">
        <v>1</v>
      </c>
    </row>
    <row r="14" spans="1:20" x14ac:dyDescent="0.3">
      <c r="A14" s="4" t="s">
        <v>669</v>
      </c>
      <c r="E14" s="4" t="s">
        <v>676</v>
      </c>
      <c r="F14">
        <f t="shared" si="0"/>
        <v>1</v>
      </c>
      <c r="S14" t="s">
        <v>681</v>
      </c>
      <c r="T14">
        <v>1</v>
      </c>
    </row>
    <row r="15" spans="1:20" x14ac:dyDescent="0.3">
      <c r="A15" s="4" t="s">
        <v>671</v>
      </c>
      <c r="E15" s="4" t="s">
        <v>677</v>
      </c>
      <c r="F15">
        <f t="shared" si="0"/>
        <v>1</v>
      </c>
      <c r="S15" t="s">
        <v>682</v>
      </c>
      <c r="T15">
        <v>1</v>
      </c>
    </row>
    <row r="16" spans="1:20" x14ac:dyDescent="0.3">
      <c r="A16" s="4" t="s">
        <v>673</v>
      </c>
      <c r="E16" s="4" t="s">
        <v>678</v>
      </c>
      <c r="F16">
        <f t="shared" si="0"/>
        <v>1</v>
      </c>
      <c r="S16" t="s">
        <v>683</v>
      </c>
      <c r="T16">
        <v>1</v>
      </c>
    </row>
    <row r="17" spans="1:20" x14ac:dyDescent="0.3">
      <c r="A17" s="4" t="s">
        <v>675</v>
      </c>
      <c r="E17" s="4" t="s">
        <v>684</v>
      </c>
      <c r="F17">
        <f t="shared" si="0"/>
        <v>3</v>
      </c>
      <c r="S17" t="s">
        <v>685</v>
      </c>
      <c r="T17">
        <v>1</v>
      </c>
    </row>
    <row r="18" spans="1:20" x14ac:dyDescent="0.3">
      <c r="A18" s="4" t="s">
        <v>674</v>
      </c>
      <c r="E18" s="4" t="s">
        <v>679</v>
      </c>
      <c r="F18">
        <f t="shared" si="0"/>
        <v>1</v>
      </c>
      <c r="S18" t="s">
        <v>686</v>
      </c>
      <c r="T18">
        <v>1</v>
      </c>
    </row>
    <row r="19" spans="1:20" x14ac:dyDescent="0.3">
      <c r="A19" s="4" t="s">
        <v>676</v>
      </c>
      <c r="E19" s="4" t="s">
        <v>680</v>
      </c>
      <c r="F19">
        <f t="shared" si="0"/>
        <v>1</v>
      </c>
      <c r="S19" t="s">
        <v>687</v>
      </c>
      <c r="T19">
        <v>1</v>
      </c>
    </row>
    <row r="20" spans="1:20" x14ac:dyDescent="0.3">
      <c r="A20" s="4" t="s">
        <v>677</v>
      </c>
      <c r="E20" s="4" t="s">
        <v>681</v>
      </c>
      <c r="F20">
        <f t="shared" si="0"/>
        <v>1</v>
      </c>
      <c r="S20" t="s">
        <v>688</v>
      </c>
      <c r="T20">
        <v>1</v>
      </c>
    </row>
    <row r="21" spans="1:20" x14ac:dyDescent="0.3">
      <c r="A21" s="4" t="s">
        <v>678</v>
      </c>
      <c r="E21" s="4" t="s">
        <v>682</v>
      </c>
      <c r="F21">
        <f t="shared" si="0"/>
        <v>1</v>
      </c>
      <c r="S21" t="s">
        <v>689</v>
      </c>
      <c r="T21">
        <v>1</v>
      </c>
    </row>
    <row r="22" spans="1:20" x14ac:dyDescent="0.3">
      <c r="A22" s="4" t="s">
        <v>684</v>
      </c>
      <c r="E22" s="4" t="s">
        <v>683</v>
      </c>
      <c r="F22">
        <f t="shared" si="0"/>
        <v>1</v>
      </c>
      <c r="S22" t="s">
        <v>666</v>
      </c>
      <c r="T22">
        <v>2</v>
      </c>
    </row>
    <row r="23" spans="1:20" x14ac:dyDescent="0.3">
      <c r="A23" s="4" t="s">
        <v>679</v>
      </c>
      <c r="E23" s="4" t="s">
        <v>685</v>
      </c>
      <c r="F23">
        <f t="shared" si="0"/>
        <v>1</v>
      </c>
      <c r="S23" t="s">
        <v>670</v>
      </c>
      <c r="T23">
        <v>2</v>
      </c>
    </row>
    <row r="24" spans="1:20" x14ac:dyDescent="0.3">
      <c r="A24" s="4" t="s">
        <v>680</v>
      </c>
      <c r="E24" s="4" t="s">
        <v>686</v>
      </c>
      <c r="F24">
        <f t="shared" si="0"/>
        <v>1</v>
      </c>
      <c r="S24" t="s">
        <v>672</v>
      </c>
      <c r="T24">
        <v>2</v>
      </c>
    </row>
    <row r="25" spans="1:20" x14ac:dyDescent="0.3">
      <c r="A25" s="4" t="s">
        <v>681</v>
      </c>
      <c r="E25" s="4" t="s">
        <v>690</v>
      </c>
      <c r="F25">
        <f t="shared" si="0"/>
        <v>2</v>
      </c>
      <c r="S25" t="s">
        <v>675</v>
      </c>
      <c r="T25">
        <v>2</v>
      </c>
    </row>
    <row r="26" spans="1:20" x14ac:dyDescent="0.3">
      <c r="A26" s="4" t="s">
        <v>682</v>
      </c>
      <c r="E26" s="4" t="s">
        <v>687</v>
      </c>
      <c r="F26">
        <f t="shared" si="0"/>
        <v>1</v>
      </c>
      <c r="S26" t="s">
        <v>690</v>
      </c>
      <c r="T26">
        <v>2</v>
      </c>
    </row>
    <row r="27" spans="1:20" x14ac:dyDescent="0.3">
      <c r="A27" s="4" t="s">
        <v>684</v>
      </c>
      <c r="E27" s="4" t="s">
        <v>688</v>
      </c>
      <c r="F27">
        <f t="shared" si="0"/>
        <v>1</v>
      </c>
      <c r="S27" t="s">
        <v>684</v>
      </c>
      <c r="T27">
        <v>3</v>
      </c>
    </row>
    <row r="28" spans="1:20" x14ac:dyDescent="0.3">
      <c r="A28" s="4" t="s">
        <v>684</v>
      </c>
      <c r="E28" s="4" t="s">
        <v>689</v>
      </c>
      <c r="F28">
        <f t="shared" si="0"/>
        <v>1</v>
      </c>
      <c r="S28" t="s">
        <v>668</v>
      </c>
      <c r="T28">
        <v>4</v>
      </c>
    </row>
    <row r="29" spans="1:20" x14ac:dyDescent="0.3">
      <c r="A29" s="4" t="s">
        <v>683</v>
      </c>
    </row>
    <row r="30" spans="1:20" x14ac:dyDescent="0.3">
      <c r="A30" s="4" t="s">
        <v>672</v>
      </c>
    </row>
    <row r="31" spans="1:20" x14ac:dyDescent="0.3">
      <c r="A31" s="4" t="s">
        <v>685</v>
      </c>
    </row>
    <row r="32" spans="1:20" x14ac:dyDescent="0.3">
      <c r="A32" s="4" t="s">
        <v>686</v>
      </c>
    </row>
    <row r="33" spans="1:1" x14ac:dyDescent="0.3">
      <c r="A33" s="4" t="s">
        <v>690</v>
      </c>
    </row>
    <row r="34" spans="1:1" x14ac:dyDescent="0.3">
      <c r="A34" s="4" t="s">
        <v>690</v>
      </c>
    </row>
    <row r="35" spans="1:1" x14ac:dyDescent="0.3">
      <c r="A35" s="4" t="s">
        <v>687</v>
      </c>
    </row>
    <row r="36" spans="1:1" x14ac:dyDescent="0.3">
      <c r="A36" s="4" t="s">
        <v>668</v>
      </c>
    </row>
    <row r="37" spans="1:1" x14ac:dyDescent="0.3">
      <c r="A37" s="4" t="s">
        <v>688</v>
      </c>
    </row>
    <row r="38" spans="1:1" x14ac:dyDescent="0.3">
      <c r="A38" s="4" t="s">
        <v>689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9DA9-9E74-41EB-8238-722446ED00A6}">
  <dimension ref="A1:C41"/>
  <sheetViews>
    <sheetView workbookViewId="0">
      <selection activeCell="C19" sqref="C19"/>
    </sheetView>
  </sheetViews>
  <sheetFormatPr defaultRowHeight="14.4" x14ac:dyDescent="0.3"/>
  <cols>
    <col min="1" max="1" width="16.21875" bestFit="1" customWidth="1"/>
    <col min="2" max="2" width="29.33203125" bestFit="1" customWidth="1"/>
    <col min="3" max="3" width="103.21875" customWidth="1"/>
  </cols>
  <sheetData>
    <row r="1" spans="1:3" ht="43.2" x14ac:dyDescent="0.3">
      <c r="A1" s="12" t="s">
        <v>3</v>
      </c>
      <c r="B1" s="12" t="s">
        <v>5</v>
      </c>
      <c r="C1" s="12" t="s">
        <v>40</v>
      </c>
    </row>
    <row r="2" spans="1:3" x14ac:dyDescent="0.3">
      <c r="A2" s="4" t="s">
        <v>44</v>
      </c>
      <c r="B2" s="4" t="s">
        <v>46</v>
      </c>
      <c r="C2" t="s">
        <v>73</v>
      </c>
    </row>
    <row r="3" spans="1:3" x14ac:dyDescent="0.3">
      <c r="A3" s="4" t="s">
        <v>44</v>
      </c>
      <c r="B3" s="4" t="s">
        <v>78</v>
      </c>
      <c r="C3" t="s">
        <v>101</v>
      </c>
    </row>
    <row r="4" spans="1:3" x14ac:dyDescent="0.3">
      <c r="A4" s="4" t="s">
        <v>143</v>
      </c>
      <c r="B4" s="4" t="s">
        <v>106</v>
      </c>
      <c r="C4" t="s">
        <v>124</v>
      </c>
    </row>
    <row r="5" spans="1:3" x14ac:dyDescent="0.3">
      <c r="A5" s="4" t="s">
        <v>44</v>
      </c>
      <c r="B5" s="4" t="s">
        <v>106</v>
      </c>
      <c r="C5" t="s">
        <v>124</v>
      </c>
    </row>
    <row r="6" spans="1:3" x14ac:dyDescent="0.3">
      <c r="A6" s="4" t="s">
        <v>143</v>
      </c>
      <c r="B6" s="4" t="s">
        <v>106</v>
      </c>
      <c r="C6" t="s">
        <v>139</v>
      </c>
    </row>
    <row r="7" spans="1:3" x14ac:dyDescent="0.3">
      <c r="A7" s="4" t="s">
        <v>44</v>
      </c>
      <c r="B7" s="4" t="s">
        <v>106</v>
      </c>
      <c r="C7" t="s">
        <v>139</v>
      </c>
    </row>
    <row r="8" spans="1:3" x14ac:dyDescent="0.3">
      <c r="A8" s="4" t="s">
        <v>143</v>
      </c>
      <c r="B8" s="4" t="s">
        <v>145</v>
      </c>
      <c r="C8" t="s">
        <v>156</v>
      </c>
    </row>
    <row r="9" spans="1:3" x14ac:dyDescent="0.3">
      <c r="A9" s="4" t="s">
        <v>143</v>
      </c>
      <c r="B9" s="4" t="s">
        <v>78</v>
      </c>
      <c r="C9" t="s">
        <v>170</v>
      </c>
    </row>
    <row r="10" spans="1:3" x14ac:dyDescent="0.3">
      <c r="A10" s="4" t="s">
        <v>143</v>
      </c>
      <c r="B10" s="4" t="s">
        <v>78</v>
      </c>
      <c r="C10" t="s">
        <v>189</v>
      </c>
    </row>
    <row r="11" spans="1:3" x14ac:dyDescent="0.3">
      <c r="A11" s="4" t="s">
        <v>143</v>
      </c>
      <c r="B11" s="4" t="s">
        <v>78</v>
      </c>
      <c r="C11" t="s">
        <v>197</v>
      </c>
    </row>
    <row r="12" spans="1:3" x14ac:dyDescent="0.3">
      <c r="A12" s="4" t="s">
        <v>143</v>
      </c>
      <c r="B12" s="4" t="s">
        <v>106</v>
      </c>
      <c r="C12" t="s">
        <v>224</v>
      </c>
    </row>
    <row r="13" spans="1:3" x14ac:dyDescent="0.3">
      <c r="A13" s="4" t="s">
        <v>143</v>
      </c>
      <c r="B13" s="4" t="s">
        <v>78</v>
      </c>
      <c r="C13" t="s">
        <v>239</v>
      </c>
    </row>
    <row r="14" spans="1:3" x14ac:dyDescent="0.3">
      <c r="A14" s="4" t="s">
        <v>143</v>
      </c>
      <c r="B14" s="4" t="s">
        <v>145</v>
      </c>
      <c r="C14" t="s">
        <v>255</v>
      </c>
    </row>
    <row r="15" spans="1:3" x14ac:dyDescent="0.3">
      <c r="A15" s="4" t="s">
        <v>143</v>
      </c>
      <c r="B15" s="4" t="s">
        <v>145</v>
      </c>
      <c r="C15" t="s">
        <v>271</v>
      </c>
    </row>
    <row r="16" spans="1:3" x14ac:dyDescent="0.3">
      <c r="A16" s="4" t="s">
        <v>143</v>
      </c>
      <c r="B16" s="4" t="s">
        <v>78</v>
      </c>
      <c r="C16" t="s">
        <v>296</v>
      </c>
    </row>
    <row r="17" spans="1:3" x14ac:dyDescent="0.3">
      <c r="A17" s="4" t="s">
        <v>143</v>
      </c>
      <c r="B17" s="4" t="s">
        <v>78</v>
      </c>
      <c r="C17" t="s">
        <v>312</v>
      </c>
    </row>
    <row r="18" spans="1:3" x14ac:dyDescent="0.3">
      <c r="A18" s="4" t="s">
        <v>143</v>
      </c>
      <c r="B18" s="4" t="s">
        <v>78</v>
      </c>
      <c r="C18" t="s">
        <v>330</v>
      </c>
    </row>
    <row r="19" spans="1:3" x14ac:dyDescent="0.3">
      <c r="A19" s="4" t="s">
        <v>143</v>
      </c>
      <c r="B19" s="4" t="s">
        <v>145</v>
      </c>
      <c r="C19" t="s">
        <v>344</v>
      </c>
    </row>
    <row r="20" spans="1:3" x14ac:dyDescent="0.3">
      <c r="A20" s="4" t="s">
        <v>44</v>
      </c>
      <c r="B20" s="4" t="s">
        <v>106</v>
      </c>
      <c r="C20" t="s">
        <v>360</v>
      </c>
    </row>
    <row r="21" spans="1:3" x14ac:dyDescent="0.3">
      <c r="A21" s="4" t="s">
        <v>143</v>
      </c>
      <c r="B21" s="4" t="s">
        <v>46</v>
      </c>
      <c r="C21" t="s">
        <v>378</v>
      </c>
    </row>
    <row r="22" spans="1:3" x14ac:dyDescent="0.3">
      <c r="A22" s="4" t="s">
        <v>44</v>
      </c>
      <c r="B22" s="4" t="s">
        <v>46</v>
      </c>
      <c r="C22" t="s">
        <v>378</v>
      </c>
    </row>
    <row r="23" spans="1:3" x14ac:dyDescent="0.3">
      <c r="A23" s="4" t="s">
        <v>143</v>
      </c>
      <c r="B23" s="4" t="s">
        <v>145</v>
      </c>
      <c r="C23" t="s">
        <v>389</v>
      </c>
    </row>
    <row r="24" spans="1:3" x14ac:dyDescent="0.3">
      <c r="A24" s="4" t="s">
        <v>143</v>
      </c>
      <c r="B24" s="4" t="s">
        <v>106</v>
      </c>
      <c r="C24" t="s">
        <v>401</v>
      </c>
    </row>
    <row r="25" spans="1:3" x14ac:dyDescent="0.3">
      <c r="A25" s="4" t="s">
        <v>143</v>
      </c>
      <c r="B25" s="4" t="s">
        <v>78</v>
      </c>
      <c r="C25" t="s">
        <v>417</v>
      </c>
    </row>
    <row r="26" spans="1:3" x14ac:dyDescent="0.3">
      <c r="A26" s="4" t="s">
        <v>44</v>
      </c>
      <c r="B26" s="4" t="s">
        <v>106</v>
      </c>
      <c r="C26" t="s">
        <v>435</v>
      </c>
    </row>
    <row r="27" spans="1:3" x14ac:dyDescent="0.3">
      <c r="A27" s="4" t="s">
        <v>143</v>
      </c>
      <c r="B27" s="4" t="s">
        <v>106</v>
      </c>
      <c r="C27" t="s">
        <v>459</v>
      </c>
    </row>
    <row r="28" spans="1:3" x14ac:dyDescent="0.3">
      <c r="A28" s="4" t="s">
        <v>44</v>
      </c>
      <c r="B28" s="4" t="s">
        <v>106</v>
      </c>
      <c r="C28" t="s">
        <v>459</v>
      </c>
    </row>
    <row r="29" spans="1:3" x14ac:dyDescent="0.3">
      <c r="A29" s="4" t="s">
        <v>44</v>
      </c>
      <c r="B29" s="4" t="s">
        <v>106</v>
      </c>
      <c r="C29" t="s">
        <v>475</v>
      </c>
    </row>
    <row r="30" spans="1:3" x14ac:dyDescent="0.3">
      <c r="A30" s="4" t="s">
        <v>143</v>
      </c>
      <c r="B30" s="4" t="s">
        <v>106</v>
      </c>
      <c r="C30" t="s">
        <v>492</v>
      </c>
    </row>
    <row r="31" spans="1:3" x14ac:dyDescent="0.3">
      <c r="A31" s="4" t="s">
        <v>143</v>
      </c>
      <c r="B31" s="4" t="s">
        <v>78</v>
      </c>
      <c r="C31" t="s">
        <v>508</v>
      </c>
    </row>
    <row r="32" spans="1:3" x14ac:dyDescent="0.3">
      <c r="A32" s="4" t="s">
        <v>143</v>
      </c>
      <c r="B32" s="4" t="s">
        <v>78</v>
      </c>
      <c r="C32" t="s">
        <v>532</v>
      </c>
    </row>
    <row r="33" spans="1:3" x14ac:dyDescent="0.3">
      <c r="A33" s="4" t="s">
        <v>44</v>
      </c>
      <c r="B33" s="4" t="s">
        <v>46</v>
      </c>
      <c r="C33" t="s">
        <v>549</v>
      </c>
    </row>
    <row r="34" spans="1:3" x14ac:dyDescent="0.3">
      <c r="A34" s="4" t="s">
        <v>143</v>
      </c>
      <c r="B34" s="4" t="s">
        <v>106</v>
      </c>
      <c r="C34" t="s">
        <v>266</v>
      </c>
    </row>
    <row r="35" spans="1:3" x14ac:dyDescent="0.3">
      <c r="A35" s="4" t="s">
        <v>143</v>
      </c>
      <c r="B35" s="4" t="s">
        <v>106</v>
      </c>
      <c r="C35" t="s">
        <v>567</v>
      </c>
    </row>
    <row r="36" spans="1:3" x14ac:dyDescent="0.3">
      <c r="A36" s="4" t="s">
        <v>143</v>
      </c>
      <c r="B36" s="4" t="s">
        <v>106</v>
      </c>
      <c r="C36" t="s">
        <v>581</v>
      </c>
    </row>
    <row r="37" spans="1:3" x14ac:dyDescent="0.3">
      <c r="A37" s="4" t="s">
        <v>143</v>
      </c>
      <c r="B37" s="4" t="s">
        <v>145</v>
      </c>
      <c r="C37" t="s">
        <v>597</v>
      </c>
    </row>
    <row r="38" spans="1:3" x14ac:dyDescent="0.3">
      <c r="A38" s="4" t="s">
        <v>143</v>
      </c>
      <c r="B38" s="4" t="s">
        <v>145</v>
      </c>
      <c r="C38" t="s">
        <v>607</v>
      </c>
    </row>
    <row r="39" spans="1:3" x14ac:dyDescent="0.3">
      <c r="A39" s="4" t="s">
        <v>143</v>
      </c>
      <c r="B39" s="4" t="s">
        <v>46</v>
      </c>
      <c r="C39" t="s">
        <v>625</v>
      </c>
    </row>
    <row r="40" spans="1:3" x14ac:dyDescent="0.3">
      <c r="A40" s="4" t="s">
        <v>143</v>
      </c>
      <c r="B40" s="4" t="s">
        <v>78</v>
      </c>
      <c r="C40" t="s">
        <v>638</v>
      </c>
    </row>
    <row r="41" spans="1:3" x14ac:dyDescent="0.3">
      <c r="A41" s="4" t="s">
        <v>143</v>
      </c>
      <c r="B41" s="4" t="s">
        <v>78</v>
      </c>
      <c r="C41"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3BC8-49B7-4FBD-BB14-2A43788D8CEF}">
  <dimension ref="C1:F42"/>
  <sheetViews>
    <sheetView workbookViewId="0">
      <selection activeCell="K32" sqref="K32"/>
    </sheetView>
  </sheetViews>
  <sheetFormatPr defaultRowHeight="14.4" x14ac:dyDescent="0.3"/>
  <cols>
    <col min="3" max="3" width="28.88671875" bestFit="1" customWidth="1"/>
    <col min="5" max="5" width="28.21875" customWidth="1"/>
  </cols>
  <sheetData>
    <row r="1" spans="3:6" x14ac:dyDescent="0.3">
      <c r="C1" s="1" t="s">
        <v>3</v>
      </c>
    </row>
    <row r="2" spans="3:6" x14ac:dyDescent="0.3">
      <c r="C2" s="5" t="s">
        <v>44</v>
      </c>
    </row>
    <row r="3" spans="3:6" x14ac:dyDescent="0.3">
      <c r="C3" s="6" t="s">
        <v>44</v>
      </c>
      <c r="E3" s="5" t="s">
        <v>44</v>
      </c>
      <c r="F3">
        <f>COUNTIF(C2:C42,E3)</f>
        <v>10</v>
      </c>
    </row>
    <row r="4" spans="3:6" x14ac:dyDescent="0.3">
      <c r="C4" s="5" t="s">
        <v>44</v>
      </c>
      <c r="E4" s="5" t="s">
        <v>143</v>
      </c>
      <c r="F4">
        <f t="shared" ref="F4" si="0">COUNTIF(C3:C43,E4)</f>
        <v>30</v>
      </c>
    </row>
    <row r="5" spans="3:6" x14ac:dyDescent="0.3">
      <c r="C5" s="6" t="s">
        <v>44</v>
      </c>
    </row>
    <row r="6" spans="3:6" x14ac:dyDescent="0.3">
      <c r="C6" s="5" t="s">
        <v>143</v>
      </c>
    </row>
    <row r="7" spans="3:6" x14ac:dyDescent="0.3">
      <c r="C7" s="6" t="s">
        <v>143</v>
      </c>
    </row>
    <row r="8" spans="3:6" x14ac:dyDescent="0.3">
      <c r="C8" s="5" t="s">
        <v>143</v>
      </c>
    </row>
    <row r="9" spans="3:6" x14ac:dyDescent="0.3">
      <c r="C9" s="6" t="s">
        <v>143</v>
      </c>
    </row>
    <row r="10" spans="3:6" x14ac:dyDescent="0.3">
      <c r="C10" s="5" t="s">
        <v>143</v>
      </c>
    </row>
    <row r="11" spans="3:6" x14ac:dyDescent="0.3">
      <c r="C11" s="6" t="s">
        <v>143</v>
      </c>
    </row>
    <row r="12" spans="3:6" x14ac:dyDescent="0.3">
      <c r="C12" s="5" t="s">
        <v>143</v>
      </c>
    </row>
    <row r="13" spans="3:6" x14ac:dyDescent="0.3">
      <c r="C13" s="6" t="s">
        <v>143</v>
      </c>
    </row>
    <row r="14" spans="3:6" x14ac:dyDescent="0.3">
      <c r="C14" s="5" t="s">
        <v>143</v>
      </c>
    </row>
    <row r="15" spans="3:6" x14ac:dyDescent="0.3">
      <c r="C15" s="6" t="s">
        <v>143</v>
      </c>
    </row>
    <row r="16" spans="3:6" x14ac:dyDescent="0.3">
      <c r="C16" s="5" t="s">
        <v>143</v>
      </c>
    </row>
    <row r="17" spans="3:3" x14ac:dyDescent="0.3">
      <c r="C17" s="6" t="s">
        <v>143</v>
      </c>
    </row>
    <row r="18" spans="3:3" x14ac:dyDescent="0.3">
      <c r="C18" s="5" t="s">
        <v>44</v>
      </c>
    </row>
    <row r="19" spans="3:3" x14ac:dyDescent="0.3">
      <c r="C19" s="6" t="s">
        <v>44</v>
      </c>
    </row>
    <row r="20" spans="3:3" x14ac:dyDescent="0.3">
      <c r="C20" s="5" t="s">
        <v>143</v>
      </c>
    </row>
    <row r="21" spans="3:3" x14ac:dyDescent="0.3">
      <c r="C21" s="6" t="s">
        <v>143</v>
      </c>
    </row>
    <row r="22" spans="3:3" x14ac:dyDescent="0.3">
      <c r="C22" s="5" t="s">
        <v>143</v>
      </c>
    </row>
    <row r="23" spans="3:3" x14ac:dyDescent="0.3">
      <c r="C23" s="6" t="s">
        <v>44</v>
      </c>
    </row>
    <row r="24" spans="3:3" x14ac:dyDescent="0.3">
      <c r="C24" s="5" t="s">
        <v>44</v>
      </c>
    </row>
    <row r="25" spans="3:3" x14ac:dyDescent="0.3">
      <c r="C25" s="6" t="s">
        <v>44</v>
      </c>
    </row>
    <row r="26" spans="3:3" x14ac:dyDescent="0.3">
      <c r="C26" s="5" t="s">
        <v>143</v>
      </c>
    </row>
    <row r="27" spans="3:3" x14ac:dyDescent="0.3">
      <c r="C27" s="6" t="s">
        <v>143</v>
      </c>
    </row>
    <row r="28" spans="3:3" x14ac:dyDescent="0.3">
      <c r="C28" s="5" t="s">
        <v>143</v>
      </c>
    </row>
    <row r="29" spans="3:3" x14ac:dyDescent="0.3">
      <c r="C29" s="6" t="s">
        <v>44</v>
      </c>
    </row>
    <row r="30" spans="3:3" x14ac:dyDescent="0.3">
      <c r="C30" s="5" t="s">
        <v>143</v>
      </c>
    </row>
    <row r="31" spans="3:3" x14ac:dyDescent="0.3">
      <c r="C31" s="6" t="s">
        <v>143</v>
      </c>
    </row>
    <row r="32" spans="3:3" x14ac:dyDescent="0.3">
      <c r="C32" s="5" t="s">
        <v>143</v>
      </c>
    </row>
    <row r="33" spans="3:3" x14ac:dyDescent="0.3">
      <c r="C33" s="6" t="s">
        <v>143</v>
      </c>
    </row>
    <row r="34" spans="3:3" x14ac:dyDescent="0.3">
      <c r="C34" s="5" t="s">
        <v>143</v>
      </c>
    </row>
    <row r="35" spans="3:3" x14ac:dyDescent="0.3">
      <c r="C35" s="6" t="s">
        <v>143</v>
      </c>
    </row>
    <row r="36" spans="3:3" x14ac:dyDescent="0.3">
      <c r="C36" s="5" t="s">
        <v>143</v>
      </c>
    </row>
    <row r="37" spans="3:3" x14ac:dyDescent="0.3">
      <c r="C37" s="6" t="s">
        <v>143</v>
      </c>
    </row>
    <row r="38" spans="3:3" x14ac:dyDescent="0.3">
      <c r="C38" s="5" t="s">
        <v>143</v>
      </c>
    </row>
    <row r="39" spans="3:3" x14ac:dyDescent="0.3">
      <c r="C39" s="6" t="s">
        <v>143</v>
      </c>
    </row>
    <row r="40" spans="3:3" x14ac:dyDescent="0.3">
      <c r="C40" s="5" t="s">
        <v>691</v>
      </c>
    </row>
    <row r="41" spans="3:3" x14ac:dyDescent="0.3">
      <c r="C41" s="6" t="s">
        <v>143</v>
      </c>
    </row>
    <row r="42" spans="3:3" x14ac:dyDescent="0.3">
      <c r="C42" s="5" t="s">
        <v>143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DB83-75BC-4DB4-B387-B807129AB87A}">
  <dimension ref="B1:T73"/>
  <sheetViews>
    <sheetView topLeftCell="A19" workbookViewId="0">
      <selection activeCell="G47" sqref="G47"/>
    </sheetView>
  </sheetViews>
  <sheetFormatPr defaultRowHeight="14.4" x14ac:dyDescent="0.3"/>
  <cols>
    <col min="2" max="2" width="28.88671875" bestFit="1" customWidth="1"/>
    <col min="3" max="5" width="10.5546875" bestFit="1" customWidth="1"/>
    <col min="9" max="9" width="16.21875" bestFit="1" customWidth="1"/>
    <col min="10" max="10" width="7.6640625" bestFit="1" customWidth="1"/>
    <col min="11" max="11" width="5.6640625" bestFit="1" customWidth="1"/>
    <col min="12" max="13" width="8.5546875" bestFit="1" customWidth="1"/>
    <col min="14" max="14" width="9.5546875" bestFit="1" customWidth="1"/>
    <col min="15" max="17" width="10.5546875" bestFit="1" customWidth="1"/>
  </cols>
  <sheetData>
    <row r="1" spans="2:20" x14ac:dyDescent="0.3">
      <c r="B1" s="1" t="s">
        <v>3</v>
      </c>
      <c r="C1" s="1" t="s">
        <v>692</v>
      </c>
      <c r="D1" s="1" t="s">
        <v>693</v>
      </c>
      <c r="E1" s="2" t="s">
        <v>694</v>
      </c>
    </row>
    <row r="2" spans="2:20" x14ac:dyDescent="0.3">
      <c r="B2" s="5" t="s">
        <v>44</v>
      </c>
      <c r="C2" s="5" t="s">
        <v>47</v>
      </c>
      <c r="D2" s="5" t="s">
        <v>48</v>
      </c>
      <c r="E2" s="7" t="s">
        <v>49</v>
      </c>
      <c r="I2" t="s">
        <v>260</v>
      </c>
      <c r="T2" t="s">
        <v>695</v>
      </c>
    </row>
    <row r="3" spans="2:20" x14ac:dyDescent="0.3">
      <c r="B3" s="6" t="s">
        <v>44</v>
      </c>
      <c r="C3" s="6" t="s">
        <v>48</v>
      </c>
      <c r="D3" s="6" t="s">
        <v>48</v>
      </c>
      <c r="E3" s="8" t="s">
        <v>48</v>
      </c>
      <c r="I3" t="s">
        <v>48</v>
      </c>
    </row>
    <row r="4" spans="2:20" x14ac:dyDescent="0.3">
      <c r="B4" s="5" t="s">
        <v>44</v>
      </c>
      <c r="C4" s="5" t="s">
        <v>48</v>
      </c>
      <c r="D4" s="5" t="s">
        <v>48</v>
      </c>
      <c r="E4" s="7" t="s">
        <v>48</v>
      </c>
      <c r="I4" t="s">
        <v>49</v>
      </c>
    </row>
    <row r="5" spans="2:20" x14ac:dyDescent="0.3">
      <c r="B5" s="6" t="s">
        <v>44</v>
      </c>
      <c r="C5" s="6" t="s">
        <v>48</v>
      </c>
      <c r="D5" s="6" t="s">
        <v>48</v>
      </c>
      <c r="E5" s="8" t="s">
        <v>48</v>
      </c>
      <c r="I5" t="s">
        <v>202</v>
      </c>
    </row>
    <row r="6" spans="2:20" x14ac:dyDescent="0.3">
      <c r="B6" s="5" t="s">
        <v>143</v>
      </c>
      <c r="C6" s="5" t="s">
        <v>48</v>
      </c>
      <c r="D6" s="5" t="s">
        <v>48</v>
      </c>
      <c r="E6" s="7" t="s">
        <v>48</v>
      </c>
      <c r="I6" t="s">
        <v>47</v>
      </c>
    </row>
    <row r="7" spans="2:20" x14ac:dyDescent="0.3">
      <c r="B7" s="6" t="s">
        <v>143</v>
      </c>
      <c r="C7" s="6" t="s">
        <v>48</v>
      </c>
      <c r="D7" s="6" t="s">
        <v>48</v>
      </c>
      <c r="E7" s="8" t="s">
        <v>48</v>
      </c>
      <c r="I7" t="s">
        <v>175</v>
      </c>
    </row>
    <row r="8" spans="2:20" x14ac:dyDescent="0.3">
      <c r="B8" s="5" t="s">
        <v>143</v>
      </c>
      <c r="C8" s="5" t="s">
        <v>49</v>
      </c>
      <c r="D8" s="5" t="s">
        <v>175</v>
      </c>
      <c r="E8" s="7" t="s">
        <v>48</v>
      </c>
      <c r="I8" t="s">
        <v>229</v>
      </c>
    </row>
    <row r="9" spans="2:20" x14ac:dyDescent="0.3">
      <c r="B9" s="6" t="s">
        <v>143</v>
      </c>
      <c r="C9" s="6" t="s">
        <v>48</v>
      </c>
      <c r="D9" s="6" t="s">
        <v>48</v>
      </c>
      <c r="E9" s="8" t="s">
        <v>48</v>
      </c>
      <c r="I9" t="s">
        <v>422</v>
      </c>
    </row>
    <row r="10" spans="2:20" x14ac:dyDescent="0.3">
      <c r="B10" s="5" t="s">
        <v>143</v>
      </c>
      <c r="C10" s="5" t="s">
        <v>202</v>
      </c>
      <c r="D10" s="5" t="s">
        <v>202</v>
      </c>
      <c r="E10" s="7" t="s">
        <v>48</v>
      </c>
    </row>
    <row r="11" spans="2:20" x14ac:dyDescent="0.3">
      <c r="B11" s="6" t="s">
        <v>143</v>
      </c>
      <c r="C11" s="6" t="s">
        <v>202</v>
      </c>
      <c r="D11" s="6" t="s">
        <v>229</v>
      </c>
      <c r="E11" s="8" t="s">
        <v>49</v>
      </c>
    </row>
    <row r="12" spans="2:20" x14ac:dyDescent="0.3">
      <c r="B12" s="5" t="s">
        <v>143</v>
      </c>
      <c r="C12" s="5" t="s">
        <v>49</v>
      </c>
      <c r="D12" s="5" t="s">
        <v>48</v>
      </c>
      <c r="E12" s="7" t="s">
        <v>49</v>
      </c>
    </row>
    <row r="13" spans="2:20" x14ac:dyDescent="0.3">
      <c r="B13" s="6" t="s">
        <v>143</v>
      </c>
      <c r="C13" s="6" t="s">
        <v>49</v>
      </c>
      <c r="D13" s="6" t="s">
        <v>260</v>
      </c>
      <c r="E13" s="8" t="s">
        <v>202</v>
      </c>
      <c r="K13" t="s">
        <v>260</v>
      </c>
      <c r="L13" t="s">
        <v>48</v>
      </c>
      <c r="M13" t="s">
        <v>49</v>
      </c>
      <c r="N13" t="s">
        <v>202</v>
      </c>
      <c r="O13" t="s">
        <v>47</v>
      </c>
      <c r="P13" t="s">
        <v>175</v>
      </c>
      <c r="Q13" t="s">
        <v>229</v>
      </c>
      <c r="R13" t="s">
        <v>422</v>
      </c>
    </row>
    <row r="14" spans="2:20" x14ac:dyDescent="0.3">
      <c r="B14" s="5" t="s">
        <v>143</v>
      </c>
      <c r="C14" s="5" t="s">
        <v>48</v>
      </c>
      <c r="D14" s="5" t="s">
        <v>175</v>
      </c>
      <c r="E14" s="7" t="s">
        <v>260</v>
      </c>
      <c r="I14" t="s">
        <v>44</v>
      </c>
      <c r="J14" t="s">
        <v>692</v>
      </c>
      <c r="K14">
        <f>(COUNTIFS($B$2:$B$41,$I$14,$C$2:$C$41,K13))</f>
        <v>2</v>
      </c>
      <c r="L14">
        <f t="shared" ref="L14:R14" si="0">(COUNTIFS($B$2:$B$41,$I$14,$C$2:$C$41,L13))</f>
        <v>4</v>
      </c>
      <c r="M14">
        <f t="shared" si="0"/>
        <v>2</v>
      </c>
      <c r="N14">
        <f t="shared" si="0"/>
        <v>0</v>
      </c>
      <c r="O14">
        <f t="shared" si="0"/>
        <v>1</v>
      </c>
      <c r="P14">
        <f t="shared" si="0"/>
        <v>0</v>
      </c>
      <c r="Q14">
        <f t="shared" si="0"/>
        <v>0</v>
      </c>
      <c r="R14">
        <f t="shared" si="0"/>
        <v>1</v>
      </c>
    </row>
    <row r="15" spans="2:20" x14ac:dyDescent="0.3">
      <c r="B15" s="6" t="s">
        <v>143</v>
      </c>
      <c r="C15" s="6" t="s">
        <v>48</v>
      </c>
      <c r="D15" s="6" t="s">
        <v>48</v>
      </c>
      <c r="E15" s="8" t="s">
        <v>202</v>
      </c>
      <c r="I15" s="6" t="s">
        <v>143</v>
      </c>
      <c r="J15" t="s">
        <v>692</v>
      </c>
      <c r="K15">
        <f t="shared" ref="K15:R15" si="1">(COUNTIFS($B$2:$B$41,$I$15,$C$2:$C$41,K13))</f>
        <v>0</v>
      </c>
      <c r="L15">
        <f t="shared" si="1"/>
        <v>11</v>
      </c>
      <c r="M15">
        <f t="shared" si="1"/>
        <v>12</v>
      </c>
      <c r="N15">
        <f t="shared" si="1"/>
        <v>4</v>
      </c>
      <c r="O15">
        <f t="shared" si="1"/>
        <v>1</v>
      </c>
      <c r="P15">
        <f t="shared" si="1"/>
        <v>1</v>
      </c>
      <c r="Q15">
        <f t="shared" si="1"/>
        <v>0</v>
      </c>
      <c r="R15">
        <f t="shared" si="1"/>
        <v>1</v>
      </c>
    </row>
    <row r="16" spans="2:20" x14ac:dyDescent="0.3">
      <c r="B16" s="5" t="s">
        <v>143</v>
      </c>
      <c r="C16" s="5" t="s">
        <v>48</v>
      </c>
      <c r="D16" s="5" t="s">
        <v>48</v>
      </c>
      <c r="E16" s="7" t="s">
        <v>48</v>
      </c>
    </row>
    <row r="17" spans="2:18" x14ac:dyDescent="0.3">
      <c r="B17" s="6" t="s">
        <v>143</v>
      </c>
      <c r="C17" s="6" t="s">
        <v>202</v>
      </c>
      <c r="D17" s="6" t="s">
        <v>48</v>
      </c>
      <c r="E17" s="8" t="s">
        <v>202</v>
      </c>
      <c r="I17" t="s">
        <v>44</v>
      </c>
      <c r="J17" t="s">
        <v>693</v>
      </c>
      <c r="K17">
        <f t="shared" ref="K17:R17" si="2">(COUNTIFS($B$2:$B$41,$I$17,$D$2:$D$41,K13))</f>
        <v>1</v>
      </c>
      <c r="L17">
        <f t="shared" si="2"/>
        <v>5</v>
      </c>
      <c r="M17">
        <f t="shared" si="2"/>
        <v>0</v>
      </c>
      <c r="N17">
        <f t="shared" si="2"/>
        <v>1</v>
      </c>
      <c r="O17">
        <f t="shared" si="2"/>
        <v>3</v>
      </c>
      <c r="P17">
        <f t="shared" si="2"/>
        <v>0</v>
      </c>
      <c r="Q17">
        <f t="shared" si="2"/>
        <v>0</v>
      </c>
      <c r="R17">
        <f t="shared" si="2"/>
        <v>0</v>
      </c>
    </row>
    <row r="18" spans="2:18" x14ac:dyDescent="0.3">
      <c r="B18" s="5" t="s">
        <v>44</v>
      </c>
      <c r="C18" s="5" t="s">
        <v>48</v>
      </c>
      <c r="D18" s="5" t="s">
        <v>48</v>
      </c>
      <c r="E18" s="7" t="s">
        <v>48</v>
      </c>
      <c r="I18" s="6" t="s">
        <v>143</v>
      </c>
      <c r="J18" t="s">
        <v>693</v>
      </c>
      <c r="K18">
        <f t="shared" ref="K18:R18" si="3">(COUNTIFS($B$2:$B$41,$I$18,$D$2:$D$41,K13))</f>
        <v>3</v>
      </c>
      <c r="L18">
        <f t="shared" si="3"/>
        <v>10</v>
      </c>
      <c r="M18">
        <f t="shared" si="3"/>
        <v>3</v>
      </c>
      <c r="N18">
        <f t="shared" si="3"/>
        <v>5</v>
      </c>
      <c r="O18">
        <f t="shared" si="3"/>
        <v>4</v>
      </c>
      <c r="P18">
        <f t="shared" si="3"/>
        <v>2</v>
      </c>
      <c r="Q18">
        <f t="shared" si="3"/>
        <v>3</v>
      </c>
      <c r="R18">
        <f t="shared" si="3"/>
        <v>0</v>
      </c>
    </row>
    <row r="19" spans="2:18" x14ac:dyDescent="0.3">
      <c r="B19" s="6" t="s">
        <v>44</v>
      </c>
      <c r="C19" s="6" t="s">
        <v>49</v>
      </c>
      <c r="D19" s="6" t="s">
        <v>47</v>
      </c>
      <c r="E19" s="8" t="s">
        <v>49</v>
      </c>
    </row>
    <row r="20" spans="2:18" x14ac:dyDescent="0.3">
      <c r="B20" s="5" t="s">
        <v>143</v>
      </c>
      <c r="C20" s="5" t="s">
        <v>49</v>
      </c>
      <c r="D20" s="5" t="s">
        <v>49</v>
      </c>
      <c r="E20" s="7" t="s">
        <v>47</v>
      </c>
      <c r="I20" t="s">
        <v>44</v>
      </c>
      <c r="J20" t="s">
        <v>694</v>
      </c>
      <c r="K20">
        <f t="shared" ref="K20:R20" si="4">(COUNTIFS($B$2:$B$41,$I$20,$E$2:$E$41,K13))</f>
        <v>0</v>
      </c>
      <c r="L20">
        <f t="shared" si="4"/>
        <v>6</v>
      </c>
      <c r="M20">
        <f t="shared" si="4"/>
        <v>3</v>
      </c>
      <c r="N20">
        <f t="shared" si="4"/>
        <v>1</v>
      </c>
      <c r="O20">
        <f t="shared" si="4"/>
        <v>0</v>
      </c>
      <c r="P20">
        <f t="shared" si="4"/>
        <v>0</v>
      </c>
      <c r="Q20">
        <f t="shared" si="4"/>
        <v>0</v>
      </c>
      <c r="R20">
        <f t="shared" si="4"/>
        <v>0</v>
      </c>
    </row>
    <row r="21" spans="2:18" x14ac:dyDescent="0.3">
      <c r="B21" s="6" t="s">
        <v>143</v>
      </c>
      <c r="C21" s="6" t="s">
        <v>49</v>
      </c>
      <c r="D21" s="6" t="s">
        <v>202</v>
      </c>
      <c r="E21" s="8" t="s">
        <v>47</v>
      </c>
      <c r="I21" s="6" t="s">
        <v>143</v>
      </c>
      <c r="J21" t="s">
        <v>694</v>
      </c>
      <c r="K21">
        <f t="shared" ref="K21:R21" si="5">(COUNTIFS($B$2:$B$41,$I$21,$E$2:$E$41,K13))</f>
        <v>1</v>
      </c>
      <c r="L21">
        <f t="shared" si="5"/>
        <v>12</v>
      </c>
      <c r="M21">
        <f t="shared" si="5"/>
        <v>7</v>
      </c>
      <c r="N21">
        <f t="shared" si="5"/>
        <v>6</v>
      </c>
      <c r="O21">
        <f t="shared" si="5"/>
        <v>3</v>
      </c>
      <c r="P21">
        <f t="shared" si="5"/>
        <v>1</v>
      </c>
      <c r="Q21">
        <f t="shared" si="5"/>
        <v>0</v>
      </c>
      <c r="R21">
        <f t="shared" si="5"/>
        <v>0</v>
      </c>
    </row>
    <row r="22" spans="2:18" x14ac:dyDescent="0.3">
      <c r="B22" s="5" t="s">
        <v>143</v>
      </c>
      <c r="C22" s="5" t="s">
        <v>49</v>
      </c>
      <c r="D22" s="5" t="s">
        <v>49</v>
      </c>
      <c r="E22" s="7" t="s">
        <v>49</v>
      </c>
    </row>
    <row r="23" spans="2:18" x14ac:dyDescent="0.3">
      <c r="B23" s="6" t="s">
        <v>44</v>
      </c>
      <c r="C23" s="6" t="s">
        <v>422</v>
      </c>
      <c r="D23" s="6" t="s">
        <v>47</v>
      </c>
      <c r="E23" s="8" t="s">
        <v>48</v>
      </c>
    </row>
    <row r="24" spans="2:18" x14ac:dyDescent="0.3">
      <c r="B24" s="5" t="s">
        <v>44</v>
      </c>
      <c r="C24" s="5" t="s">
        <v>49</v>
      </c>
      <c r="D24" s="5" t="s">
        <v>202</v>
      </c>
      <c r="E24" s="7" t="s">
        <v>202</v>
      </c>
    </row>
    <row r="25" spans="2:18" x14ac:dyDescent="0.3">
      <c r="B25" s="6" t="s">
        <v>44</v>
      </c>
      <c r="C25" s="6" t="s">
        <v>260</v>
      </c>
      <c r="D25" s="6" t="s">
        <v>260</v>
      </c>
      <c r="E25" s="8" t="s">
        <v>48</v>
      </c>
    </row>
    <row r="26" spans="2:18" x14ac:dyDescent="0.3">
      <c r="B26" s="5" t="s">
        <v>143</v>
      </c>
      <c r="C26" s="5" t="s">
        <v>49</v>
      </c>
      <c r="D26" s="5" t="s">
        <v>202</v>
      </c>
      <c r="E26" s="7" t="s">
        <v>48</v>
      </c>
    </row>
    <row r="27" spans="2:18" x14ac:dyDescent="0.3">
      <c r="B27" s="6" t="s">
        <v>143</v>
      </c>
      <c r="C27" s="6" t="s">
        <v>49</v>
      </c>
      <c r="D27" s="6" t="s">
        <v>49</v>
      </c>
      <c r="E27" s="8" t="s">
        <v>49</v>
      </c>
    </row>
    <row r="28" spans="2:18" x14ac:dyDescent="0.3">
      <c r="B28" s="5" t="s">
        <v>143</v>
      </c>
      <c r="C28" s="5" t="s">
        <v>48</v>
      </c>
      <c r="D28" s="5" t="s">
        <v>202</v>
      </c>
      <c r="E28" s="7" t="s">
        <v>49</v>
      </c>
    </row>
    <row r="29" spans="2:18" x14ac:dyDescent="0.3">
      <c r="B29" s="6" t="s">
        <v>44</v>
      </c>
      <c r="C29" s="6" t="s">
        <v>260</v>
      </c>
      <c r="D29" s="6" t="s">
        <v>47</v>
      </c>
      <c r="E29" s="8" t="s">
        <v>49</v>
      </c>
    </row>
    <row r="30" spans="2:18" x14ac:dyDescent="0.3">
      <c r="B30" s="5" t="s">
        <v>143</v>
      </c>
      <c r="C30" s="5" t="s">
        <v>48</v>
      </c>
      <c r="D30" s="5" t="s">
        <v>260</v>
      </c>
      <c r="E30" s="7" t="s">
        <v>48</v>
      </c>
    </row>
    <row r="31" spans="2:18" x14ac:dyDescent="0.3">
      <c r="B31" s="6" t="s">
        <v>143</v>
      </c>
      <c r="C31" s="6" t="s">
        <v>48</v>
      </c>
      <c r="D31" s="6" t="s">
        <v>48</v>
      </c>
      <c r="E31" s="8" t="s">
        <v>49</v>
      </c>
    </row>
    <row r="32" spans="2:18" x14ac:dyDescent="0.3">
      <c r="B32" s="5" t="s">
        <v>143</v>
      </c>
      <c r="C32" s="5" t="s">
        <v>47</v>
      </c>
      <c r="D32" s="5" t="s">
        <v>47</v>
      </c>
      <c r="E32" s="7" t="s">
        <v>202</v>
      </c>
    </row>
    <row r="33" spans="2:5" x14ac:dyDescent="0.3">
      <c r="B33" s="6" t="s">
        <v>143</v>
      </c>
      <c r="C33" s="6" t="s">
        <v>422</v>
      </c>
      <c r="D33" s="6" t="s">
        <v>229</v>
      </c>
      <c r="E33" s="8" t="s">
        <v>175</v>
      </c>
    </row>
    <row r="34" spans="2:5" x14ac:dyDescent="0.3">
      <c r="B34" s="5" t="s">
        <v>143</v>
      </c>
      <c r="C34" s="5" t="s">
        <v>49</v>
      </c>
      <c r="D34" s="5" t="s">
        <v>47</v>
      </c>
      <c r="E34" s="7" t="s">
        <v>48</v>
      </c>
    </row>
    <row r="35" spans="2:5" x14ac:dyDescent="0.3">
      <c r="B35" s="6" t="s">
        <v>143</v>
      </c>
      <c r="C35" s="6" t="s">
        <v>175</v>
      </c>
      <c r="D35" s="6" t="s">
        <v>260</v>
      </c>
      <c r="E35" s="8" t="s">
        <v>47</v>
      </c>
    </row>
    <row r="36" spans="2:5" x14ac:dyDescent="0.3">
      <c r="B36" s="5" t="s">
        <v>143</v>
      </c>
      <c r="C36" s="5" t="s">
        <v>202</v>
      </c>
      <c r="D36" s="5" t="s">
        <v>47</v>
      </c>
      <c r="E36" s="7" t="s">
        <v>202</v>
      </c>
    </row>
    <row r="37" spans="2:5" x14ac:dyDescent="0.3">
      <c r="B37" s="6" t="s">
        <v>143</v>
      </c>
      <c r="C37" s="6" t="s">
        <v>49</v>
      </c>
      <c r="D37" s="6" t="s">
        <v>229</v>
      </c>
      <c r="E37" s="8" t="s">
        <v>48</v>
      </c>
    </row>
    <row r="38" spans="2:5" x14ac:dyDescent="0.3">
      <c r="B38" s="5" t="s">
        <v>143</v>
      </c>
      <c r="C38" s="5" t="s">
        <v>48</v>
      </c>
      <c r="D38" s="5" t="s">
        <v>48</v>
      </c>
      <c r="E38" s="7" t="s">
        <v>48</v>
      </c>
    </row>
    <row r="39" spans="2:5" x14ac:dyDescent="0.3">
      <c r="B39" s="6" t="s">
        <v>143</v>
      </c>
      <c r="C39" s="6" t="s">
        <v>48</v>
      </c>
      <c r="D39" s="6" t="s">
        <v>48</v>
      </c>
      <c r="E39" s="8" t="s">
        <v>48</v>
      </c>
    </row>
    <row r="40" spans="2:5" x14ac:dyDescent="0.3">
      <c r="B40" s="6" t="s">
        <v>143</v>
      </c>
      <c r="C40" s="6" t="s">
        <v>49</v>
      </c>
      <c r="D40" s="6" t="s">
        <v>47</v>
      </c>
      <c r="E40" s="8" t="s">
        <v>49</v>
      </c>
    </row>
    <row r="41" spans="2:5" x14ac:dyDescent="0.3">
      <c r="B41" s="5" t="s">
        <v>143</v>
      </c>
      <c r="C41" s="5" t="s">
        <v>49</v>
      </c>
      <c r="D41" s="5" t="s">
        <v>202</v>
      </c>
      <c r="E41" s="7" t="s">
        <v>202</v>
      </c>
    </row>
    <row r="45" spans="2:5" x14ac:dyDescent="0.3">
      <c r="C45" s="11" t="s">
        <v>692</v>
      </c>
    </row>
    <row r="46" spans="2:5" x14ac:dyDescent="0.3">
      <c r="C46" t="s">
        <v>260</v>
      </c>
      <c r="D46">
        <f>COUNTIF($C$2:$C$41,C46)</f>
        <v>2</v>
      </c>
    </row>
    <row r="47" spans="2:5" x14ac:dyDescent="0.3">
      <c r="C47" t="s">
        <v>48</v>
      </c>
      <c r="D47">
        <f>COUNTIF($C$2:$C$41,C47)</f>
        <v>15</v>
      </c>
    </row>
    <row r="48" spans="2:5" x14ac:dyDescent="0.3">
      <c r="C48" t="s">
        <v>49</v>
      </c>
      <c r="D48">
        <f t="shared" ref="D48:D53" si="6">COUNTIF($C$2:$C$41,C48)</f>
        <v>14</v>
      </c>
    </row>
    <row r="49" spans="3:4" x14ac:dyDescent="0.3">
      <c r="C49" t="s">
        <v>202</v>
      </c>
      <c r="D49">
        <f t="shared" si="6"/>
        <v>4</v>
      </c>
    </row>
    <row r="50" spans="3:4" x14ac:dyDescent="0.3">
      <c r="C50" t="s">
        <v>47</v>
      </c>
      <c r="D50">
        <f t="shared" si="6"/>
        <v>2</v>
      </c>
    </row>
    <row r="51" spans="3:4" x14ac:dyDescent="0.3">
      <c r="C51" t="s">
        <v>175</v>
      </c>
      <c r="D51">
        <f t="shared" si="6"/>
        <v>1</v>
      </c>
    </row>
    <row r="52" spans="3:4" x14ac:dyDescent="0.3">
      <c r="C52" t="s">
        <v>229</v>
      </c>
      <c r="D52">
        <f t="shared" si="6"/>
        <v>0</v>
      </c>
    </row>
    <row r="53" spans="3:4" x14ac:dyDescent="0.3">
      <c r="C53" t="s">
        <v>422</v>
      </c>
      <c r="D53">
        <f t="shared" si="6"/>
        <v>2</v>
      </c>
    </row>
    <row r="55" spans="3:4" x14ac:dyDescent="0.3">
      <c r="C55" s="11" t="s">
        <v>693</v>
      </c>
    </row>
    <row r="56" spans="3:4" x14ac:dyDescent="0.3">
      <c r="C56" t="s">
        <v>260</v>
      </c>
      <c r="D56">
        <f>COUNTIF($D$2:$D$41,C56)</f>
        <v>4</v>
      </c>
    </row>
    <row r="57" spans="3:4" x14ac:dyDescent="0.3">
      <c r="C57" t="s">
        <v>48</v>
      </c>
      <c r="D57">
        <f t="shared" ref="D57:D63" si="7">COUNTIF($D$2:$D$41,C57)</f>
        <v>15</v>
      </c>
    </row>
    <row r="58" spans="3:4" x14ac:dyDescent="0.3">
      <c r="C58" t="s">
        <v>49</v>
      </c>
      <c r="D58">
        <f t="shared" si="7"/>
        <v>3</v>
      </c>
    </row>
    <row r="59" spans="3:4" x14ac:dyDescent="0.3">
      <c r="C59" t="s">
        <v>202</v>
      </c>
      <c r="D59">
        <f t="shared" si="7"/>
        <v>6</v>
      </c>
    </row>
    <row r="60" spans="3:4" x14ac:dyDescent="0.3">
      <c r="C60" t="s">
        <v>47</v>
      </c>
      <c r="D60">
        <f t="shared" si="7"/>
        <v>7</v>
      </c>
    </row>
    <row r="61" spans="3:4" x14ac:dyDescent="0.3">
      <c r="C61" t="s">
        <v>175</v>
      </c>
      <c r="D61">
        <f t="shared" si="7"/>
        <v>2</v>
      </c>
    </row>
    <row r="62" spans="3:4" x14ac:dyDescent="0.3">
      <c r="C62" t="s">
        <v>229</v>
      </c>
      <c r="D62">
        <f t="shared" si="7"/>
        <v>3</v>
      </c>
    </row>
    <row r="63" spans="3:4" x14ac:dyDescent="0.3">
      <c r="C63" t="s">
        <v>422</v>
      </c>
      <c r="D63">
        <f t="shared" si="7"/>
        <v>0</v>
      </c>
    </row>
    <row r="65" spans="3:4" x14ac:dyDescent="0.3">
      <c r="C65" s="11" t="s">
        <v>694</v>
      </c>
    </row>
    <row r="66" spans="3:4" x14ac:dyDescent="0.3">
      <c r="C66" t="s">
        <v>260</v>
      </c>
      <c r="D66">
        <f>COUNTIF($E$2:$E$41,C66)</f>
        <v>1</v>
      </c>
    </row>
    <row r="67" spans="3:4" x14ac:dyDescent="0.3">
      <c r="C67" t="s">
        <v>48</v>
      </c>
      <c r="D67">
        <f t="shared" ref="D67:D73" si="8">COUNTIF($E$2:$E$41,C67)</f>
        <v>18</v>
      </c>
    </row>
    <row r="68" spans="3:4" x14ac:dyDescent="0.3">
      <c r="C68" t="s">
        <v>49</v>
      </c>
      <c r="D68">
        <f t="shared" si="8"/>
        <v>10</v>
      </c>
    </row>
    <row r="69" spans="3:4" x14ac:dyDescent="0.3">
      <c r="C69" t="s">
        <v>202</v>
      </c>
      <c r="D69">
        <f t="shared" si="8"/>
        <v>7</v>
      </c>
    </row>
    <row r="70" spans="3:4" x14ac:dyDescent="0.3">
      <c r="C70" t="s">
        <v>47</v>
      </c>
      <c r="D70">
        <f t="shared" si="8"/>
        <v>3</v>
      </c>
    </row>
    <row r="71" spans="3:4" x14ac:dyDescent="0.3">
      <c r="C71" t="s">
        <v>175</v>
      </c>
      <c r="D71">
        <f t="shared" si="8"/>
        <v>1</v>
      </c>
    </row>
    <row r="72" spans="3:4" x14ac:dyDescent="0.3">
      <c r="C72" t="s">
        <v>229</v>
      </c>
      <c r="D72">
        <f t="shared" si="8"/>
        <v>0</v>
      </c>
    </row>
    <row r="73" spans="3:4" x14ac:dyDescent="0.3">
      <c r="C73" t="s">
        <v>422</v>
      </c>
      <c r="D73">
        <f t="shared" si="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E29A9-E5BA-445A-B00E-13C2710F7899}">
  <dimension ref="B1:I41"/>
  <sheetViews>
    <sheetView workbookViewId="0">
      <selection activeCell="G27" sqref="E26:G27"/>
    </sheetView>
  </sheetViews>
  <sheetFormatPr defaultRowHeight="14.4" x14ac:dyDescent="0.3"/>
  <cols>
    <col min="2" max="2" width="28.5546875" bestFit="1" customWidth="1"/>
    <col min="3" max="3" width="77.6640625" bestFit="1" customWidth="1"/>
    <col min="5" max="5" width="16.21875" bestFit="1" customWidth="1"/>
    <col min="6" max="6" width="13.21875" bestFit="1" customWidth="1"/>
    <col min="7" max="7" width="12.109375" bestFit="1" customWidth="1"/>
    <col min="8" max="8" width="9.6640625" bestFit="1" customWidth="1"/>
    <col min="9" max="9" width="16.77734375" bestFit="1" customWidth="1"/>
  </cols>
  <sheetData>
    <row r="1" spans="2:9" x14ac:dyDescent="0.3">
      <c r="B1" s="11" t="s">
        <v>3</v>
      </c>
      <c r="C1" s="11" t="s">
        <v>5</v>
      </c>
    </row>
    <row r="2" spans="2:9" x14ac:dyDescent="0.3">
      <c r="B2" t="s">
        <v>44</v>
      </c>
      <c r="C2" t="s">
        <v>46</v>
      </c>
      <c r="F2" t="s">
        <v>46</v>
      </c>
      <c r="G2" t="s">
        <v>106</v>
      </c>
      <c r="H2" t="s">
        <v>78</v>
      </c>
      <c r="I2" t="s">
        <v>145</v>
      </c>
    </row>
    <row r="3" spans="2:9" x14ac:dyDescent="0.3">
      <c r="B3" t="s">
        <v>44</v>
      </c>
      <c r="C3" t="s">
        <v>78</v>
      </c>
      <c r="E3" t="s">
        <v>44</v>
      </c>
      <c r="F3" s="4">
        <f>COUNTIFS($B$2:$B$41,$E$3,$C$2:$C$41,F2)</f>
        <v>3</v>
      </c>
      <c r="G3" s="4">
        <f t="shared" ref="G3:I3" si="0">COUNTIFS($B$2:$B$41,$E$3,$C$2:$C$41,G2)</f>
        <v>6</v>
      </c>
      <c r="H3" s="4">
        <f t="shared" si="0"/>
        <v>1</v>
      </c>
      <c r="I3" s="4">
        <f t="shared" si="0"/>
        <v>0</v>
      </c>
    </row>
    <row r="4" spans="2:9" x14ac:dyDescent="0.3">
      <c r="B4" t="s">
        <v>143</v>
      </c>
      <c r="C4" t="s">
        <v>106</v>
      </c>
      <c r="E4" t="s">
        <v>143</v>
      </c>
      <c r="F4" s="4">
        <f>COUNTIFS($B$2:$B$41,$E$4,$C$2:$C$41,F2)</f>
        <v>2</v>
      </c>
      <c r="G4" s="4">
        <f>COUNTIFS($B$2:$B$41,$E$4,$C$2:$C$41,G2)</f>
        <v>9</v>
      </c>
      <c r="H4" s="4">
        <f t="shared" ref="H4:I4" si="1">COUNTIFS($B$2:$B$41,$E$4,$C$2:$C$41,H2)</f>
        <v>12</v>
      </c>
      <c r="I4" s="4">
        <f t="shared" si="1"/>
        <v>7</v>
      </c>
    </row>
    <row r="5" spans="2:9" x14ac:dyDescent="0.3">
      <c r="B5" t="s">
        <v>44</v>
      </c>
      <c r="C5" t="s">
        <v>106</v>
      </c>
    </row>
    <row r="6" spans="2:9" x14ac:dyDescent="0.3">
      <c r="B6" t="s">
        <v>143</v>
      </c>
      <c r="C6" t="s">
        <v>106</v>
      </c>
    </row>
    <row r="7" spans="2:9" x14ac:dyDescent="0.3">
      <c r="B7" t="s">
        <v>44</v>
      </c>
      <c r="C7" t="s">
        <v>106</v>
      </c>
    </row>
    <row r="8" spans="2:9" x14ac:dyDescent="0.3">
      <c r="B8" t="s">
        <v>143</v>
      </c>
      <c r="C8" t="s">
        <v>145</v>
      </c>
    </row>
    <row r="9" spans="2:9" x14ac:dyDescent="0.3">
      <c r="B9" t="s">
        <v>143</v>
      </c>
      <c r="C9" t="s">
        <v>78</v>
      </c>
    </row>
    <row r="10" spans="2:9" x14ac:dyDescent="0.3">
      <c r="B10" t="s">
        <v>143</v>
      </c>
      <c r="C10" t="s">
        <v>78</v>
      </c>
    </row>
    <row r="11" spans="2:9" x14ac:dyDescent="0.3">
      <c r="B11" t="s">
        <v>143</v>
      </c>
      <c r="C11" t="s">
        <v>78</v>
      </c>
    </row>
    <row r="12" spans="2:9" x14ac:dyDescent="0.3">
      <c r="B12" t="s">
        <v>143</v>
      </c>
      <c r="C12" t="s">
        <v>106</v>
      </c>
    </row>
    <row r="13" spans="2:9" x14ac:dyDescent="0.3">
      <c r="B13" t="s">
        <v>143</v>
      </c>
      <c r="C13" t="s">
        <v>78</v>
      </c>
    </row>
    <row r="14" spans="2:9" x14ac:dyDescent="0.3">
      <c r="B14" t="s">
        <v>143</v>
      </c>
      <c r="C14" t="s">
        <v>145</v>
      </c>
    </row>
    <row r="15" spans="2:9" x14ac:dyDescent="0.3">
      <c r="B15" t="s">
        <v>143</v>
      </c>
      <c r="C15" t="s">
        <v>145</v>
      </c>
    </row>
    <row r="16" spans="2:9" x14ac:dyDescent="0.3">
      <c r="B16" t="s">
        <v>143</v>
      </c>
      <c r="C16" t="s">
        <v>78</v>
      </c>
    </row>
    <row r="17" spans="2:3" x14ac:dyDescent="0.3">
      <c r="B17" t="s">
        <v>143</v>
      </c>
      <c r="C17" t="s">
        <v>78</v>
      </c>
    </row>
    <row r="18" spans="2:3" x14ac:dyDescent="0.3">
      <c r="B18" t="s">
        <v>143</v>
      </c>
      <c r="C18" t="s">
        <v>78</v>
      </c>
    </row>
    <row r="19" spans="2:3" x14ac:dyDescent="0.3">
      <c r="B19" t="s">
        <v>143</v>
      </c>
      <c r="C19" t="s">
        <v>145</v>
      </c>
    </row>
    <row r="20" spans="2:3" x14ac:dyDescent="0.3">
      <c r="B20" t="s">
        <v>44</v>
      </c>
      <c r="C20" t="s">
        <v>106</v>
      </c>
    </row>
    <row r="21" spans="2:3" x14ac:dyDescent="0.3">
      <c r="B21" t="s">
        <v>143</v>
      </c>
      <c r="C21" t="s">
        <v>46</v>
      </c>
    </row>
    <row r="22" spans="2:3" x14ac:dyDescent="0.3">
      <c r="B22" t="s">
        <v>44</v>
      </c>
      <c r="C22" t="s">
        <v>46</v>
      </c>
    </row>
    <row r="23" spans="2:3" x14ac:dyDescent="0.3">
      <c r="B23" t="s">
        <v>143</v>
      </c>
      <c r="C23" t="s">
        <v>145</v>
      </c>
    </row>
    <row r="24" spans="2:3" x14ac:dyDescent="0.3">
      <c r="B24" t="s">
        <v>143</v>
      </c>
      <c r="C24" t="s">
        <v>106</v>
      </c>
    </row>
    <row r="25" spans="2:3" x14ac:dyDescent="0.3">
      <c r="B25" t="s">
        <v>143</v>
      </c>
      <c r="C25" t="s">
        <v>78</v>
      </c>
    </row>
    <row r="26" spans="2:3" x14ac:dyDescent="0.3">
      <c r="B26" t="s">
        <v>44</v>
      </c>
      <c r="C26" t="s">
        <v>106</v>
      </c>
    </row>
    <row r="27" spans="2:3" x14ac:dyDescent="0.3">
      <c r="B27" t="s">
        <v>143</v>
      </c>
      <c r="C27" t="s">
        <v>106</v>
      </c>
    </row>
    <row r="28" spans="2:3" x14ac:dyDescent="0.3">
      <c r="B28" t="s">
        <v>44</v>
      </c>
      <c r="C28" t="s">
        <v>106</v>
      </c>
    </row>
    <row r="29" spans="2:3" x14ac:dyDescent="0.3">
      <c r="B29" t="s">
        <v>44</v>
      </c>
      <c r="C29" t="s">
        <v>106</v>
      </c>
    </row>
    <row r="30" spans="2:3" x14ac:dyDescent="0.3">
      <c r="B30" t="s">
        <v>143</v>
      </c>
      <c r="C30" t="s">
        <v>106</v>
      </c>
    </row>
    <row r="31" spans="2:3" x14ac:dyDescent="0.3">
      <c r="B31" t="s">
        <v>143</v>
      </c>
      <c r="C31" t="s">
        <v>78</v>
      </c>
    </row>
    <row r="32" spans="2:3" x14ac:dyDescent="0.3">
      <c r="B32" t="s">
        <v>143</v>
      </c>
      <c r="C32" t="s">
        <v>78</v>
      </c>
    </row>
    <row r="33" spans="2:3" x14ac:dyDescent="0.3">
      <c r="B33" t="s">
        <v>44</v>
      </c>
      <c r="C33" t="s">
        <v>46</v>
      </c>
    </row>
    <row r="34" spans="2:3" x14ac:dyDescent="0.3">
      <c r="B34" t="s">
        <v>143</v>
      </c>
      <c r="C34" t="s">
        <v>106</v>
      </c>
    </row>
    <row r="35" spans="2:3" x14ac:dyDescent="0.3">
      <c r="B35" t="s">
        <v>143</v>
      </c>
      <c r="C35" t="s">
        <v>106</v>
      </c>
    </row>
    <row r="36" spans="2:3" x14ac:dyDescent="0.3">
      <c r="B36" t="s">
        <v>143</v>
      </c>
      <c r="C36" t="s">
        <v>106</v>
      </c>
    </row>
    <row r="37" spans="2:3" x14ac:dyDescent="0.3">
      <c r="B37" t="s">
        <v>143</v>
      </c>
      <c r="C37" t="s">
        <v>145</v>
      </c>
    </row>
    <row r="38" spans="2:3" x14ac:dyDescent="0.3">
      <c r="B38" t="s">
        <v>143</v>
      </c>
      <c r="C38" t="s">
        <v>145</v>
      </c>
    </row>
    <row r="39" spans="2:3" x14ac:dyDescent="0.3">
      <c r="B39" t="s">
        <v>143</v>
      </c>
      <c r="C39" t="s">
        <v>46</v>
      </c>
    </row>
    <row r="40" spans="2:3" x14ac:dyDescent="0.3">
      <c r="B40" t="s">
        <v>143</v>
      </c>
      <c r="C40" t="s">
        <v>78</v>
      </c>
    </row>
    <row r="41" spans="2:3" x14ac:dyDescent="0.3">
      <c r="B41" t="s">
        <v>143</v>
      </c>
      <c r="C41" t="s">
        <v>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A5D4-D76B-4D87-A635-47D532AE8178}">
  <dimension ref="D1:M41"/>
  <sheetViews>
    <sheetView topLeftCell="B1" workbookViewId="0">
      <selection activeCell="G13" sqref="G13"/>
    </sheetView>
  </sheetViews>
  <sheetFormatPr defaultRowHeight="14.4" x14ac:dyDescent="0.3"/>
  <cols>
    <col min="3" max="3" width="16.77734375" bestFit="1" customWidth="1"/>
    <col min="4" max="4" width="78.5546875" bestFit="1" customWidth="1"/>
    <col min="5" max="5" width="12.77734375" customWidth="1"/>
    <col min="9" max="9" width="16.77734375" bestFit="1" customWidth="1"/>
    <col min="10" max="10" width="3" bestFit="1" customWidth="1"/>
    <col min="12" max="12" width="9.44140625" bestFit="1" customWidth="1"/>
    <col min="13" max="13" width="3" bestFit="1" customWidth="1"/>
  </cols>
  <sheetData>
    <row r="1" spans="4:13" x14ac:dyDescent="0.3">
      <c r="D1" s="11" t="s">
        <v>696</v>
      </c>
    </row>
    <row r="2" spans="4:13" x14ac:dyDescent="0.3">
      <c r="D2" t="s">
        <v>46</v>
      </c>
      <c r="I2" t="s">
        <v>78</v>
      </c>
      <c r="J2">
        <f>COUNTIF($D$2:$D$41,I2)</f>
        <v>13</v>
      </c>
      <c r="L2" t="s">
        <v>697</v>
      </c>
      <c r="M2">
        <f>SUM(J4:J5)</f>
        <v>20</v>
      </c>
    </row>
    <row r="3" spans="4:13" x14ac:dyDescent="0.3">
      <c r="D3" t="s">
        <v>78</v>
      </c>
      <c r="I3" t="s">
        <v>145</v>
      </c>
      <c r="J3">
        <f>COUNTIF($D$2:$D$41,I3)</f>
        <v>7</v>
      </c>
      <c r="L3" t="s">
        <v>698</v>
      </c>
      <c r="M3">
        <f>SUM(J2:J3)</f>
        <v>20</v>
      </c>
    </row>
    <row r="4" spans="4:13" x14ac:dyDescent="0.3">
      <c r="D4" t="s">
        <v>106</v>
      </c>
      <c r="I4" t="s">
        <v>106</v>
      </c>
      <c r="J4">
        <f>COUNTIF($D$2:$D$41,I4)</f>
        <v>15</v>
      </c>
    </row>
    <row r="5" spans="4:13" x14ac:dyDescent="0.3">
      <c r="D5" t="s">
        <v>106</v>
      </c>
      <c r="I5" t="s">
        <v>46</v>
      </c>
      <c r="J5">
        <f>COUNTIF($D$2:$D$41,I5)</f>
        <v>5</v>
      </c>
    </row>
    <row r="6" spans="4:13" x14ac:dyDescent="0.3">
      <c r="D6" t="s">
        <v>106</v>
      </c>
    </row>
    <row r="7" spans="4:13" x14ac:dyDescent="0.3">
      <c r="D7" t="s">
        <v>106</v>
      </c>
    </row>
    <row r="8" spans="4:13" x14ac:dyDescent="0.3">
      <c r="D8" t="s">
        <v>145</v>
      </c>
    </row>
    <row r="9" spans="4:13" x14ac:dyDescent="0.3">
      <c r="D9" t="s">
        <v>78</v>
      </c>
    </row>
    <row r="10" spans="4:13" x14ac:dyDescent="0.3">
      <c r="D10" t="s">
        <v>78</v>
      </c>
    </row>
    <row r="11" spans="4:13" x14ac:dyDescent="0.3">
      <c r="D11" t="s">
        <v>78</v>
      </c>
    </row>
    <row r="12" spans="4:13" x14ac:dyDescent="0.3">
      <c r="D12" t="s">
        <v>106</v>
      </c>
    </row>
    <row r="13" spans="4:13" x14ac:dyDescent="0.3">
      <c r="D13" t="s">
        <v>78</v>
      </c>
    </row>
    <row r="14" spans="4:13" x14ac:dyDescent="0.3">
      <c r="D14" t="s">
        <v>145</v>
      </c>
    </row>
    <row r="15" spans="4:13" x14ac:dyDescent="0.3">
      <c r="D15" t="s">
        <v>145</v>
      </c>
    </row>
    <row r="16" spans="4:13" x14ac:dyDescent="0.3">
      <c r="D16" t="s">
        <v>78</v>
      </c>
    </row>
    <row r="17" spans="4:4" x14ac:dyDescent="0.3">
      <c r="D17" t="s">
        <v>78</v>
      </c>
    </row>
    <row r="18" spans="4:4" x14ac:dyDescent="0.3">
      <c r="D18" t="s">
        <v>78</v>
      </c>
    </row>
    <row r="19" spans="4:4" x14ac:dyDescent="0.3">
      <c r="D19" t="s">
        <v>145</v>
      </c>
    </row>
    <row r="20" spans="4:4" x14ac:dyDescent="0.3">
      <c r="D20" t="s">
        <v>106</v>
      </c>
    </row>
    <row r="21" spans="4:4" x14ac:dyDescent="0.3">
      <c r="D21" t="s">
        <v>46</v>
      </c>
    </row>
    <row r="22" spans="4:4" x14ac:dyDescent="0.3">
      <c r="D22" t="s">
        <v>46</v>
      </c>
    </row>
    <row r="23" spans="4:4" x14ac:dyDescent="0.3">
      <c r="D23" t="s">
        <v>145</v>
      </c>
    </row>
    <row r="24" spans="4:4" x14ac:dyDescent="0.3">
      <c r="D24" t="s">
        <v>106</v>
      </c>
    </row>
    <row r="25" spans="4:4" x14ac:dyDescent="0.3">
      <c r="D25" t="s">
        <v>78</v>
      </c>
    </row>
    <row r="26" spans="4:4" x14ac:dyDescent="0.3">
      <c r="D26" t="s">
        <v>106</v>
      </c>
    </row>
    <row r="27" spans="4:4" x14ac:dyDescent="0.3">
      <c r="D27" t="s">
        <v>106</v>
      </c>
    </row>
    <row r="28" spans="4:4" x14ac:dyDescent="0.3">
      <c r="D28" t="s">
        <v>106</v>
      </c>
    </row>
    <row r="29" spans="4:4" x14ac:dyDescent="0.3">
      <c r="D29" t="s">
        <v>106</v>
      </c>
    </row>
    <row r="30" spans="4:4" x14ac:dyDescent="0.3">
      <c r="D30" t="s">
        <v>106</v>
      </c>
    </row>
    <row r="31" spans="4:4" x14ac:dyDescent="0.3">
      <c r="D31" t="s">
        <v>78</v>
      </c>
    </row>
    <row r="32" spans="4:4" x14ac:dyDescent="0.3">
      <c r="D32" t="s">
        <v>78</v>
      </c>
    </row>
    <row r="33" spans="4:4" x14ac:dyDescent="0.3">
      <c r="D33" t="s">
        <v>46</v>
      </c>
    </row>
    <row r="34" spans="4:4" x14ac:dyDescent="0.3">
      <c r="D34" t="s">
        <v>106</v>
      </c>
    </row>
    <row r="35" spans="4:4" x14ac:dyDescent="0.3">
      <c r="D35" t="s">
        <v>106</v>
      </c>
    </row>
    <row r="36" spans="4:4" x14ac:dyDescent="0.3">
      <c r="D36" t="s">
        <v>106</v>
      </c>
    </row>
    <row r="37" spans="4:4" x14ac:dyDescent="0.3">
      <c r="D37" t="s">
        <v>145</v>
      </c>
    </row>
    <row r="38" spans="4:4" x14ac:dyDescent="0.3">
      <c r="D38" t="s">
        <v>145</v>
      </c>
    </row>
    <row r="39" spans="4:4" x14ac:dyDescent="0.3">
      <c r="D39" t="s">
        <v>46</v>
      </c>
    </row>
    <row r="40" spans="4:4" x14ac:dyDescent="0.3">
      <c r="D40" t="s">
        <v>78</v>
      </c>
    </row>
    <row r="41" spans="4:4" x14ac:dyDescent="0.3">
      <c r="D41" t="s">
        <v>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8C0C-8EF0-48E5-A053-CF204B5B9FF7}">
  <dimension ref="B1:AW54"/>
  <sheetViews>
    <sheetView zoomScale="50" zoomScaleNormal="50" workbookViewId="0">
      <selection activeCell="F58" sqref="F58"/>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711</v>
      </c>
      <c r="Y3" t="s">
        <v>708</v>
      </c>
      <c r="Z3" t="s">
        <v>705</v>
      </c>
      <c r="AA3" t="s">
        <v>702</v>
      </c>
      <c r="AB3" t="s">
        <v>709</v>
      </c>
      <c r="AC3" t="s">
        <v>706</v>
      </c>
      <c r="AD3" t="s">
        <v>703</v>
      </c>
      <c r="AE3" t="s">
        <v>700</v>
      </c>
      <c r="AF3" t="s">
        <v>710</v>
      </c>
      <c r="AG3" t="s">
        <v>707</v>
      </c>
      <c r="AH3" t="s">
        <v>704</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0</v>
      </c>
      <c r="Z4">
        <v>0</v>
      </c>
      <c r="AA4">
        <v>1</v>
      </c>
      <c r="AB4">
        <v>1</v>
      </c>
      <c r="AC4">
        <v>2</v>
      </c>
      <c r="AD4">
        <v>1</v>
      </c>
      <c r="AE4">
        <v>0</v>
      </c>
      <c r="AF4">
        <v>1</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10</v>
      </c>
      <c r="Z5">
        <v>2</v>
      </c>
      <c r="AA5">
        <v>6</v>
      </c>
      <c r="AB5">
        <v>1</v>
      </c>
      <c r="AC5">
        <v>6</v>
      </c>
      <c r="AD5">
        <v>3</v>
      </c>
      <c r="AE5">
        <v>5</v>
      </c>
      <c r="AF5">
        <v>0</v>
      </c>
      <c r="AG5">
        <v>7</v>
      </c>
      <c r="AH5">
        <v>1</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1</v>
      </c>
      <c r="Z6">
        <v>1</v>
      </c>
      <c r="AA6">
        <v>4</v>
      </c>
      <c r="AB6">
        <v>0</v>
      </c>
      <c r="AC6">
        <v>0</v>
      </c>
      <c r="AD6">
        <v>1</v>
      </c>
      <c r="AE6">
        <v>2</v>
      </c>
      <c r="AF6">
        <v>2</v>
      </c>
      <c r="AG6">
        <v>4</v>
      </c>
      <c r="AH6">
        <v>4</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3</v>
      </c>
      <c r="Z7">
        <v>2</v>
      </c>
      <c r="AA7">
        <v>2</v>
      </c>
      <c r="AB7">
        <v>0</v>
      </c>
      <c r="AC7">
        <v>5</v>
      </c>
      <c r="AD7">
        <v>0</v>
      </c>
      <c r="AE7">
        <v>1</v>
      </c>
      <c r="AF7">
        <v>0</v>
      </c>
      <c r="AG7">
        <v>1</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1</v>
      </c>
      <c r="Z8">
        <v>1</v>
      </c>
      <c r="AA8">
        <v>0</v>
      </c>
      <c r="AB8">
        <v>3</v>
      </c>
      <c r="AC8">
        <v>2</v>
      </c>
      <c r="AD8">
        <v>1</v>
      </c>
      <c r="AE8">
        <v>1</v>
      </c>
      <c r="AF8">
        <v>1</v>
      </c>
      <c r="AG8">
        <v>1</v>
      </c>
      <c r="AH8">
        <v>0</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0</v>
      </c>
      <c r="AE9">
        <v>2</v>
      </c>
      <c r="AF9">
        <v>1</v>
      </c>
      <c r="AG9">
        <v>0</v>
      </c>
      <c r="AH9">
        <v>0</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1</v>
      </c>
      <c r="AE10">
        <v>2</v>
      </c>
      <c r="AF10">
        <v>0</v>
      </c>
      <c r="AG10">
        <v>0</v>
      </c>
      <c r="AH10">
        <v>0</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0</v>
      </c>
      <c r="AD11">
        <v>0</v>
      </c>
      <c r="AE11">
        <v>0</v>
      </c>
      <c r="AF11">
        <v>0</v>
      </c>
      <c r="AG11">
        <v>1</v>
      </c>
      <c r="AH11">
        <v>1</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702</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705</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708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6A2E-8818-41EB-81EE-B5941FC959BF}">
  <dimension ref="B1:AW54"/>
  <sheetViews>
    <sheetView zoomScale="50" zoomScaleNormal="50" workbookViewId="0">
      <selection activeCell="G51" sqref="G51"/>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729</v>
      </c>
      <c r="Y3" t="s">
        <v>709</v>
      </c>
      <c r="Z3" t="s">
        <v>710</v>
      </c>
      <c r="AA3" t="s">
        <v>708</v>
      </c>
      <c r="AB3" t="s">
        <v>706</v>
      </c>
      <c r="AC3" t="s">
        <v>707</v>
      </c>
      <c r="AD3" t="s">
        <v>727</v>
      </c>
      <c r="AE3" t="s">
        <v>703</v>
      </c>
      <c r="AF3" t="s">
        <v>704</v>
      </c>
      <c r="AG3" t="s">
        <v>730</v>
      </c>
      <c r="AH3" t="s">
        <v>700</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1</v>
      </c>
      <c r="Z4">
        <v>1</v>
      </c>
      <c r="AA4">
        <v>0</v>
      </c>
      <c r="AB4">
        <v>2</v>
      </c>
      <c r="AC4">
        <v>1</v>
      </c>
      <c r="AD4">
        <v>0</v>
      </c>
      <c r="AE4">
        <v>1</v>
      </c>
      <c r="AF4">
        <v>0</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v>
      </c>
      <c r="Z5">
        <v>0</v>
      </c>
      <c r="AA5">
        <v>10</v>
      </c>
      <c r="AB5">
        <v>6</v>
      </c>
      <c r="AC5">
        <v>7</v>
      </c>
      <c r="AD5">
        <v>2</v>
      </c>
      <c r="AE5">
        <v>3</v>
      </c>
      <c r="AF5">
        <v>1</v>
      </c>
      <c r="AG5">
        <v>6</v>
      </c>
      <c r="AH5">
        <v>5</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0</v>
      </c>
      <c r="Z6">
        <v>2</v>
      </c>
      <c r="AA6">
        <v>1</v>
      </c>
      <c r="AB6">
        <v>0</v>
      </c>
      <c r="AC6">
        <v>4</v>
      </c>
      <c r="AD6">
        <v>1</v>
      </c>
      <c r="AE6">
        <v>1</v>
      </c>
      <c r="AF6">
        <v>4</v>
      </c>
      <c r="AG6">
        <v>4</v>
      </c>
      <c r="AH6">
        <v>2</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0</v>
      </c>
      <c r="Z7">
        <v>0</v>
      </c>
      <c r="AA7">
        <v>3</v>
      </c>
      <c r="AB7">
        <v>5</v>
      </c>
      <c r="AC7">
        <v>1</v>
      </c>
      <c r="AD7">
        <v>2</v>
      </c>
      <c r="AE7">
        <v>0</v>
      </c>
      <c r="AF7">
        <v>1</v>
      </c>
      <c r="AG7">
        <v>2</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3</v>
      </c>
      <c r="Z8">
        <v>1</v>
      </c>
      <c r="AA8">
        <v>1</v>
      </c>
      <c r="AB8">
        <v>2</v>
      </c>
      <c r="AC8">
        <v>1</v>
      </c>
      <c r="AD8">
        <v>1</v>
      </c>
      <c r="AE8">
        <v>1</v>
      </c>
      <c r="AF8">
        <v>0</v>
      </c>
      <c r="AG8">
        <v>0</v>
      </c>
      <c r="AH8">
        <v>1</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1</v>
      </c>
      <c r="AE9">
        <v>0</v>
      </c>
      <c r="AF9">
        <v>0</v>
      </c>
      <c r="AG9">
        <v>0</v>
      </c>
      <c r="AH9">
        <v>2</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0</v>
      </c>
      <c r="AE10">
        <v>1</v>
      </c>
      <c r="AF10">
        <v>0</v>
      </c>
      <c r="AG10">
        <v>0</v>
      </c>
      <c r="AH10">
        <v>2</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1</v>
      </c>
      <c r="AD11">
        <v>0</v>
      </c>
      <c r="AE11">
        <v>0</v>
      </c>
      <c r="AF11">
        <v>1</v>
      </c>
      <c r="AG11">
        <v>0</v>
      </c>
      <c r="AH11">
        <v>0</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730</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727</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728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8CEA-7364-4552-A5F0-19C1F5178E89}">
  <dimension ref="B1:AQ41"/>
  <sheetViews>
    <sheetView topLeftCell="B1" zoomScale="60" zoomScaleNormal="60" workbookViewId="0">
      <selection activeCell="H21" sqref="H21"/>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3" x14ac:dyDescent="0.3">
      <c r="B1" s="11" t="s">
        <v>5</v>
      </c>
      <c r="C1" s="11" t="s">
        <v>692</v>
      </c>
      <c r="D1" s="11" t="s">
        <v>693</v>
      </c>
      <c r="E1" s="11" t="s">
        <v>699</v>
      </c>
    </row>
    <row r="2" spans="2:43" x14ac:dyDescent="0.3">
      <c r="B2" t="s">
        <v>46</v>
      </c>
      <c r="C2" t="s">
        <v>47</v>
      </c>
      <c r="D2" t="s">
        <v>48</v>
      </c>
      <c r="E2" t="s">
        <v>49</v>
      </c>
    </row>
    <row r="3" spans="2:43" x14ac:dyDescent="0.3">
      <c r="B3" t="s">
        <v>78</v>
      </c>
      <c r="C3" t="s">
        <v>48</v>
      </c>
      <c r="D3" t="s">
        <v>48</v>
      </c>
      <c r="E3" t="s">
        <v>48</v>
      </c>
      <c r="L3" t="s">
        <v>260</v>
      </c>
      <c r="M3" t="s">
        <v>48</v>
      </c>
      <c r="N3" t="s">
        <v>49</v>
      </c>
      <c r="O3" t="s">
        <v>202</v>
      </c>
      <c r="P3" t="s">
        <v>47</v>
      </c>
      <c r="Q3" t="s">
        <v>175</v>
      </c>
      <c r="R3" t="s">
        <v>229</v>
      </c>
      <c r="S3" t="s">
        <v>422</v>
      </c>
      <c r="X3" t="s">
        <v>724</v>
      </c>
      <c r="Y3" t="s">
        <v>725</v>
      </c>
      <c r="Z3" t="s">
        <v>726</v>
      </c>
      <c r="AA3" t="s">
        <v>731</v>
      </c>
      <c r="AB3" t="s">
        <v>732</v>
      </c>
      <c r="AC3" t="s">
        <v>733</v>
      </c>
      <c r="AL3" t="s">
        <v>712</v>
      </c>
      <c r="AM3" t="s">
        <v>713</v>
      </c>
      <c r="AN3" t="s">
        <v>714</v>
      </c>
      <c r="AO3" t="s">
        <v>715</v>
      </c>
      <c r="AP3" t="s">
        <v>716</v>
      </c>
      <c r="AQ3" t="s">
        <v>717</v>
      </c>
    </row>
    <row r="4" spans="2:43" x14ac:dyDescent="0.3">
      <c r="B4" t="s">
        <v>106</v>
      </c>
      <c r="C4" t="s">
        <v>48</v>
      </c>
      <c r="D4" t="s">
        <v>48</v>
      </c>
      <c r="E4" t="s">
        <v>48</v>
      </c>
      <c r="J4" t="s">
        <v>697</v>
      </c>
      <c r="K4" t="s">
        <v>724</v>
      </c>
      <c r="L4">
        <v>2</v>
      </c>
      <c r="M4">
        <v>7</v>
      </c>
      <c r="N4">
        <v>6</v>
      </c>
      <c r="O4">
        <v>1</v>
      </c>
      <c r="P4">
        <v>2</v>
      </c>
      <c r="Q4">
        <v>1</v>
      </c>
      <c r="R4">
        <v>0</v>
      </c>
      <c r="S4">
        <v>1</v>
      </c>
      <c r="W4" t="s">
        <v>260</v>
      </c>
      <c r="X4">
        <v>2</v>
      </c>
      <c r="Y4">
        <v>3</v>
      </c>
      <c r="Z4">
        <v>0</v>
      </c>
      <c r="AA4">
        <v>0</v>
      </c>
      <c r="AB4">
        <v>1</v>
      </c>
      <c r="AC4">
        <v>1</v>
      </c>
      <c r="AL4">
        <v>1</v>
      </c>
      <c r="AM4">
        <v>2</v>
      </c>
      <c r="AN4">
        <v>3</v>
      </c>
      <c r="AO4">
        <v>4</v>
      </c>
      <c r="AP4">
        <v>5</v>
      </c>
      <c r="AQ4">
        <v>6</v>
      </c>
    </row>
    <row r="5" spans="2:43" x14ac:dyDescent="0.3">
      <c r="B5" t="s">
        <v>106</v>
      </c>
      <c r="C5" t="s">
        <v>48</v>
      </c>
      <c r="D5" t="s">
        <v>48</v>
      </c>
      <c r="E5" t="s">
        <v>48</v>
      </c>
      <c r="J5" t="s">
        <v>698</v>
      </c>
      <c r="K5" t="s">
        <v>731</v>
      </c>
      <c r="L5">
        <v>0</v>
      </c>
      <c r="M5">
        <v>8</v>
      </c>
      <c r="N5">
        <v>8</v>
      </c>
      <c r="O5">
        <v>3</v>
      </c>
      <c r="P5">
        <v>0</v>
      </c>
      <c r="Q5">
        <v>0</v>
      </c>
      <c r="R5">
        <v>0</v>
      </c>
      <c r="S5">
        <v>1</v>
      </c>
      <c r="W5" t="s">
        <v>48</v>
      </c>
      <c r="X5">
        <v>7</v>
      </c>
      <c r="Y5">
        <v>7</v>
      </c>
      <c r="Z5">
        <v>10</v>
      </c>
      <c r="AA5">
        <v>8</v>
      </c>
      <c r="AB5">
        <v>8</v>
      </c>
      <c r="AC5">
        <v>8</v>
      </c>
      <c r="AL5">
        <v>1</v>
      </c>
      <c r="AM5">
        <v>2</v>
      </c>
      <c r="AN5">
        <v>3</v>
      </c>
      <c r="AO5">
        <v>4</v>
      </c>
      <c r="AP5">
        <v>5</v>
      </c>
      <c r="AQ5">
        <v>6</v>
      </c>
    </row>
    <row r="6" spans="2:43" x14ac:dyDescent="0.3">
      <c r="B6" t="s">
        <v>106</v>
      </c>
      <c r="C6" t="s">
        <v>48</v>
      </c>
      <c r="D6" t="s">
        <v>48</v>
      </c>
      <c r="E6" t="s">
        <v>48</v>
      </c>
      <c r="J6" t="s">
        <v>697</v>
      </c>
      <c r="K6" t="s">
        <v>725</v>
      </c>
      <c r="L6">
        <v>3</v>
      </c>
      <c r="M6">
        <v>7</v>
      </c>
      <c r="N6">
        <v>0</v>
      </c>
      <c r="O6">
        <v>5</v>
      </c>
      <c r="P6">
        <v>5</v>
      </c>
      <c r="Q6">
        <v>0</v>
      </c>
      <c r="R6">
        <v>0</v>
      </c>
      <c r="S6">
        <v>0</v>
      </c>
      <c r="W6" t="s">
        <v>49</v>
      </c>
      <c r="X6">
        <v>6</v>
      </c>
      <c r="Y6">
        <v>0</v>
      </c>
      <c r="Z6">
        <v>5</v>
      </c>
      <c r="AA6">
        <v>8</v>
      </c>
      <c r="AB6">
        <v>3</v>
      </c>
      <c r="AC6">
        <v>5</v>
      </c>
      <c r="AL6">
        <v>1</v>
      </c>
      <c r="AM6">
        <v>2</v>
      </c>
      <c r="AN6">
        <v>3</v>
      </c>
      <c r="AO6">
        <v>4</v>
      </c>
      <c r="AP6">
        <v>5</v>
      </c>
      <c r="AQ6">
        <v>6</v>
      </c>
    </row>
    <row r="7" spans="2:43" x14ac:dyDescent="0.3">
      <c r="B7" t="s">
        <v>106</v>
      </c>
      <c r="C7" t="s">
        <v>48</v>
      </c>
      <c r="D7" t="s">
        <v>48</v>
      </c>
      <c r="E7" t="s">
        <v>48</v>
      </c>
      <c r="J7" t="s">
        <v>698</v>
      </c>
      <c r="K7" t="s">
        <v>732</v>
      </c>
      <c r="L7">
        <v>1</v>
      </c>
      <c r="M7">
        <v>8</v>
      </c>
      <c r="N7">
        <v>3</v>
      </c>
      <c r="O7">
        <v>1</v>
      </c>
      <c r="P7">
        <v>2</v>
      </c>
      <c r="Q7">
        <v>2</v>
      </c>
      <c r="R7">
        <v>3</v>
      </c>
      <c r="S7">
        <v>0</v>
      </c>
      <c r="W7" t="s">
        <v>202</v>
      </c>
      <c r="X7">
        <v>1</v>
      </c>
      <c r="Y7">
        <v>5</v>
      </c>
      <c r="Z7">
        <v>3</v>
      </c>
      <c r="AA7">
        <v>3</v>
      </c>
      <c r="AB7">
        <v>1</v>
      </c>
      <c r="AC7">
        <v>4</v>
      </c>
      <c r="AL7">
        <v>1</v>
      </c>
      <c r="AM7">
        <v>2</v>
      </c>
      <c r="AN7">
        <v>3</v>
      </c>
      <c r="AO7">
        <v>4</v>
      </c>
      <c r="AP7">
        <v>5</v>
      </c>
      <c r="AQ7">
        <v>6</v>
      </c>
    </row>
    <row r="8" spans="2:43" x14ac:dyDescent="0.3">
      <c r="B8" t="s">
        <v>145</v>
      </c>
      <c r="C8" t="s">
        <v>48</v>
      </c>
      <c r="D8" t="s">
        <v>48</v>
      </c>
      <c r="E8" t="s">
        <v>48</v>
      </c>
      <c r="J8" t="s">
        <v>697</v>
      </c>
      <c r="K8" t="s">
        <v>726</v>
      </c>
      <c r="L8">
        <v>0</v>
      </c>
      <c r="M8">
        <v>10</v>
      </c>
      <c r="N8">
        <v>5</v>
      </c>
      <c r="O8">
        <v>3</v>
      </c>
      <c r="P8">
        <v>2</v>
      </c>
      <c r="Q8">
        <v>0</v>
      </c>
      <c r="R8">
        <v>0</v>
      </c>
      <c r="S8">
        <v>0</v>
      </c>
      <c r="W8" t="s">
        <v>47</v>
      </c>
      <c r="X8">
        <v>2</v>
      </c>
      <c r="Y8">
        <v>5</v>
      </c>
      <c r="Z8">
        <v>2</v>
      </c>
      <c r="AA8">
        <v>0</v>
      </c>
      <c r="AB8">
        <v>2</v>
      </c>
      <c r="AC8">
        <v>1</v>
      </c>
      <c r="AL8">
        <v>1</v>
      </c>
      <c r="AM8">
        <v>2</v>
      </c>
      <c r="AN8">
        <v>3</v>
      </c>
      <c r="AO8">
        <v>4</v>
      </c>
      <c r="AP8">
        <v>5</v>
      </c>
      <c r="AQ8">
        <v>6</v>
      </c>
    </row>
    <row r="9" spans="2:43" x14ac:dyDescent="0.3">
      <c r="B9" t="s">
        <v>78</v>
      </c>
      <c r="C9" t="s">
        <v>48</v>
      </c>
      <c r="D9" t="s">
        <v>48</v>
      </c>
      <c r="E9" t="s">
        <v>48</v>
      </c>
      <c r="J9" t="s">
        <v>698</v>
      </c>
      <c r="K9" t="s">
        <v>733</v>
      </c>
      <c r="L9">
        <v>1</v>
      </c>
      <c r="M9">
        <v>8</v>
      </c>
      <c r="N9">
        <v>5</v>
      </c>
      <c r="O9">
        <v>4</v>
      </c>
      <c r="P9">
        <v>1</v>
      </c>
      <c r="Q9">
        <v>1</v>
      </c>
      <c r="R9">
        <v>0</v>
      </c>
      <c r="S9">
        <v>0</v>
      </c>
      <c r="W9" t="s">
        <v>175</v>
      </c>
      <c r="X9">
        <v>1</v>
      </c>
      <c r="Y9">
        <v>0</v>
      </c>
      <c r="Z9">
        <v>0</v>
      </c>
      <c r="AA9">
        <v>0</v>
      </c>
      <c r="AB9">
        <v>2</v>
      </c>
      <c r="AC9">
        <v>1</v>
      </c>
      <c r="AL9">
        <v>1</v>
      </c>
      <c r="AM9">
        <v>2</v>
      </c>
      <c r="AN9">
        <v>3</v>
      </c>
      <c r="AO9">
        <v>4</v>
      </c>
      <c r="AP9">
        <v>5</v>
      </c>
      <c r="AQ9">
        <v>6</v>
      </c>
    </row>
    <row r="10" spans="2:43" x14ac:dyDescent="0.3">
      <c r="B10" t="s">
        <v>78</v>
      </c>
      <c r="C10" t="s">
        <v>49</v>
      </c>
      <c r="D10" t="s">
        <v>175</v>
      </c>
      <c r="E10" t="s">
        <v>48</v>
      </c>
      <c r="W10" t="s">
        <v>229</v>
      </c>
      <c r="X10">
        <v>0</v>
      </c>
      <c r="Y10">
        <v>0</v>
      </c>
      <c r="Z10">
        <v>0</v>
      </c>
      <c r="AA10">
        <v>0</v>
      </c>
      <c r="AB10">
        <v>3</v>
      </c>
      <c r="AC10">
        <v>0</v>
      </c>
      <c r="AL10">
        <v>1</v>
      </c>
      <c r="AM10">
        <v>2</v>
      </c>
      <c r="AN10">
        <v>3</v>
      </c>
      <c r="AO10">
        <v>4</v>
      </c>
      <c r="AP10">
        <v>5</v>
      </c>
      <c r="AQ10">
        <v>6</v>
      </c>
    </row>
    <row r="11" spans="2:43" x14ac:dyDescent="0.3">
      <c r="B11" t="s">
        <v>78</v>
      </c>
      <c r="C11" t="s">
        <v>48</v>
      </c>
      <c r="D11" t="s">
        <v>48</v>
      </c>
      <c r="E11" t="s">
        <v>48</v>
      </c>
      <c r="W11" t="s">
        <v>422</v>
      </c>
      <c r="X11">
        <v>1</v>
      </c>
      <c r="Y11">
        <v>0</v>
      </c>
      <c r="Z11">
        <v>0</v>
      </c>
      <c r="AA11">
        <v>1</v>
      </c>
      <c r="AB11">
        <v>0</v>
      </c>
      <c r="AC11">
        <v>0</v>
      </c>
      <c r="AL11">
        <v>1</v>
      </c>
      <c r="AM11">
        <v>2</v>
      </c>
      <c r="AN11">
        <v>3</v>
      </c>
      <c r="AO11">
        <v>4</v>
      </c>
      <c r="AP11">
        <v>5</v>
      </c>
      <c r="AQ11">
        <v>6</v>
      </c>
    </row>
    <row r="12" spans="2:43" x14ac:dyDescent="0.3">
      <c r="B12" t="s">
        <v>106</v>
      </c>
      <c r="C12" t="s">
        <v>202</v>
      </c>
      <c r="D12" t="s">
        <v>202</v>
      </c>
      <c r="E12" t="s">
        <v>48</v>
      </c>
    </row>
    <row r="13" spans="2:43" x14ac:dyDescent="0.3">
      <c r="B13" t="s">
        <v>78</v>
      </c>
      <c r="C13" t="s">
        <v>202</v>
      </c>
      <c r="D13" t="s">
        <v>229</v>
      </c>
      <c r="E13" t="s">
        <v>49</v>
      </c>
    </row>
    <row r="14" spans="2:43" x14ac:dyDescent="0.3">
      <c r="B14" t="s">
        <v>145</v>
      </c>
      <c r="C14" t="s">
        <v>49</v>
      </c>
      <c r="D14" t="s">
        <v>48</v>
      </c>
      <c r="E14" t="s">
        <v>49</v>
      </c>
    </row>
    <row r="15" spans="2:43" x14ac:dyDescent="0.3">
      <c r="B15" t="s">
        <v>145</v>
      </c>
      <c r="C15" t="s">
        <v>49</v>
      </c>
      <c r="D15" t="s">
        <v>260</v>
      </c>
      <c r="E15" t="s">
        <v>202</v>
      </c>
    </row>
    <row r="16" spans="2:43"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5" x14ac:dyDescent="0.3">
      <c r="B33" t="s">
        <v>46</v>
      </c>
      <c r="C33" t="s">
        <v>260</v>
      </c>
      <c r="D33" t="s">
        <v>47</v>
      </c>
      <c r="E33" t="s">
        <v>49</v>
      </c>
    </row>
    <row r="34" spans="2:5" x14ac:dyDescent="0.3">
      <c r="B34" t="s">
        <v>106</v>
      </c>
      <c r="C34" t="s">
        <v>48</v>
      </c>
      <c r="D34" t="s">
        <v>260</v>
      </c>
      <c r="E34" t="s">
        <v>48</v>
      </c>
    </row>
    <row r="35" spans="2:5" x14ac:dyDescent="0.3">
      <c r="B35" t="s">
        <v>106</v>
      </c>
      <c r="C35" t="s">
        <v>48</v>
      </c>
      <c r="D35" t="s">
        <v>48</v>
      </c>
      <c r="E35" t="s">
        <v>49</v>
      </c>
    </row>
    <row r="36" spans="2:5" x14ac:dyDescent="0.3">
      <c r="B36" t="s">
        <v>106</v>
      </c>
      <c r="C36" t="s">
        <v>47</v>
      </c>
      <c r="D36" t="s">
        <v>47</v>
      </c>
      <c r="E36" t="s">
        <v>202</v>
      </c>
    </row>
    <row r="37" spans="2:5" x14ac:dyDescent="0.3">
      <c r="B37" t="s">
        <v>145</v>
      </c>
      <c r="C37" t="s">
        <v>422</v>
      </c>
      <c r="D37" t="s">
        <v>229</v>
      </c>
      <c r="E37" t="s">
        <v>175</v>
      </c>
    </row>
    <row r="38" spans="2:5" x14ac:dyDescent="0.3">
      <c r="B38" t="s">
        <v>145</v>
      </c>
      <c r="C38" t="s">
        <v>49</v>
      </c>
      <c r="D38" t="s">
        <v>47</v>
      </c>
      <c r="E38" t="s">
        <v>48</v>
      </c>
    </row>
    <row r="39" spans="2:5" x14ac:dyDescent="0.3">
      <c r="B39" t="s">
        <v>46</v>
      </c>
      <c r="C39" t="s">
        <v>175</v>
      </c>
      <c r="D39" t="s">
        <v>260</v>
      </c>
      <c r="E39" t="s">
        <v>47</v>
      </c>
    </row>
    <row r="40" spans="2:5" x14ac:dyDescent="0.3">
      <c r="B40" t="s">
        <v>78</v>
      </c>
      <c r="C40" t="s">
        <v>202</v>
      </c>
      <c r="D40" t="s">
        <v>47</v>
      </c>
      <c r="E40" t="s">
        <v>202</v>
      </c>
    </row>
    <row r="41" spans="2:5" x14ac:dyDescent="0.3">
      <c r="B41" t="s">
        <v>78</v>
      </c>
      <c r="C41" t="s">
        <v>49</v>
      </c>
      <c r="D41" t="s">
        <v>229</v>
      </c>
      <c r="E41" t="s">
        <v>48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J A A B Q S w M E F A A C A A g A q 3 T a 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q 3 T 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0 2 l i M e H 8 2 w g Y A A F g U A A A T A B w A R m 9 y b X V s Y X M v U 2 V j d G l v b j E u b S C i G A A o o B Q A A A A A A A A A A A A A A A A A A A A A A A A A A A C 9 W N t u E 0 k Q f U f i H 1 r m J Z E G c 9 k s D 6 A I R T G I 7 G 5 E F o N 4 I C v U n i l 7 m r S 7 h + 4 e G 4 O Q 9 m v 2 w / Z L 9 l T 3 j D 3 O O M B G Q F 7 i 8 X R V n a o 6 d W l 7 y o O y R o z T / 3 u P b t 6 4 e c O X 0 l E h b g 3 G t V v Q 6 q 3 4 s 5 Z a B R n U g s S U q J j I / E J A K p Q k j k 5 G z + W L I C p n 3 0 H J Q B w K T e H m D Y G / 5 0 7 N l C F 8 d e w X w 5 H N 6 z m Z s P d U a R o e W x P w 4 P c G x w / P X 3 l y / n y h Q r D n I / I X w V b n j e L z u 3 f F b T E 6 G B 6 I p 4 1 p f 3 5 2 d P b k x e 3 f x u P z a 0 A c 5 n 4 x 2 M / e j E i r u Q r k D g f Z I B P H V t d z 4 w 8 P 7 m f i i c l t o c z s 8 M G v d + / e y 6 D d B h q H l a b D z c c h n P p r P 0 u u 3 h q c w B 8 f 5 E e E U Q m p P 8 p A o l B C A 5 H W l u P y U k 4 g d e b s H C q e k S z g 9 F 4 T o 0 y 8 a V 4 c a T 3 O p Z b O H w Z X U 8 f C K T B N V S 6 D F U F V H Z U v n T R + a t 0 8 + f B y V Z H f + y q i 7 N O n w U s 1 5 y P z C g E I E B O B P o T P m f g 0 4 J Q Y O a f e i 9 e l y k t R S R c M u T 2 / L w o r V r Y W j i p H H i l 9 v E N E h l Z C O K u p l S n l g n Y d Z w u v z 7 w A D + M 5 Z R Z W L 8 B J Z f r H R 0 n X X C q j V 2 J p 3 Y V Y q l C K 8 e k T c W K K 2 g e 3 y s Q f 0 s 2 o 8 / z K I A z O q 4 D P 1 o k X g C 4 d z J 4 Y H 1 S o Q 9 / x M 0 3 S k / C k Q S I 2 6 Q R 9 q M g p M j k B W e T a B a 0 Y t f T C T u M X D e k e i h X 0 x 2 + 3 h U a 0 e F 7 5 n 2 T s d P T k J 1 k 6 O r k i r R 4 U 5 V b D z F l S P 7 + i I N D T V q i + D I + B Z g 5 V z Q / I U u 3 x q c + A E y O W U X l h m Q W s u m W O r C q 9 g h B L b z S v U f i + s l N o E D I v F U 5 z u / J t G 2 l c R n u D G o F y S 8 H 6 g q p j a S K I g n z u 1 I S g C W 9 R v a W j F N O 8 l F q T m Z F f 1 4 O w 4 G V u 5 3 Q 5 G N H 5 G I Z O W C K y D Q T x z C 5 R 4 0 X U t l a E M / N v Q M e q l P d 1 A w a p t D U s Y R Y g E 1 M h z e o L + u M R b 3 c k x 2 8 1 Y S 4 y N N 0 8 1 M h Q D u 4 5 K C 5 E b b g b B n z k j v Z Y 7 N F w N s z Q t b S A i Q q B 4 0 x w V p d o X m v M x f 7 / s g c C r z g B N Q j P V s F Z b d 3 G X P v e k e Z m G f P 7 6 h i P 7 2 v l W j Z 0 U p 6 S S Z e c W u N l c G j C D w 6 G 3 J K 7 z W q C 2 Y P U 7 h B G U i Y R q E I z g 0 + E w B S J + / y / D l 4 V S c 7 n F n 4 3 9 X h p x j 0 W f d O p 0 D M + s m A d y K d 4 h 2 6 Y Z k p 0 R 0 5 g o C E 7 L Z S t 8 Z X x K F O f x X i x C N z b B K K e g b q X Z b s O D U U v Q c 9 k y t B S o l v D A T e T R n 2 E c 7 1 g l K Q r f E / G 8 9 P 7 O O J X X B b b h X e H 0 5 n D N 9 / W C x X r l A K v 5 s 7 G t b K V R / b n 9 7 O T 5 N g c f e L y i W x j I R 3 a T u y 2 U 0 e b y G z 6 R R P C 9 3 W K 0 Y 7 R p Z L X r f k G K 3 z m C d b 0 3 l 5 I B L J n k L a V q C z v U E r q K I k M O N n 0 g T 0 1 J H i v r b 1 g x d M u a + 9 s x Y F t c / A T k z 1 G / l V 0 R u R 9 w N r C n A N N 6 U M p m T 4 L H h 5 x d s r c W Z + S q + O 4 9 R T 4 8 K Z e O I x d 6 9 c M 5 N t 7 V 7 K q L Q R e 7 N I 6 u P a G A w H y 5 w S M D b X g d V s O H X r F R j i v d M S I U 5 v I B W v 1 j k b / b a D v 7 8 w / 7 2 2 w / B H o 7 h Q 0 V a b t 6 j 2 2 5 r K S E w W Q i v w d n g F u K u F M 4 k Q U 3 d E Y W u z X B f 1 L f 4 4 j 0 i p E q 9 N a c w j j 2 O q R K v p h 2 1 H K L V u 5 1 M J 4 a P i 2 Q F G D f v + 6 6 A 5 2 8 G B B z V h r W k H s W m 0 Y Y g b T g h J 5 s m N e T b H T o O K X v L Q 2 a 0 R 3 J Y r L T m e V Q J 3 6 L 0 R 5 j a c d 2 g z o e 8 P Z X g i + D U + c J z 8 g N H F N + R q K 1 1 d p y M T M 2 j j v J h J r B z L P C z 1 r j D v 9 g C 9 B m J 1 4 5 o q I D 7 d H D m V u c G n j i x Q U m d l g 0 P V D t F R r e M T j A k D n U X g i U x y K 5 r l I y u Y U S l t Y b W e r + B L 9 o z S K i Z e l g w k D m s o i 1 m M m / v 3 7 n 3 4 3 u 7 6 f L 7 r l 9 H X X u s 5 0 K h G z c y 2 5 7 n 2 y s F V I y / b r s 3 v f H T n f 7 J W p u V D H d h q W r I R D O F 5 h e s y / 4 E v j S r o R i a r k i f 4 9 g f F 9 G H m b x T s K I z q q A y 4 M z N D d S G K g + O c R s M X Q E u 8 b X v B C g I t F u z c B o p O x c W d i O B z u 9 3 e e 6 4 M e y S C v y H m c H M 1 s S K u z Y 2 Q F J I R c S K X T t M A F t x 2 K 8 V W k y o + E 3 F q b O i w T / G 4 L / x p + a Z e i d 1 R g p K n 4 S w 6 1 T T a N g G l 3 G 1 v 3 O 2 u 2 s + Q r y n m f T b c k Y x d p B e i I R m f 7 D e k 5 7 j K 4 b G Q i l Z A 1 / d 6 2 c a H p g L g e 6 Y K 3 9 Y L v d R M K m M h 8 i p v q t I 7 L U 7 u O 7 5 z 8 r f O a d y p M S q Y Y N h E Z V 2 t + u H q 9 a y 7 t 6 6 v b B C C n u D B w T N O P M R i 7 c a V G G 9 4 S T q s s / J O i V L P y d r z N N g 6 x Z A 7 9 A O G 6 U n x 9 N s M t H z 7 v 3 7 y h z F W / T D 3 6 D 1 B L A Q I t A B Q A A g A I A K t 0 2 l j x a t + y p A A A A P Y A A A A S A A A A A A A A A A A A A A A A A A A A A A B D b 2 5 m a W c v U G F j a 2 F n Z S 5 4 b W x Q S w E C L Q A U A A I A C A C r d N p Y D 8 r p q 6 Q A A A D p A A A A E w A A A A A A A A A A A A A A A A D w A A A A W 0 N v b n R l b n R f V H l w Z X N d L n h t b F B L A Q I t A B Q A A g A I A K t 0 2 l i M e H 8 2 w g Y A A F g U A A A T A A A A A A A A A A A A A A A A A O E B A A B G b 3 J t d W x h c y 9 T Z W N 0 a W 9 u M S 5 t U E s F B g A A A A A D A A M A w g A A A P 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a A A A A A A A A w 1 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J 2 Z X l f J T I w U X V h b G l 0 Y X R p d m U l M j B m Z W V k Y m F j a y U y M G 9 u J T I w d G h l J T I w Q U l E T 2 F S d C U y M H 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j F i M j Q w M C 0 1 Y m M 0 L T R h Z j I t O T U 3 O S 0 3 Y z R j Z W Q w Y T h k Z G U i I C 8 + P E V u d H J 5 I F R 5 c G U 9 I k J 1 Z m Z l c k 5 l e H R S Z W Z y Z X N o I i B W Y W x 1 Z T 0 i b D E i I C 8 + P E V u d H J 5 I F R 5 c G U 9 I l J l c 3 V s d F R 5 c G U i I F Z h b H V l P S J z V G F i b G U i I C 8 + P E V u d H J 5 I F R 5 c G U 9 I k 5 h b W V V c G R h d G V k Q W Z 0 Z X J G a W x s I i B W Y W x 1 Z T 0 i b D A i I C 8 + P E V u d H J 5 I F R 5 c G U 9 I k Z p b G x U Y X J n Z X Q i I F Z h b H V l P S J z U 3 V y d m V 5 X 1 9 R d W F s a X R h d G l 2 Z V 9 m Z W V k Y m F j a 1 9 v b l 9 0 a G V f Q U l E T 2 F S d F 9 w c m 9 q Z W N 0 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2 L T I 2 V D E y O j M 3 O j I y L j M 5 N j c w M D V a I i A v P j x F b n R y e S B U e X B l P S J G a W x s Q 2 9 s d W 1 u V H l w Z X M i I F Z h b H V l P S J z Q m d Z R 0 J n W U d C Z 1 l H Q m d Z R 0 J n W U d B d 0 1 H Q m d Z R 0 J n W U d C Z 1 l H Q m d Z R 0 J n W U d C Z 1 l H Q m d Z R 0 J n W U c i I C 8 + P E V u d H J 5 I F R 5 c G U 9 I k Z p b G x D b 2 x 1 b W 5 O Y W 1 l c y I g V m F s d W U 9 I n N b J n F 1 b 3 Q 7 V G l t Z X N 0 Y W 1 w J n F 1 b 3 Q 7 L C Z x d W 9 0 O 1 V z Z X J u Y W 1 l J n F 1 b 3 Q 7 L C Z x d W 9 0 O 1 d o a W N o I H B h c n R u Z X I o c y k g Z G 8 g e W 9 1 I H J l c H J l c 2 V u d D 8 m c X V v d D s s J n F 1 b 3 Q 7 V 2 h h d C B w Y X J 0 b m V y I H J v b G U g Z G 8 g e W 9 1 I G h h d m U / J n F 1 b 3 Q 7 L C Z x d W 9 0 O 1 d o a W N o I F d Q c y B h c m U g e W 9 1 I G l u d m 9 s d m V k I G l u P y Z x d W 9 0 O y w m c X V v d D t E b y B 5 b 3 U g b W F p b m x 5 I H d v c m s g d 2 l 0 a C B T T U U g S W 5 k d X N 0 c n k s I E x h c m d l I E l u Z H V z d H J 5 L C B V b m l 2 Z X J z a X R 5 L C B v c i B S Z X N l Y X J j a C B J b n N 0 a X R 1 d G U m c X V v d D s s J n F 1 b 3 Q 7 U G x l Y X N l I H N l b G V j d C B 5 b 3 V y I G V 4 c G V y a W V u Y 2 U g a W 4 g d G h l I G t l e S B h c m V h c y B v Z i B 0 a G U g c H J v a m V j d D o g e W V h c n M g b 2 Y g Z X h w Z X J p Z W 5 j Z S B p b i B E Z X Z P c H M m c X V v d D s s J n F 1 b 3 Q 7 U G x l Y X N l I H N l b G V j d C B 5 b 3 V y I G V 4 c G V y a W V u Y 2 U g a W 4 g d G h l I G t l e S B h c m V h c y B v Z i B 0 a G U g c H J v a m V j d D o g e W V h c n M g b 2 Y g Z X h w Z X J p Z W 5 j Z S B p b i B N R E U m c X V v d D s s J n F 1 b 3 Q 7 U G x l Y X N l I H N l b G V j d C B 5 b 3 V y I G V 4 c G V y a W V u Y 2 U g a W 4 g d G h l I G t l e S B h c m V h c y B v Z i B 0 a G U g c H J v a m V j d D o g e W V h c n M g b 2 Y g Z X h w Z X J p Z W 5 j Z S B p b i B B S S Z x d W 9 0 O y w m c X V v d D t X a G l j a C B z b 2 x 1 d G l v b i h z K S B 3 Z X J l I H l v d S B p b n Z v b H Z l Z C B p b i B k Z X Z l b G 9 w a W 5 n L C B p b n R l Z 3 J h d G l u Z y w g b 3 I g d X N p b m c / J n F 1 b 3 Q 7 L C Z x d W 9 0 O 0 l u I H d o a W N o I G R v b W F p b i h z K S B h c m U g e W 9 1 I G F w c G x 5 a W 5 n I G 9 y I G R l d m V s b 3 B p b m c g c 2 9 s d X R p b 2 5 z P y Z x d W 9 0 O y w m c X V v d D t N Y W l u I G F j a G l l d m V t Z W 5 0 c y B v b i B 0 a G U g c H J v a m V j d C B s Z X Z l b C B m b 3 I g e W 9 1 c i B z b 2 x 1 d G l v b n M / J n F 1 b 3 Q 7 L C Z x d W 9 0 O 0 N h b i B 5 b 3 U g Z G V z Y 3 J p Y m U g b 2 5 l I H R v I H R o c m V l I G t l e S B j a G F s b G V u Z 2 V z I H l v d S B o Y X Z l I G 9 2 Z X J j b 2 1 l I G l u I G R l d m V s b 3 B p b m c s I H V z a W 5 n L C B v c i B p b n R l Z 3 J h d G l u Z y B 0 a G U g c 2 9 s d X R p b 2 5 z P y B I b 3 c g Z G l k I H l v d S B v d m V y Y 2 9 t Z S B 0 a G V t P y Z x d W 9 0 O y w m c X V v d D t D Y W 4 g e W 9 1 I G R l c 2 N y a W J l I H R o Z S B p c 3 N 1 Z X M g e W 9 1 I G V u Y 2 9 1 b n R l c m V k L C B p Z i B h b n k / I E h v d y B k a W Q g e W 9 1 I G 9 2 Z X J j b 2 1 l I H R o Z W 0 s I G l m I H N v P y Z x d W 9 0 O y w m c X V v d D t J c y B 0 a G U g Q U l E T 2 F S d C B h c m N o a X R l Y 3 R 1 c m U g Y 2 x l Y X I g Y W 5 k I H V u Z G V y c 3 R h b m R h Y m x l P y A o Z S 5 n L i w g Y W x s I G N v b X B v b m V u d H M g Y X J l I H d l b G w g Z G V z Y 3 J p Y m V k K S Z x d W 9 0 O y w m c X V v d D t J c y B 0 a G U g Q U l E T 2 F S d C B h c m N o a X R l Y 3 R 1 c m U g Z W F z e S B 0 b y B 1 c 2 U g Y W 5 k I G V 4 c G x v c m U / I C h l L m c u L C B l Y X N 5 I H R v I H J l b G F 0 Z S B 5 b 3 V y I F V D I H J l c X V p c m V t Z W 5 0 c y B v c i B z b 2 x 1 d G l v b n M g d G 8 g d G h l I G F y Y 2 h p d G V j d H V y Z S B j b 2 1 w b 2 5 l b n R z K S Z x d W 9 0 O y w m c X V v d D t E b y B 5 b 3 U g Y m V s a W V 2 Z S B 0 a G U g Y X J j a G l 0 Z W N 0 d X J l I G N h b i B i Z S B l Y X N p b H k g Z X h 0 Z W 5 k Z W Q g b 3 I g d X N l Z C B v d X R z a W R l I H R o Z S B z Y 2 9 w Z S B v Z i B 0 a G U g Q U l E T 2 F S d C B w c m 9 q Z W N 0 P y A m c X V v d D s s J n F 1 b 3 Q 7 U G x l Y X N l L C B w c m 9 2 a W R l I G F u e S B q d X N 0 a W Z p Y 2 F 0 a W 9 u c y B h Y m 9 1 d C B 0 a G U g c H J l d m l v d X M g Y W 5 z d 2 V y c y w g Y W 5 k I G F u e S B j b 2 1 t Z W 5 0 c y B v c i B z d W d n Z X N 0 a W 9 u c y B h Y m 9 1 d C B 0 a G U g Y X J j a G l 0 Z W N 0 d X J l L i A m c X V v d D s s J n F 1 b 3 Q 7 S G F z I H R o Z S B 3 Y X k g d 2 U g b 3 J n Y W 5 p e m V k I H R o Z S B h c m N o a X R l Y 3 R 1 c m U g a G V s c G V k I G V u c 3 V y Z S B x d W F s a X R 5 I G l u I H l v d X I g c 2 9 s d X R p b 2 5 z L 3 V z Z S B j Y X N l c y B k Z X Z l b G 9 w Z W Q / I C h l L m c u L C A g Y 2 9 s b G V j d G l u Z y B y Z X F 1 a X J l b W V u d H M g Y W 5 k I E t Q S S w g Y W 5 k I G 1 h c H B p b m c g c m V x d W l y Z W 1 l b n R z L C B z b 2 x 1 d G l v b n M s I G F u Z C B j b 2 1 w b 2 5 l b n R z K S Z x d W 9 0 O y w m c X V v d D t B b n k g Y 2 9 t b W V u d C B v b i B 0 a G U g c H J l d m l v d X M g c X V l c 3 R p b 2 4 / J n F 1 b 3 Q 7 L C Z x d W 9 0 O 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Z x d W 9 0 O y w m c X V v d D t B b n k g Y 2 9 t b W V u d C B v b i B 0 a G U g c H J l d m l v d X M g c X V l c 3 R p b 2 4 / X z E m c X V v d D s s J n F 1 b 3 Q 7 S G F z I H R o Z S B B S U R P Y V J 0 I G l 0 Z X J h d G l 2 Z S B h c m N o a X R l Y 3 R p b m c g c H J v Y 2 V z c y B o Z W x w Z W Q g d G 8 g c H J v d m l k Z S B x d W F s a X R 5 I G l u I H R o Z S B p b X B s Z W 1 l b n R l Z C B z b 2 x 1 d G l v b n M v d G 9 v b H M / J n F 1 b 3 Q 7 L C Z x d W 9 0 O 0 F u e S B j b 2 1 t Z W 5 0 I G 9 u I H R o Z S B w c m V 2 a W 9 1 c y B x d W V z d G l v b j 9 f M i Z x d W 9 0 O y w m c X V v d D t E a W Q g Z m 9 y b W F s a X p p b m c v Z G V m a W 5 p b m c g d G h l I H J l c X V p c m V t Z W 5 0 c y B h b m Q g Y 2 F w Y W J p b G l 0 a W V z L 2 l u d G V y Z m F j Z X M g a G V s c C B k Z W Z p b m U g d G h l I H N j b 3 B l I G 9 m I H R o Z S B z b 2 x 1 d G l v b j 8 m c X V v d D s s J n F 1 b 3 Q 7 Q W 5 5 I G N v b W 1 l b n Q g b 2 4 g d G h l I H B y Z X Z p b 3 V z I H F 1 Z X N 0 a W 9 u P 1 8 z J n F 1 b 3 Q 7 L C Z x d W 9 0 O 1 d h c y B p d C B o Z W x w Z n V s I H R v I G h h d m U g c m V x d W l y Z W 1 l b n R z I G 1 h c H B p b m c g d G 8 g Y W N o a W V 2 Z S B k Z X N p c m V k I G 9 1 d G N v b W V z I C h l L m c u L C B L U E l z K T 8 m c X V v d D s s J n F 1 b 3 Q 7 Q W 5 5 I G N v b W 1 l b n Q g b 2 4 g d G h l I H B y Z X Z p b 3 V z I H F 1 Z X N 0 a W 9 u P 1 8 0 J n F 1 b 3 Q 7 L C Z x d W 9 0 O 0 h h d m U g e W 9 1 I G R l d m V s b 3 B l Z C B h b n k g c 2 9 s d X R p b 2 4 v d G 9 v b C B p b i B B S U R P Y V J 0 P y Z x d W 9 0 O y w m c X V v d D t J Z i B 5 Z X M s I H d o Y X Q g Y X J l I H l v d X I g Z X h w Z X J p Z W 5 j Z X M g b 2 Y g Z G V 2 Z W x v c G l u Z y B 0 a G l z I H N v b H V 0 a W 9 u P y Z x d W 9 0 O y w m c X V v d D t I Y X Z l I H l v d S B p b n R l Z 3 J h d G V k I G E g c 2 9 s d X R p b 2 4 v d G 9 v b C B p b i B B S U R P Y V J 0 P y Z x d W 9 0 O y w m c X V v d D t J Z i B 5 Z X M s I H d o Y X Q g Y X J l I H l v d X I g Z X h w Z X J p Z W 5 j Z X M g b 2 Y g a W 5 0 Z W d y Y X R p b m c g d G h p c y B z b 2 x 1 d G l v b j 8 m c X V v d D s s J n F 1 b 3 Q 7 S G F 2 Z S B 5 b 3 U g d X N l Z C B h b n k g c 2 9 s d X R p b 2 4 v d G 9 v b C B p b i B B S U R P Y V J 0 P y Z x d W 9 0 O y w m c X V v d D t J Z i B 5 Z X M s I H d o Y X Q g Y X J l I H l v d X I g Z X h w Z X J p Z W 5 j Z X M g b 2 Y g d X N p b m c g d G h p c y B z b 2 x 1 d G l v b j 8 m c X V v d D s s J n F 1 b 3 Q 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J n F 1 b 3 Q 7 L C Z x d W 9 0 O 1 d o Y X Q g Y X J l I H l v d X I g Z X h w Z X J p Z W 5 j Z X M s I G d v b 2 Q g b 3 I g Y m F k L C B v b i B 3 b 3 J r a W 5 n I H d p d G g g X C Z x d W 9 0 O 1 J l c X V p c m V t Z W 5 0 c y B F b m d p b m V l c m l u Z 1 w m c X V v d D s g a W 4 g Q U l E T 2 F S d D 8 g I C h l L m c u L C B t b 2 R l b C 1 i Y X N l Z C B y Z X F 1 a X J l b W V u d C B l b m d p b m V l c m l u Z y B w c m 9 j Z X N z I G F k b 3 B 0 Z W Q g a W 4 g V 1 A x L C D i g K Y p J n F 1 b 3 Q 7 L C Z x d W 9 0 O 1 d o Y X Q g Y X J l I H l v d X I g Z X h w Z X J p Z W 5 j Z X M s I G d v b 2 Q g b 3 I g Y m F k L C B v b i B 3 b 3 J r a W 5 n I H d p d G g g X C Z x d W 9 0 O 0 N v b n R p b n V v d X M g U 2 9 m d H d h c m U g Y W 5 k I F N 5 c 3 R l b S B F b m d p b m V l c m l u Z 1 w m c X V v d D s g a W 4 g Q U l E T 2 F S d D 8 g K G U u Z y 4 s I E R l d k 9 w c y B w a G F z Z X M p J n F 1 b 3 Q 7 L C Z x d W 9 0 O 1 d o Y X Q g Y X J l I H l v d X I g Z X h w Z X J p Z W 5 j Z X M s I G d v b 2 Q g b 3 I g Y m F k L C B v b i B 3 b 3 J r a W 5 n I H d p d G g g X C Z x d W 9 0 O 0 l u d G V s b G l n Z W 5 j Z S B h b m Q g Q X V 0 b 2 1 h d G l v b l w m c X V v d D s g a W 4 g Q U l E T 2 F S d D 8 g K G U u Z y 4 s I G F k b 3 B 0 a W 9 u I G 9 m I G 5 l d y B B S S B t Z X R o b 2 R z L C B h c H B s a W N h d G l v b n M s I H R y Y W l u a W 5 n L C A u L i 4 p I C Z x d W 9 0 O y w m c X V v d D t X a G F 0 I G F y Z S B 5 b 3 V y I G V 4 c G V y a W V u Y 2 V z L C B n b 2 9 k I G 9 y I G J h Z C w g b 2 4 g d 2 9 y a 2 l u Z y B 3 a X R o I F w m c X V v d D t E Y X R h X C Z x d W 9 0 O y B p b i B B S U R P Y V J 0 P y A g K G U u Z y 4 s I G Z v c m 1 h d H M g Y W 5 k I H N 0 Y W 5 k Y X J k c y w g Z G F 0 Y S B h d m F p b G F i a W x p d H k s I E F J R E 9 h U n Q g Z G F 0 Y S B t b 2 R l b C w g d H J h a W 5 p b m c s I C 4 u L i k g J n F 1 b 3 Q 7 L C Z x d W 9 0 O 1 d o Y X Q g Y X J l I H l v d X I g Z X h w Z X J p Z W 5 j Z X M s I G d v b 2 Q g b 3 I g Y m F k L C B v b i B 3 b 3 J r a W 5 n I H d p d G g g X C Z x d W 9 0 O 0 F J R E 9 h U n Q g Z n J h b W V 3 b 3 J r X C Z x d W 9 0 O y B p b i B B S U R P Y V J 0 I C A o Z S 5 n L i w g a G 9 3 I E F J R E 9 h U n Q g Z n J h b W V 3 b 3 J r I G Z h Y 2 l s a X R h d G U g Z G V 2 Z W x v c G 1 l b n Q g b 2 Y g c 2 9 s d X R p b 2 5 z L C B p b n R l Z 3 J h d G l v b i w g Y W R v c H R p b 2 4 g b 2 Y g c 3 B l Y 2 l m a W M g b 3 I g a W 5 u b 3 Z h d G l 2 Z S B z b 2 x 1 d G l v b n M s I C 4 u L i k g P y Z x d W 9 0 O y w m c X V v d D t P d m V y Y W x s L C B i Y X N l Z C B v b i B 5 b 3 V y I G V 4 c G V y a W V u Y 2 V z I G l u I E F J R E 9 h U n Q s I H d o Y X Q g Y 2 9 1 b G Q g Y m U g Z G 9 u Z S B i Z X R 0 Z X I g a W 4 g Y W 5 5 I G Z 1 d H V y Z S B w c m 9 q Z W N 0 P y Z x d W 9 0 O y w m c X V v d D t E a W Q g Q U l E T 2 F S d C B s Z W F k I H R v I G 5 l d y B p Z G V h c y B v c i B u Z X c g c G 9 0 Z W 5 0 a W F s I G N v b G x h Y m 9 y Y X R p b 2 5 z P y B Q b G V h c 2 U g Z G V z Y 3 J p Y m U g Y n J p Z W Z s e S B o b 3 c g e W 9 1 I H J l Y W N o Z W Q g d G h p c y B j b 2 x s Y W J v c m F 0 a W 9 u L C B h b m Q g b 2 4 g Y S B o a W d o L W x l d m V s L C B 3 a G F 0 I H l v d S B j b 2 5 z a W R l c i B j b 2 x s Y W J v c m F 0 a W 5 n I G 9 u L 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X J 2 Z X l f I F F 1 Y W x p d G F 0 a X Z l I G Z l Z W R i Y W N r I G 9 u I H R o Z S B B S U R P Y V J 0 I H B y b 2 p l Y 3 Q v Q X V 0 b 1 J l b W 9 2 Z W R D b 2 x 1 b W 5 z M S 5 7 V G l t Z X N 0 Y W 1 w L D B 9 J n F 1 b 3 Q 7 L C Z x d W 9 0 O 1 N l Y 3 R p b 2 4 x L 1 N 1 c n Z l e V 8 g U X V h b G l 0 Y X R p d m U g Z m V l Z G J h Y 2 s g b 2 4 g d G h l I E F J R E 9 h U n Q g c H J v a m V j d C 9 B d X R v U m V t b 3 Z l Z E N v b H V t b n M x L n t V c 2 V y b m F t Z S w x f S Z x d W 9 0 O y w m c X V v d D t T Z W N 0 a W 9 u M S 9 T d X J 2 Z X l f I F F 1 Y W x p d G F 0 a X Z l I G Z l Z W R i Y W N r I G 9 u I H R o Z S B B S U R P Y V J 0 I H B y b 2 p l Y 3 Q v Q X V 0 b 1 J l b W 9 2 Z W R D b 2 x 1 b W 5 z M S 5 7 V 2 h p Y 2 g g c G F y d G 5 l c i h z K S B k b y B 5 b 3 U g c m V w c m V z Z W 5 0 P y w y f S Z x d W 9 0 O y w m c X V v d D t T Z W N 0 a W 9 u M S 9 T d X J 2 Z X l f I F F 1 Y W x p d G F 0 a X Z l I G Z l Z W R i Y W N r I G 9 u I H R o Z S B B S U R P Y V J 0 I H B y b 2 p l Y 3 Q v Q X V 0 b 1 J l b W 9 2 Z W R D b 2 x 1 b W 5 z M S 5 7 V 2 h h d C B w Y X J 0 b m V y I H J v b G U g Z G 8 g e W 9 1 I G h h d m U / L D N 9 J n F 1 b 3 Q 7 L C Z x d W 9 0 O 1 N l Y 3 R p b 2 4 x L 1 N 1 c n Z l e V 8 g U X V h b G l 0 Y X R p d m U g Z m V l Z G J h Y 2 s g b 2 4 g d G h l I E F J R E 9 h U n Q g c H J v a m V j d C 9 B d X R v U m V t b 3 Z l Z E N v b H V t b n M x L n t X a G l j a C B X U H M g Y X J l I H l v d S B p b n Z v b H Z l Z C B p b j 8 s N H 0 m c X V v d D s s J n F 1 b 3 Q 7 U 2 V j d G l v b j E v U 3 V y d m V 5 X y B R d W F s a X R h d G l 2 Z S B m Z W V k Y m F j a y B v b i B 0 a G U g Q U l E T 2 F S d C B w c m 9 q Z W N 0 L 0 F 1 d G 9 S Z W 1 v d m V k Q 2 9 s d W 1 u c z E u e 0 R v I H l v d S B t Y W l u b H k g d 2 9 y a y B 3 a X R o I F N N R S B J b m R 1 c 3 R y e S w g T G F y Z 2 U g S W 5 k d X N 0 c n k s I F V u a X Z l c n N p d H k s I G 9 y I F J l c 2 V h c m N o I E l u c 3 R p d H V 0 Z S w 1 f S Z x d W 9 0 O y w m c X V v d D t T Z W N 0 a W 9 u M S 9 T d X J 2 Z X l f I F F 1 Y W x p d G F 0 a X Z l I G Z l Z W R i Y W N r I G 9 u I H R o Z S B B S U R P Y V J 0 I H B y b 2 p l Y 3 Q v Q X V 0 b 1 J l b W 9 2 Z W R D b 2 x 1 b W 5 z M S 5 7 U G x l Y X N l I H N l b G V j d C B 5 b 3 V y I G V 4 c G V y a W V u Y 2 U g a W 4 g d G h l I G t l e S B h c m V h c y B v Z i B 0 a G U g c H J v a m V j d D o g e W V h c n M g b 2 Y g Z X h w Z X J p Z W 5 j Z S B p b i B E Z X Z P c H M s N n 0 m c X V v d D s s J n F 1 b 3 Q 7 U 2 V j d G l v b j E v U 3 V y d m V 5 X y B R d W F s a X R h d G l 2 Z S B m Z W V k Y m F j a y B v b i B 0 a G U g Q U l E T 2 F S d C B w c m 9 q Z W N 0 L 0 F 1 d G 9 S Z W 1 v d m V k Q 2 9 s d W 1 u c z E u e 1 B s Z W F z Z S B z Z W x l Y 3 Q g e W 9 1 c i B l e H B l c m l l b m N l I G l u I H R o Z S B r Z X k g Y X J l Y X M g b 2 Y g d G h l I H B y b 2 p l Y 3 Q 6 I H l l Y X J z I G 9 m I G V 4 c G V y a W V u Y 2 U g a W 4 g T U R F L D d 9 J n F 1 b 3 Q 7 L C Z x d W 9 0 O 1 N l Y 3 R p b 2 4 x L 1 N 1 c n Z l e V 8 g U X V h b G l 0 Y X R p d m U g Z m V l Z G J h Y 2 s g b 2 4 g d G h l I E F J R E 9 h U n Q g c H J v a m V j d C 9 B d X R v U m V t b 3 Z l Z E N v b H V t b n M x L n t Q b G V h c 2 U g c 2 V s Z W N 0 I H l v d X I g Z X h w Z X J p Z W 5 j Z S B p b i B 0 a G U g a 2 V 5 I G F y Z W F z I G 9 m I H R o Z S B w c m 9 q Z W N 0 O i B 5 Z W F y c y B v Z i B l e H B l c m l l b m N l I G l u I E F J L D h 9 J n F 1 b 3 Q 7 L C Z x d W 9 0 O 1 N l Y 3 R p b 2 4 x L 1 N 1 c n Z l e V 8 g U X V h b G l 0 Y X R p d m U g Z m V l Z G J h Y 2 s g b 2 4 g d G h l I E F J R E 9 h U n Q g c H J v a m V j d C 9 B d X R v U m V t b 3 Z l Z E N v b H V t b n M x L n t X a G l j a C B z b 2 x 1 d G l v b i h z K S B 3 Z X J l I H l v d S B p b n Z v b H Z l Z C B p b i B k Z X Z l b G 9 w a W 5 n L C B p b n R l Z 3 J h d G l u Z y w g b 3 I g d X N p b m c / L D l 9 J n F 1 b 3 Q 7 L C Z x d W 9 0 O 1 N l Y 3 R p b 2 4 x L 1 N 1 c n Z l e V 8 g U X V h b G l 0 Y X R p d m U g Z m V l Z G J h Y 2 s g b 2 4 g d G h l I E F J R E 9 h U n Q g c H J v a m V j d C 9 B d X R v U m V t b 3 Z l Z E N v b H V t b n M x L n t J b i B 3 a G l j a C B k b 2 1 h a W 4 o c y k g Y X J l I H l v d S B h c H B s e W l u Z y B v c i B k Z X Z l b G 9 w a W 5 n I H N v b H V 0 a W 9 u c z 8 s M T B 9 J n F 1 b 3 Q 7 L C Z x d W 9 0 O 1 N l Y 3 R p b 2 4 x L 1 N 1 c n Z l e V 8 g U X V h b G l 0 Y X R p d m U g Z m V l Z G J h Y 2 s g b 2 4 g d G h l I E F J R E 9 h U n Q g c H J v a m V j d C 9 B d X R v U m V t b 3 Z l Z E N v b H V t b n M x L n t N Y W l u I G F j a G l l d m V t Z W 5 0 c y B v b i B 0 a G U g c H J v a m V j d C B s Z X Z l b C B m b 3 I g e W 9 1 c i B z b 2 x 1 d G l v b n M / L D E x f S Z x d W 9 0 O y w m c X V v d D t T Z W N 0 a W 9 u M S 9 T d X J 2 Z X l f I F F 1 Y W x p d G F 0 a X Z l I G Z l Z W R i Y W N r I G 9 u I H R o Z S B B S U R P Y V J 0 I H B y b 2 p l Y 3 Q v Q X V 0 b 1 J l b W 9 2 Z W R D b 2 x 1 b W 5 z M S 5 7 Q 2 F u I H l v d S B k Z X N j c m l i Z S B v b m U g d G 8 g d G h y Z W U g a 2 V 5 I G N o Y W x s Z W 5 n Z X M g e W 9 1 I G h h d m U g b 3 Z l c m N v b W U g a W 4 g Z G V 2 Z W x v c G l u Z y w g d X N p b m c s I G 9 y I G l u d G V n c m F 0 a W 5 n I H R o Z S B z b 2 x 1 d G l v b n M / I E h v d y B k a W Q g e W 9 1 I G 9 2 Z X J j b 2 1 l I H R o Z W 0 / L D E y f S Z x d W 9 0 O y w m c X V v d D t T Z W N 0 a W 9 u M S 9 T d X J 2 Z X l f I F F 1 Y W x p d G F 0 a X Z l I G Z l Z W R i Y W N r I G 9 u I H R o Z S B B S U R P Y V J 0 I H B y b 2 p l Y 3 Q v Q X V 0 b 1 J l b W 9 2 Z W R D b 2 x 1 b W 5 z M S 5 7 Q 2 F u I H l v d S B k Z X N j c m l i Z S B 0 a G U g a X N z d W V z I H l v d S B l b m N v d W 5 0 Z X J l Z C w g a W Y g Y W 5 5 P y B I b 3 c g Z G l k I H l v d S B v d m V y Y 2 9 t Z S B 0 a G V t L C B p Z i B z b z 8 s M T N 9 J n F 1 b 3 Q 7 L C Z x d W 9 0 O 1 N l Y 3 R p b 2 4 x L 1 N 1 c n Z l e V 8 g U X V h b G l 0 Y X R p d m U g Z m V l Z G J h Y 2 s g b 2 4 g d G h l I E F J R E 9 h U n Q g c H J v a m V j d C 9 B d X R v U m V t b 3 Z l Z E N v b H V t b n M x L n t J c y B 0 a G U g Q U l E T 2 F S d C B h c m N o a X R l Y 3 R 1 c m U g Y 2 x l Y X I g Y W 5 k I H V u Z G V y c 3 R h b m R h Y m x l P y A o Z S 5 n L i w g Y W x s I G N v b X B v b m V u d H M g Y X J l I H d l b G w g Z G V z Y 3 J p Y m V k K S w x N H 0 m c X V v d D s s J n F 1 b 3 Q 7 U 2 V j d G l v b j E v U 3 V y d m V 5 X y B R d W F s a X R h d G l 2 Z S B m Z W V k Y m F j a y B v b i B 0 a G U g Q U l E T 2 F S d C B w c m 9 q Z W N 0 L 0 F 1 d G 9 S Z W 1 v d m V k Q 2 9 s d W 1 u c z E u e 0 l z I H R o Z S B B S U R P Y V J 0 I G F y Y 2 h p d G V j d H V y Z S B l Y X N 5 I H R v I H V z Z S B h b m Q g Z X h w b G 9 y Z T 8 g K G U u Z y 4 s I G V h c 3 k g d G 8 g c m V s Y X R l I H l v d X I g V U M g c m V x d W l y Z W 1 l b n R z I G 9 y I H N v b H V 0 a W 9 u c y B 0 b y B 0 a G U g Y X J j a G l 0 Z W N 0 d X J l I G N v b X B v b m V u d H M p L D E 1 f S Z x d W 9 0 O y w m c X V v d D t T Z W N 0 a W 9 u M S 9 T d X J 2 Z X l f I F F 1 Y W x p d G F 0 a X Z l I G Z l Z W R i Y W N r I G 9 u I H R o Z S B B S U R P Y V J 0 I H B y b 2 p l Y 3 Q v Q X V 0 b 1 J l b W 9 2 Z W R D b 2 x 1 b W 5 z M S 5 7 R G 8 g e W 9 1 I G J l b G l l d m U g d G h l I G F y Y 2 h p d G V j d H V y Z S B j Y W 4 g Y m U g Z W F z a W x 5 I G V 4 d G V u Z G V k I G 9 y I H V z Z W Q g b 3 V 0 c 2 l k Z S B 0 a G U g c 2 N v c G U g b 2 Y g d G h l I E F J R E 9 h U n Q g c H J v a m V j d D 8 g L D E 2 f S Z x d W 9 0 O y w m c X V v d D t T Z W N 0 a W 9 u M S 9 T d X J 2 Z X l f I F F 1 Y W x p d G F 0 a X Z l I G Z l Z W R i Y W N r I G 9 u I H R o Z S B B S U R P Y V J 0 I H B y b 2 p l Y 3 Q v Q X V 0 b 1 J l b W 9 2 Z W R D b 2 x 1 b W 5 z M S 5 7 U G x l Y X N l L C B w c m 9 2 a W R l I G F u e S B q d X N 0 a W Z p Y 2 F 0 a W 9 u c y B h Y m 9 1 d C B 0 a G U g c H J l d m l v d X M g Y W 5 z d 2 V y c y w g Y W 5 k I G F u e S B j b 2 1 t Z W 5 0 c y B v c i B z d W d n Z X N 0 a W 9 u c y B h Y m 9 1 d C B 0 a G U g Y X J j a G l 0 Z W N 0 d X J l L i A s M T d 9 J n F 1 b 3 Q 7 L C Z x d W 9 0 O 1 N l Y 3 R p b 2 4 x L 1 N 1 c n Z l e V 8 g U X V h b G l 0 Y X R p d m U g Z m V l Z G J h Y 2 s g b 2 4 g d G h l I E F J R E 9 h U n Q g c H J v a m V j d C 9 B d X R v U m V t b 3 Z l Z E N v b H V t b n M x L n t I Y X M g d G h l I H d h e S B 3 Z S B v c m d h b m l 6 Z W Q g d G h l I G F y Y 2 h p d G V j d H V y Z S B o Z W x w Z W Q g Z W 5 z d X J l I H F 1 Y W x p d H k g a W 4 g e W 9 1 c i B z b 2 x 1 d G l v b n M v d X N l I G N h c 2 V z I G R l d m V s b 3 B l Z D 8 g K G U u Z y 4 s I C B j b 2 x s Z W N 0 a W 5 n I H J l c X V p c m V t Z W 5 0 c y B h b m Q g S 1 B J L C B h b m Q g b W F w c G l u Z y B y Z X F 1 a X J l b W V u d H M s I H N v b H V 0 a W 9 u c y w g Y W 5 k I G N v b X B v b m V u d H M p L D E 4 f S Z x d W 9 0 O y w m c X V v d D t T Z W N 0 a W 9 u M S 9 T d X J 2 Z X l f I F F 1 Y W x p d G F 0 a X Z l I G Z l Z W R i Y W N r I G 9 u I H R o Z S B B S U R P Y V J 0 I H B y b 2 p l Y 3 Q v Q X V 0 b 1 J l b W 9 2 Z W R D b 2 x 1 b W 5 z M S 5 7 Q W 5 5 I G N v b W 1 l b n Q g b 2 4 g d G h l I H B y Z X Z p b 3 V z I H F 1 Z X N 0 a W 9 u P y w x O X 0 m c X V v d D s s J n F 1 b 3 Q 7 U 2 V j d G l v b j E v U 3 V y d m V 5 X y B R d W F s a X R h d G l 2 Z S B m Z W V k Y m F j a y B v b i B 0 a G U g Q U l E T 2 F S d C B w c m 9 q Z W N 0 L 0 F 1 d G 9 S Z W 1 v d m V k Q 2 9 s d W 1 u c z E u e 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w y M H 0 m c X V v d D s s J n F 1 b 3 Q 7 U 2 V j d G l v b j E v U 3 V y d m V 5 X y B R d W F s a X R h d G l 2 Z S B m Z W V k Y m F j a y B v b i B 0 a G U g Q U l E T 2 F S d C B w c m 9 q Z W N 0 L 0 F 1 d G 9 S Z W 1 v d m V k Q 2 9 s d W 1 u c z E u e 0 F u e S B j b 2 1 t Z W 5 0 I G 9 u I H R o Z S B w c m V 2 a W 9 1 c y B x d W V z d G l v b j 9 f M S w y M X 0 m c X V v d D s s J n F 1 b 3 Q 7 U 2 V j d G l v b j E v U 3 V y d m V 5 X y B R d W F s a X R h d G l 2 Z S B m Z W V k Y m F j a y B v b i B 0 a G U g Q U l E T 2 F S d C B w c m 9 q Z W N 0 L 0 F 1 d G 9 S Z W 1 v d m V k Q 2 9 s d W 1 u c z E u e 0 h h c y B 0 a G U g Q U l E T 2 F S d C B p d G V y Y X R p d m U g Y X J j a G l 0 Z W N 0 a W 5 n I H B y b 2 N l c 3 M g a G V s c G V k I H R v I H B y b 3 Z p Z G U g c X V h b G l 0 e S B p b i B 0 a G U g a W 1 w b G V t Z W 5 0 Z W Q g c 2 9 s d X R p b 2 5 z L 3 R v b 2 x z P y w y M n 0 m c X V v d D s s J n F 1 b 3 Q 7 U 2 V j d G l v b j E v U 3 V y d m V 5 X y B R d W F s a X R h d G l 2 Z S B m Z W V k Y m F j a y B v b i B 0 a G U g Q U l E T 2 F S d C B w c m 9 q Z W N 0 L 0 F 1 d G 9 S Z W 1 v d m V k Q 2 9 s d W 1 u c z E u e 0 F u e S B j b 2 1 t Z W 5 0 I G 9 u I H R o Z S B w c m V 2 a W 9 1 c y B x d W V z d G l v b j 9 f M i w y M 3 0 m c X V v d D s s J n F 1 b 3 Q 7 U 2 V j d G l v b j E v U 3 V y d m V 5 X y B R d W F s a X R h d G l 2 Z S B m Z W V k Y m F j a y B v b i B 0 a G U g Q U l E T 2 F S d C B w c m 9 q Z W N 0 L 0 F 1 d G 9 S Z W 1 v d m V k Q 2 9 s d W 1 u c z E u e 0 R p Z C B m b 3 J t Y W x p e m l u Z y 9 k Z W Z p b m l u Z y B 0 a G U g c m V x d W l y Z W 1 l b n R z I G F u Z C B j Y X B h Y m l s a X R p Z X M v a W 5 0 Z X J m Y W N l c y B o Z W x w I G R l Z m l u Z S B 0 a G U g c 2 N v c G U g b 2 Y g d G h l I H N v b H V 0 a W 9 u P y w y N H 0 m c X V v d D s s J n F 1 b 3 Q 7 U 2 V j d G l v b j E v U 3 V y d m V 5 X y B R d W F s a X R h d G l 2 Z S B m Z W V k Y m F j a y B v b i B 0 a G U g Q U l E T 2 F S d C B w c m 9 q Z W N 0 L 0 F 1 d G 9 S Z W 1 v d m V k Q 2 9 s d W 1 u c z E u e 0 F u e S B j b 2 1 t Z W 5 0 I G 9 u I H R o Z S B w c m V 2 a W 9 1 c y B x d W V z d G l v b j 9 f M y w y N X 0 m c X V v d D s s J n F 1 b 3 Q 7 U 2 V j d G l v b j E v U 3 V y d m V 5 X y B R d W F s a X R h d G l 2 Z S B m Z W V k Y m F j a y B v b i B 0 a G U g Q U l E T 2 F S d C B w c m 9 q Z W N 0 L 0 F 1 d G 9 S Z W 1 v d m V k Q 2 9 s d W 1 u c z E u e 1 d h c y B p d C B o Z W x w Z n V s I H R v I G h h d m U g c m V x d W l y Z W 1 l b n R z I G 1 h c H B p b m c g d G 8 g Y W N o a W V 2 Z S B k Z X N p c m V k I G 9 1 d G N v b W V z I C h l L m c u L C B L U E l z K T 8 s M j Z 9 J n F 1 b 3 Q 7 L C Z x d W 9 0 O 1 N l Y 3 R p b 2 4 x L 1 N 1 c n Z l e V 8 g U X V h b G l 0 Y X R p d m U g Z m V l Z G J h Y 2 s g b 2 4 g d G h l I E F J R E 9 h U n Q g c H J v a m V j d C 9 B d X R v U m V t b 3 Z l Z E N v b H V t b n M x L n t B b n k g Y 2 9 t b W V u d C B v b i B 0 a G U g c H J l d m l v d X M g c X V l c 3 R p b 2 4 / X z Q s M j d 9 J n F 1 b 3 Q 7 L C Z x d W 9 0 O 1 N l Y 3 R p b 2 4 x L 1 N 1 c n Z l e V 8 g U X V h b G l 0 Y X R p d m U g Z m V l Z G J h Y 2 s g b 2 4 g d G h l I E F J R E 9 h U n Q g c H J v a m V j d C 9 B d X R v U m V t b 3 Z l Z E N v b H V t b n M x L n t I Y X Z l I H l v d S B k Z X Z l b G 9 w Z W Q g Y W 5 5 I H N v b H V 0 a W 9 u L 3 R v b 2 w g a W 4 g Q U l E T 2 F S d D 8 s M j h 9 J n F 1 b 3 Q 7 L C Z x d W 9 0 O 1 N l Y 3 R p b 2 4 x L 1 N 1 c n Z l e V 8 g U X V h b G l 0 Y X R p d m U g Z m V l Z G J h Y 2 s g b 2 4 g d G h l I E F J R E 9 h U n Q g c H J v a m V j d C 9 B d X R v U m V t b 3 Z l Z E N v b H V t b n M x L n t J Z i B 5 Z X M s I H d o Y X Q g Y X J l I H l v d X I g Z X h w Z X J p Z W 5 j Z X M g b 2 Y g Z G V 2 Z W x v c G l u Z y B 0 a G l z I H N v b H V 0 a W 9 u P y w y O X 0 m c X V v d D s s J n F 1 b 3 Q 7 U 2 V j d G l v b j E v U 3 V y d m V 5 X y B R d W F s a X R h d G l 2 Z S B m Z W V k Y m F j a y B v b i B 0 a G U g Q U l E T 2 F S d C B w c m 9 q Z W N 0 L 0 F 1 d G 9 S Z W 1 v d m V k Q 2 9 s d W 1 u c z E u e 0 h h d m U g e W 9 1 I G l u d G V n c m F 0 Z W Q g Y S B z b 2 x 1 d G l v b i 9 0 b 2 9 s I G l u I E F J R E 9 h U n Q / L D M w f S Z x d W 9 0 O y w m c X V v d D t T Z W N 0 a W 9 u M S 9 T d X J 2 Z X l f I F F 1 Y W x p d G F 0 a X Z l I G Z l Z W R i Y W N r I G 9 u I H R o Z S B B S U R P Y V J 0 I H B y b 2 p l Y 3 Q v Q X V 0 b 1 J l b W 9 2 Z W R D b 2 x 1 b W 5 z M S 5 7 S W Y g e W V z L C B 3 a G F 0 I G F y Z S B 5 b 3 V y I G V 4 c G V y a W V u Y 2 V z I G 9 m I G l u d G V n c m F 0 a W 5 n I H R o a X M g c 2 9 s d X R p b 2 4 / L D M x f S Z x d W 9 0 O y w m c X V v d D t T Z W N 0 a W 9 u M S 9 T d X J 2 Z X l f I F F 1 Y W x p d G F 0 a X Z l I G Z l Z W R i Y W N r I G 9 u I H R o Z S B B S U R P Y V J 0 I H B y b 2 p l Y 3 Q v Q X V 0 b 1 J l b W 9 2 Z W R D b 2 x 1 b W 5 z M S 5 7 S G F 2 Z S B 5 b 3 U g d X N l Z C B h b n k g c 2 9 s d X R p b 2 4 v d G 9 v b C B p b i B B S U R P Y V J 0 P y w z M n 0 m c X V v d D s s J n F 1 b 3 Q 7 U 2 V j d G l v b j E v U 3 V y d m V 5 X y B R d W F s a X R h d G l 2 Z S B m Z W V k Y m F j a y B v b i B 0 a G U g Q U l E T 2 F S d C B w c m 9 q Z W N 0 L 0 F 1 d G 9 S Z W 1 v d m V k Q 2 9 s d W 1 u c z E u e 0 l m I H l l c y w g d 2 h h d C B h c m U g e W 9 1 c i B l e H B l c m l l b m N l c y B v Z i B 1 c 2 l u Z y B 0 a G l z I H N v b H V 0 a W 9 u P y w z M 3 0 m c X V v d D s s J n F 1 b 3 Q 7 U 2 V j d G l v b j E v U 3 V y d m V 5 X y B R d W F s a X R h d G l 2 Z S B m Z W V k Y m F j a y B v b i B 0 a G U g Q U l E T 2 F S d C B w c m 9 q Z W N 0 L 0 F 1 d G 9 S Z W 1 v d m V k Q 2 9 s d W 1 u c z E u e 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w z N H 0 m c X V v d D s s J n F 1 b 3 Q 7 U 2 V j d G l v b j E v U 3 V y d m V 5 X y B R d W F s a X R h d G l 2 Z S B m Z W V k Y m F j a y B v b i B 0 a G U g Q U l E T 2 F S d C B w c m 9 q Z W N 0 L 0 F 1 d G 9 S Z W 1 v d m V k Q 2 9 s d W 1 u c z E u e 1 d o Y X Q g Y X J l I H l v d X I g Z X h w Z X J p Z W 5 j Z X M s I G d v b 2 Q g b 3 I g Y m F k L C B v b i B 3 b 3 J r a W 5 n I H d p d G g g X C Z x d W 9 0 O 1 J l c X V p c m V t Z W 5 0 c y B F b m d p b m V l c m l u Z 1 w m c X V v d D s g a W 4 g Q U l E T 2 F S d D 8 g I C h l L m c u L C B t b 2 R l b C 1 i Y X N l Z C B y Z X F 1 a X J l b W V u d C B l b m d p b m V l c m l u Z y B w c m 9 j Z X N z I G F k b 3 B 0 Z W Q g a W 4 g V 1 A x L C D i g K Y p L D M 1 f S Z x d W 9 0 O y w m c X V v d D t T Z W N 0 a W 9 u M S 9 T d X J 2 Z X l f I F F 1 Y W x p d G F 0 a X Z l I G Z l Z W R i Y W N r I G 9 u I H R o Z S B B S U R P Y V J 0 I H B y b 2 p l Y 3 Q v Q X V 0 b 1 J l b W 9 2 Z W R D b 2 x 1 b W 5 z M S 5 7 V 2 h h d C B h c m U g e W 9 1 c i B l e H B l c m l l b m N l c y w g Z 2 9 v Z C B v c i B i Y W Q s I G 9 u I H d v c m t p b m c g d 2 l 0 a C B c J n F 1 b 3 Q 7 Q 2 9 u d G l u d W 9 1 c y B T b 2 Z 0 d 2 F y Z S B h b m Q g U 3 l z d G V t I E V u Z 2 l u Z W V y a W 5 n X C Z x d W 9 0 O y B p b i B B S U R P Y V J 0 P y A o Z S 5 n L i w g R G V 2 T 3 B z I H B o Y X N l c y k s M z Z 9 J n F 1 b 3 Q 7 L C Z x d W 9 0 O 1 N l Y 3 R p b 2 4 x L 1 N 1 c n Z l e V 8 g U X V h b G l 0 Y X R p d m U g Z m V l Z G J h Y 2 s g b 2 4 g d G h l I E F J R E 9 h U n Q g c H J v a m V j d C 9 B d X R v U m V t b 3 Z l Z E N v b H V t b n M x L n t X a G F 0 I G F y Z S B 5 b 3 V y I G V 4 c G V y a W V u Y 2 V z L C B n b 2 9 k I G 9 y I G J h Z C w g b 2 4 g d 2 9 y a 2 l u Z y B 3 a X R o I F w m c X V v d D t J b n R l b G x p Z 2 V u Y 2 U g Y W 5 k I E F 1 d G 9 t Y X R p b 2 5 c J n F 1 b 3 Q 7 I G l u I E F J R E 9 h U n Q / I C h l L m c u L C B h Z G 9 w d G l v b i B v Z i B u Z X c g Q U k g b W V 0 a G 9 k c y w g Y X B w b G l j Y X R p b 2 5 z L C B 0 c m F p b m l u Z y w g L i 4 u K S A s M z d 9 J n F 1 b 3 Q 7 L C Z x d W 9 0 O 1 N l Y 3 R p b 2 4 x L 1 N 1 c n Z l e V 8 g U X V h b G l 0 Y X R p d m U g Z m V l Z G J h Y 2 s g b 2 4 g d G h l I E F J R E 9 h U n Q g c H J v a m V j d C 9 B d X R v U m V t b 3 Z l Z E N v b H V t b n M x L n t X a G F 0 I G F y Z S B 5 b 3 V y I G V 4 c G V y a W V u Y 2 V z L C B n b 2 9 k I G 9 y I G J h Z C w g b 2 4 g d 2 9 y a 2 l u Z y B 3 a X R o I F w m c X V v d D t E Y X R h X C Z x d W 9 0 O y B p b i B B S U R P Y V J 0 P y A g K G U u Z y 4 s I G Z v c m 1 h d H M g Y W 5 k I H N 0 Y W 5 k Y X J k c y w g Z G F 0 Y S B h d m F p b G F i a W x p d H k s I E F J R E 9 h U n Q g Z G F 0 Y S B t b 2 R l b C w g d H J h a W 5 p b m c s I C 4 u L i k g L D M 4 f S Z x d W 9 0 O y w m c X V v d D t T Z W N 0 a W 9 u M S 9 T d X J 2 Z X l f I F F 1 Y W x p d G F 0 a X Z l I G Z l Z W R i Y W N r I G 9 u I H R o Z S B B S U R P Y V J 0 I H B y b 2 p l Y 3 Q v Q X V 0 b 1 J l b W 9 2 Z W R D b 2 x 1 b W 5 z M S 5 7 V 2 h h d C B h c m U g e W 9 1 c i B l e H B l c m l l b m N l c y w g Z 2 9 v Z C B v c i B i Y W Q s I G 9 u I H d v c m t p b m c g d 2 l 0 a C B c J n F 1 b 3 Q 7 Q U l E T 2 F S d C B m c m F t Z X d v c m t c J n F 1 b 3 Q 7 I G l u I E F J R E 9 h U n Q g I C h l L m c u L C B o b 3 c g Q U l E T 2 F S d C B m c m F t Z X d v c m s g Z m F j a W x p d G F 0 Z S B k Z X Z l b G 9 w b W V u d C B v Z i B z b 2 x 1 d G l v b n M s I G l u d G V n c m F 0 a W 9 u L C B h Z G 9 w d G l v b i B v Z i B z c G V j a W Z p Y y B v c i B p b m 5 v d m F 0 a X Z l I H N v b H V 0 a W 9 u c y w g L i 4 u K S A / L D M 5 f S Z x d W 9 0 O y w m c X V v d D t T Z W N 0 a W 9 u M S 9 T d X J 2 Z X l f I F F 1 Y W x p d G F 0 a X Z l I G Z l Z W R i Y W N r I G 9 u I H R o Z S B B S U R P Y V J 0 I H B y b 2 p l Y 3 Q v Q X V 0 b 1 J l b W 9 2 Z W R D b 2 x 1 b W 5 z M S 5 7 T 3 Z l c m F s b C w g Y m F z Z W Q g b 2 4 g e W 9 1 c i B l e H B l c m l l b m N l c y B p b i B B S U R P Y V J 0 L C B 3 a G F 0 I G N v d W x k I G J l I G R v b m U g Y m V 0 d G V y I G l u I G F u e S B m d X R 1 c m U g c H J v a m V j d D 8 s N D B 9 J n F 1 b 3 Q 7 L C Z x d W 9 0 O 1 N l Y 3 R p b 2 4 x L 1 N 1 c n Z l e V 8 g U X V h b G l 0 Y X R p d m U g Z m V l Z G J h Y 2 s g b 2 4 g d G h l I E F J R E 9 h U n Q g c H J v a m V j d C 9 B d X R v U m V t b 3 Z l Z E N v b H V t b n M x L n t E a W Q g Q U l E T 2 F S d C B s Z W F k I H R v I G 5 l d y B p Z G V h c y B v c i B u Z X c g c G 9 0 Z W 5 0 a W F s I G N v b G x h Y m 9 y Y X R p b 2 5 z P y B Q b G V h c 2 U g Z G V z Y 3 J p Y m U g Y n J p Z W Z s e S B o b 3 c g e W 9 1 I H J l Y W N o Z W Q g d G h p c y B j b 2 x s Y W J v c m F 0 a W 9 u L C B h b m Q g b 2 4 g Y S B o a W d o L W x l d m V s L C B 3 a G F 0 I H l v d S B j b 2 5 z a W R l c i B j b 2 x s Y W J v c m F 0 a W 5 n I G 9 u L i w 0 M X 0 m c X V v d D t d L C Z x d W 9 0 O 0 N v b H V t b k N v d W 5 0 J n F 1 b 3 Q 7 O j Q y L C Z x d W 9 0 O 0 t l e U N v b H V t b k 5 h b W V z J n F 1 b 3 Q 7 O l t d L C Z x d W 9 0 O 0 N v b H V t b k l k Z W 5 0 a X R p Z X M m c X V v d D s 6 W y Z x d W 9 0 O 1 N l Y 3 R p b 2 4 x L 1 N 1 c n Z l e V 8 g U X V h b G l 0 Y X R p d m U g Z m V l Z G J h Y 2 s g b 2 4 g d G h l I E F J R E 9 h U n Q g c H J v a m V j d C 9 B d X R v U m V t b 3 Z l Z E N v b H V t b n M x L n t U a W 1 l c 3 R h b X A s M H 0 m c X V v d D s s J n F 1 b 3 Q 7 U 2 V j d G l v b j E v U 3 V y d m V 5 X y B R d W F s a X R h d G l 2 Z S B m Z W V k Y m F j a y B v b i B 0 a G U g Q U l E T 2 F S d C B w c m 9 q Z W N 0 L 0 F 1 d G 9 S Z W 1 v d m V k Q 2 9 s d W 1 u c z E u e 1 V z Z X J u Y W 1 l L D F 9 J n F 1 b 3 Q 7 L C Z x d W 9 0 O 1 N l Y 3 R p b 2 4 x L 1 N 1 c n Z l e V 8 g U X V h b G l 0 Y X R p d m U g Z m V l Z G J h Y 2 s g b 2 4 g d G h l I E F J R E 9 h U n Q g c H J v a m V j d C 9 B d X R v U m V t b 3 Z l Z E N v b H V t b n M x L n t X a G l j a C B w Y X J 0 b m V y K H M p I G R v I H l v d S B y Z X B y Z X N l b n Q / L D J 9 J n F 1 b 3 Q 7 L C Z x d W 9 0 O 1 N l Y 3 R p b 2 4 x L 1 N 1 c n Z l e V 8 g U X V h b G l 0 Y X R p d m U g Z m V l Z G J h Y 2 s g b 2 4 g d G h l I E F J R E 9 h U n Q g c H J v a m V j d C 9 B d X R v U m V t b 3 Z l Z E N v b H V t b n M x L n t X a G F 0 I H B h c n R u Z X I g c m 9 s Z S B k b y B 5 b 3 U g a G F 2 Z T 8 s M 3 0 m c X V v d D s s J n F 1 b 3 Q 7 U 2 V j d G l v b j E v U 3 V y d m V 5 X y B R d W F s a X R h d G l 2 Z S B m Z W V k Y m F j a y B v b i B 0 a G U g Q U l E T 2 F S d C B w c m 9 q Z W N 0 L 0 F 1 d G 9 S Z W 1 v d m V k Q 2 9 s d W 1 u c z E u e 1 d o a W N o I F d Q c y B h c m U g e W 9 1 I G l u d m 9 s d m V k I G l u P y w 0 f S Z x d W 9 0 O y w m c X V v d D t T Z W N 0 a W 9 u M S 9 T d X J 2 Z X l f I F F 1 Y W x p d G F 0 a X Z l I G Z l Z W R i Y W N r I G 9 u I H R o Z S B B S U R P Y V J 0 I H B y b 2 p l Y 3 Q v Q X V 0 b 1 J l b W 9 2 Z W R D b 2 x 1 b W 5 z M S 5 7 R G 8 g e W 9 1 I G 1 h a W 5 s e S B 3 b 3 J r I H d p d G g g U 0 1 F I E l u Z H V z d H J 5 L C B M Y X J n Z S B J b m R 1 c 3 R y e S w g V W 5 p d m V y c 2 l 0 e S w g b 3 I g U m V z Z W F y Y 2 g g S W 5 z d G l 0 d X R l L D V 9 J n F 1 b 3 Q 7 L C Z x d W 9 0 O 1 N l Y 3 R p b 2 4 x L 1 N 1 c n Z l e V 8 g U X V h b G l 0 Y X R p d m U g Z m V l Z G J h Y 2 s g b 2 4 g d G h l I E F J R E 9 h U n Q g c H J v a m V j d C 9 B d X R v U m V t b 3 Z l Z E N v b H V t b n M x L n t Q b G V h c 2 U g c 2 V s Z W N 0 I H l v d X I g Z X h w Z X J p Z W 5 j Z S B p b i B 0 a G U g a 2 V 5 I G F y Z W F z I G 9 m I H R o Z S B w c m 9 q Z W N 0 O i B 5 Z W F y c y B v Z i B l e H B l c m l l b m N l I G l u I E R l d k 9 w c y w 2 f S Z x d W 9 0 O y w m c X V v d D t T Z W N 0 a W 9 u M S 9 T d X J 2 Z X l f I F F 1 Y W x p d G F 0 a X Z l I G Z l Z W R i Y W N r I G 9 u I H R o Z S B B S U R P Y V J 0 I H B y b 2 p l Y 3 Q v Q X V 0 b 1 J l b W 9 2 Z W R D b 2 x 1 b W 5 z M S 5 7 U G x l Y X N l I H N l b G V j d C B 5 b 3 V y I G V 4 c G V y a W V u Y 2 U g a W 4 g d G h l I G t l e S B h c m V h c y B v Z i B 0 a G U g c H J v a m V j d D o g e W V h c n M g b 2 Y g Z X h w Z X J p Z W 5 j Z S B p b i B N R E U s N 3 0 m c X V v d D s s J n F 1 b 3 Q 7 U 2 V j d G l v b j E v U 3 V y d m V 5 X y B R d W F s a X R h d G l 2 Z S B m Z W V k Y m F j a y B v b i B 0 a G U g Q U l E T 2 F S d C B w c m 9 q Z W N 0 L 0 F 1 d G 9 S Z W 1 v d m V k Q 2 9 s d W 1 u c z E u e 1 B s Z W F z Z S B z Z W x l Y 3 Q g e W 9 1 c i B l e H B l c m l l b m N l I G l u I H R o Z S B r Z X k g Y X J l Y X M g b 2 Y g d G h l I H B y b 2 p l Y 3 Q 6 I H l l Y X J z I G 9 m I G V 4 c G V y a W V u Y 2 U g a W 4 g Q U k s O H 0 m c X V v d D s s J n F 1 b 3 Q 7 U 2 V j d G l v b j E v U 3 V y d m V 5 X y B R d W F s a X R h d G l 2 Z S B m Z W V k Y m F j a y B v b i B 0 a G U g Q U l E T 2 F S d C B w c m 9 q Z W N 0 L 0 F 1 d G 9 S Z W 1 v d m V k Q 2 9 s d W 1 u c z E u e 1 d o a W N o I H N v b H V 0 a W 9 u K H M p I H d l c m U g e W 9 1 I G l u d m 9 s d m V k I G l u I G R l d m V s b 3 B p b m c s I G l u d G V n c m F 0 a W 5 n L C B v c i B 1 c 2 l u Z z 8 s O X 0 m c X V v d D s s J n F 1 b 3 Q 7 U 2 V j d G l v b j E v U 3 V y d m V 5 X y B R d W F s a X R h d G l 2 Z S B m Z W V k Y m F j a y B v b i B 0 a G U g Q U l E T 2 F S d C B w c m 9 q Z W N 0 L 0 F 1 d G 9 S Z W 1 v d m V k Q 2 9 s d W 1 u c z E u e 0 l u I H d o a W N o I G R v b W F p b i h z K S B h c m U g e W 9 1 I G F w c G x 5 a W 5 n I G 9 y I G R l d m V s b 3 B p b m c g c 2 9 s d X R p b 2 5 z P y w x M H 0 m c X V v d D s s J n F 1 b 3 Q 7 U 2 V j d G l v b j E v U 3 V y d m V 5 X y B R d W F s a X R h d G l 2 Z S B m Z W V k Y m F j a y B v b i B 0 a G U g Q U l E T 2 F S d C B w c m 9 q Z W N 0 L 0 F 1 d G 9 S Z W 1 v d m V k Q 2 9 s d W 1 u c z E u e 0 1 h a W 4 g Y W N o a W V 2 Z W 1 l b n R z I G 9 u I H R o Z S B w c m 9 q Z W N 0 I G x l d m V s I G Z v c i B 5 b 3 V y I H N v b H V 0 a W 9 u c z 8 s M T F 9 J n F 1 b 3 Q 7 L C Z x d W 9 0 O 1 N l Y 3 R p b 2 4 x L 1 N 1 c n Z l e V 8 g U X V h b G l 0 Y X R p d m U g Z m V l Z G J h Y 2 s g b 2 4 g d G h l I E F J R E 9 h U n Q g c H J v a m V j d C 9 B d X R v U m V t b 3 Z l Z E N v b H V t b n M x L n t D Y W 4 g e W 9 1 I G R l c 2 N y a W J l I G 9 u Z S B 0 b y B 0 a H J l Z S B r Z X k g Y 2 h h b G x l b m d l c y B 5 b 3 U g a G F 2 Z S B v d m V y Y 2 9 t Z S B p b i B k Z X Z l b G 9 w a W 5 n L C B 1 c 2 l u Z y w g b 3 I g a W 5 0 Z W d y Y X R p b m c g d G h l I H N v b H V 0 a W 9 u c z 8 g S G 9 3 I G R p Z C B 5 b 3 U g b 3 Z l c m N v b W U g d G h l b T 8 s M T J 9 J n F 1 b 3 Q 7 L C Z x d W 9 0 O 1 N l Y 3 R p b 2 4 x L 1 N 1 c n Z l e V 8 g U X V h b G l 0 Y X R p d m U g Z m V l Z G J h Y 2 s g b 2 4 g d G h l I E F J R E 9 h U n Q g c H J v a m V j d C 9 B d X R v U m V t b 3 Z l Z E N v b H V t b n M x L n t D Y W 4 g e W 9 1 I G R l c 2 N y a W J l I H R o Z S B p c 3 N 1 Z X M g e W 9 1 I G V u Y 2 9 1 b n R l c m V k L C B p Z i B h b n k / I E h v d y B k a W Q g e W 9 1 I G 9 2 Z X J j b 2 1 l I H R o Z W 0 s I G l m I H N v P y w x M 3 0 m c X V v d D s s J n F 1 b 3 Q 7 U 2 V j d G l v b j E v U 3 V y d m V 5 X y B R d W F s a X R h d G l 2 Z S B m Z W V k Y m F j a y B v b i B 0 a G U g Q U l E T 2 F S d C B w c m 9 q Z W N 0 L 0 F 1 d G 9 S Z W 1 v d m V k Q 2 9 s d W 1 u c z E u e 0 l z I H R o Z S B B S U R P Y V J 0 I G F y Y 2 h p d G V j d H V y Z S B j b G V h c i B h b m Q g d W 5 k Z X J z d G F u Z G F i b G U / I C h l L m c u L C B h b G w g Y 2 9 t c G 9 u Z W 5 0 c y B h c m U g d 2 V s b C B k Z X N j c m l i Z W Q p L D E 0 f S Z x d W 9 0 O y w m c X V v d D t T Z W N 0 a W 9 u M S 9 T d X J 2 Z X l f I F F 1 Y W x p d G F 0 a X Z l I G Z l Z W R i Y W N r I G 9 u I H R o Z S B B S U R P Y V J 0 I H B y b 2 p l Y 3 Q v Q X V 0 b 1 J l b W 9 2 Z W R D b 2 x 1 b W 5 z M S 5 7 S X M g d G h l I E F J R E 9 h U n Q g Y X J j a G l 0 Z W N 0 d X J l I G V h c 3 k g d G 8 g d X N l I G F u Z C B l e H B s b 3 J l P y A o Z S 5 n L i w g Z W F z e S B 0 b y B y Z W x h d G U g e W 9 1 c i B V Q y B y Z X F 1 a X J l b W V u d H M g b 3 I g c 2 9 s d X R p b 2 5 z I H R v I H R o Z S B h c m N o a X R l Y 3 R 1 c m U g Y 2 9 t c G 9 u Z W 5 0 c y k s M T V 9 J n F 1 b 3 Q 7 L C Z x d W 9 0 O 1 N l Y 3 R p b 2 4 x L 1 N 1 c n Z l e V 8 g U X V h b G l 0 Y X R p d m U g Z m V l Z G J h Y 2 s g b 2 4 g d G h l I E F J R E 9 h U n Q g c H J v a m V j d C 9 B d X R v U m V t b 3 Z l Z E N v b H V t b n M x L n t E b y B 5 b 3 U g Y m V s a W V 2 Z S B 0 a G U g Y X J j a G l 0 Z W N 0 d X J l I G N h b i B i Z S B l Y X N p b H k g Z X h 0 Z W 5 k Z W Q g b 3 I g d X N l Z C B v d X R z a W R l I H R o Z S B z Y 2 9 w Z S B v Z i B 0 a G U g Q U l E T 2 F S d C B w c m 9 q Z W N 0 P y A s M T Z 9 J n F 1 b 3 Q 7 L C Z x d W 9 0 O 1 N l Y 3 R p b 2 4 x L 1 N 1 c n Z l e V 8 g U X V h b G l 0 Y X R p d m U g Z m V l Z G J h Y 2 s g b 2 4 g d G h l I E F J R E 9 h U n Q g c H J v a m V j d C 9 B d X R v U m V t b 3 Z l Z E N v b H V t b n M x L n t Q b G V h c 2 U s I H B y b 3 Z p Z G U g Y W 5 5 I G p 1 c 3 R p Z m l j Y X R p b 2 5 z I G F i b 3 V 0 I H R o Z S B w c m V 2 a W 9 1 c y B h b n N 3 Z X J z L C B h b m Q g Y W 5 5 I G N v b W 1 l b n R z I G 9 y I H N 1 Z 2 d l c 3 R p b 2 5 z I G F i b 3 V 0 I H R o Z S B h c m N o a X R l Y 3 R 1 c m U u I C w x N 3 0 m c X V v d D s s J n F 1 b 3 Q 7 U 2 V j d G l v b j E v U 3 V y d m V 5 X y B R d W F s a X R h d G l 2 Z S B m Z W V k Y m F j a y B v b i B 0 a G U g Q U l E T 2 F S d C B w c m 9 q Z W N 0 L 0 F 1 d G 9 S Z W 1 v d m V k Q 2 9 s d W 1 u c z E u e 0 h h c y B 0 a G U g d 2 F 5 I H d l I G 9 y Z 2 F u a X p l Z C B 0 a G U g Y X J j a G l 0 Z W N 0 d X J l I G h l b H B l Z C B l b n N 1 c m U g c X V h b G l 0 e S B p b i B 5 b 3 V y I H N v b H V 0 a W 9 u c y 9 1 c 2 U g Y 2 F z Z X M g Z G V 2 Z W x v c G V k P y A o Z S 5 n L i w g I G N v b G x l Y 3 R p b m c g c m V x d W l y Z W 1 l b n R z I G F u Z C B L U E k s I G F u Z C B t Y X B w a W 5 n I H J l c X V p c m V t Z W 5 0 c y w g c 2 9 s d X R p b 2 5 z L C B h b m Q g Y 2 9 t c G 9 u Z W 5 0 c y k s M T h 9 J n F 1 b 3 Q 7 L C Z x d W 9 0 O 1 N l Y 3 R p b 2 4 x L 1 N 1 c n Z l e V 8 g U X V h b G l 0 Y X R p d m U g Z m V l Z G J h Y 2 s g b 2 4 g d G h l I E F J R E 9 h U n Q g c H J v a m V j d C 9 B d X R v U m V t b 3 Z l Z E N v b H V t b n M x L n t B b n k g Y 2 9 t b W V u d C B v b i B 0 a G U g c H J l d m l v d X M g c X V l c 3 R p b 2 4 / L D E 5 f S Z x d W 9 0 O y w m c X V v d D t T Z W N 0 a W 9 u M S 9 T d X J 2 Z X l f I F F 1 Y W x p d G F 0 a X Z l I G Z l Z W R i Y W N r I G 9 u I H R o Z S B B S U R P Y V J 0 I H B y b 2 p l Y 3 Q v Q X V 0 b 1 J l b W 9 2 Z W R D b 2 x 1 b W 5 z M S 5 7 R G l k I H R o Z S B t Y X B w a W 5 n I G N v b G x l Y 3 R l Z C B 3 a X R o a W 4 g d G h l I G F y Y 2 h p d G V j d H V y Z S B o Z W x w I G l k Z W 5 0 a W Z 5 I H B v d G V u d G l h b C B j b 2 x s Y W J v c m F 0 a W 9 u c z 8 g K G k u Z S 4 s I G x v b 2 t p b m c g Z m 9 y I H N v b H V 0 a W 9 u c y 9 y Z X F 1 a X J l b W V u d H M g b W F w c G V k I H R v I H R o Z S B z Y W 1 l I G F y Y 2 h p d G V j d H V y Z S B j b 2 1 w b 2 5 l b n R z I G l u c 3 R l Y W Q g b 2 Y g Y W 4 g Z X h o Y X V z d G l 2 Z S B z Z W F y Y 2 g g Y W N y b 3 N z I H R o Z S B s Y X J n Z S B z Z X Q g b 2 Y g c 2 9 s d X R p b 2 5 z I G F u Z C B y Z X F 1 a X J l b W V u d H M p L D I w f S Z x d W 9 0 O y w m c X V v d D t T Z W N 0 a W 9 u M S 9 T d X J 2 Z X l f I F F 1 Y W x p d G F 0 a X Z l I G Z l Z W R i Y W N r I G 9 u I H R o Z S B B S U R P Y V J 0 I H B y b 2 p l Y 3 Q v Q X V 0 b 1 J l b W 9 2 Z W R D b 2 x 1 b W 5 z M S 5 7 Q W 5 5 I G N v b W 1 l b n Q g b 2 4 g d G h l I H B y Z X Z p b 3 V z I H F 1 Z X N 0 a W 9 u P 1 8 x L D I x f S Z x d W 9 0 O y w m c X V v d D t T Z W N 0 a W 9 u M S 9 T d X J 2 Z X l f I F F 1 Y W x p d G F 0 a X Z l I G Z l Z W R i Y W N r I G 9 u I H R o Z S B B S U R P Y V J 0 I H B y b 2 p l Y 3 Q v Q X V 0 b 1 J l b W 9 2 Z W R D b 2 x 1 b W 5 z M S 5 7 S G F z I H R o Z S B B S U R P Y V J 0 I G l 0 Z X J h d G l 2 Z S B h c m N o a X R l Y 3 R p b m c g c H J v Y 2 V z c y B o Z W x w Z W Q g d G 8 g c H J v d m l k Z S B x d W F s a X R 5 I G l u I H R o Z S B p b X B s Z W 1 l b n R l Z C B z b 2 x 1 d G l v b n M v d G 9 v b H M / L D I y f S Z x d W 9 0 O y w m c X V v d D t T Z W N 0 a W 9 u M S 9 T d X J 2 Z X l f I F F 1 Y W x p d G F 0 a X Z l I G Z l Z W R i Y W N r I G 9 u I H R o Z S B B S U R P Y V J 0 I H B y b 2 p l Y 3 Q v Q X V 0 b 1 J l b W 9 2 Z W R D b 2 x 1 b W 5 z M S 5 7 Q W 5 5 I G N v b W 1 l b n Q g b 2 4 g d G h l I H B y Z X Z p b 3 V z I H F 1 Z X N 0 a W 9 u P 1 8 y L D I z f S Z x d W 9 0 O y w m c X V v d D t T Z W N 0 a W 9 u M S 9 T d X J 2 Z X l f I F F 1 Y W x p d G F 0 a X Z l I G Z l Z W R i Y W N r I G 9 u I H R o Z S B B S U R P Y V J 0 I H B y b 2 p l Y 3 Q v Q X V 0 b 1 J l b W 9 2 Z W R D b 2 x 1 b W 5 z M S 5 7 R G l k I G Z v c m 1 h b G l 6 a W 5 n L 2 R l Z m l u a W 5 n I H R o Z S B y Z X F 1 a X J l b W V u d H M g Y W 5 k I G N h c G F i a W x p d G l l c y 9 p b n R l c m Z h Y 2 V z I G h l b H A g Z G V m a W 5 l I H R o Z S B z Y 2 9 w Z S B v Z i B 0 a G U g c 2 9 s d X R p b 2 4 / L D I 0 f S Z x d W 9 0 O y w m c X V v d D t T Z W N 0 a W 9 u M S 9 T d X J 2 Z X l f I F F 1 Y W x p d G F 0 a X Z l I G Z l Z W R i Y W N r I G 9 u I H R o Z S B B S U R P Y V J 0 I H B y b 2 p l Y 3 Q v Q X V 0 b 1 J l b W 9 2 Z W R D b 2 x 1 b W 5 z M S 5 7 Q W 5 5 I G N v b W 1 l b n Q g b 2 4 g d G h l I H B y Z X Z p b 3 V z I H F 1 Z X N 0 a W 9 u P 1 8 z L D I 1 f S Z x d W 9 0 O y w m c X V v d D t T Z W N 0 a W 9 u M S 9 T d X J 2 Z X l f I F F 1 Y W x p d G F 0 a X Z l I G Z l Z W R i Y W N r I G 9 u I H R o Z S B B S U R P Y V J 0 I H B y b 2 p l Y 3 Q v Q X V 0 b 1 J l b W 9 2 Z W R D b 2 x 1 b W 5 z M S 5 7 V 2 F z I G l 0 I G h l b H B m d W w g d G 8 g a G F 2 Z S B y Z X F 1 a X J l b W V u d H M g b W F w c G l u Z y B 0 b y B h Y 2 h p Z X Z l I G R l c 2 l y Z W Q g b 3 V 0 Y 2 9 t Z X M g K G U u Z y 4 s I E t Q S X M p P y w y N n 0 m c X V v d D s s J n F 1 b 3 Q 7 U 2 V j d G l v b j E v U 3 V y d m V 5 X y B R d W F s a X R h d G l 2 Z S B m Z W V k Y m F j a y B v b i B 0 a G U g Q U l E T 2 F S d C B w c m 9 q Z W N 0 L 0 F 1 d G 9 S Z W 1 v d m V k Q 2 9 s d W 1 u c z E u e 0 F u e S B j b 2 1 t Z W 5 0 I G 9 u I H R o Z S B w c m V 2 a W 9 1 c y B x d W V z d G l v b j 9 f N C w y N 3 0 m c X V v d D s s J n F 1 b 3 Q 7 U 2 V j d G l v b j E v U 3 V y d m V 5 X y B R d W F s a X R h d G l 2 Z S B m Z W V k Y m F j a y B v b i B 0 a G U g Q U l E T 2 F S d C B w c m 9 q Z W N 0 L 0 F 1 d G 9 S Z W 1 v d m V k Q 2 9 s d W 1 u c z E u e 0 h h d m U g e W 9 1 I G R l d m V s b 3 B l Z C B h b n k g c 2 9 s d X R p b 2 4 v d G 9 v b C B p b i B B S U R P Y V J 0 P y w y O H 0 m c X V v d D s s J n F 1 b 3 Q 7 U 2 V j d G l v b j E v U 3 V y d m V 5 X y B R d W F s a X R h d G l 2 Z S B m Z W V k Y m F j a y B v b i B 0 a G U g Q U l E T 2 F S d C B w c m 9 q Z W N 0 L 0 F 1 d G 9 S Z W 1 v d m V k Q 2 9 s d W 1 u c z E u e 0 l m I H l l c y w g d 2 h h d C B h c m U g e W 9 1 c i B l e H B l c m l l b m N l c y B v Z i B k Z X Z l b G 9 w a W 5 n I H R o a X M g c 2 9 s d X R p b 2 4 / L D I 5 f S Z x d W 9 0 O y w m c X V v d D t T Z W N 0 a W 9 u M S 9 T d X J 2 Z X l f I F F 1 Y W x p d G F 0 a X Z l I G Z l Z W R i Y W N r I G 9 u I H R o Z S B B S U R P Y V J 0 I H B y b 2 p l Y 3 Q v Q X V 0 b 1 J l b W 9 2 Z W R D b 2 x 1 b W 5 z M S 5 7 S G F 2 Z S B 5 b 3 U g a W 5 0 Z W d y Y X R l Z C B h I H N v b H V 0 a W 9 u L 3 R v b 2 w g a W 4 g Q U l E T 2 F S d D 8 s M z B 9 J n F 1 b 3 Q 7 L C Z x d W 9 0 O 1 N l Y 3 R p b 2 4 x L 1 N 1 c n Z l e V 8 g U X V h b G l 0 Y X R p d m U g Z m V l Z G J h Y 2 s g b 2 4 g d G h l I E F J R E 9 h U n Q g c H J v a m V j d C 9 B d X R v U m V t b 3 Z l Z E N v b H V t b n M x L n t J Z i B 5 Z X M s I H d o Y X Q g Y X J l I H l v d X I g Z X h w Z X J p Z W 5 j Z X M g b 2 Y g a W 5 0 Z W d y Y X R p b m c g d G h p c y B z b 2 x 1 d G l v b j 8 s M z F 9 J n F 1 b 3 Q 7 L C Z x d W 9 0 O 1 N l Y 3 R p b 2 4 x L 1 N 1 c n Z l e V 8 g U X V h b G l 0 Y X R p d m U g Z m V l Z G J h Y 2 s g b 2 4 g d G h l I E F J R E 9 h U n Q g c H J v a m V j d C 9 B d X R v U m V t b 3 Z l Z E N v b H V t b n M x L n t I Y X Z l I H l v d S B 1 c 2 V k I G F u e S B z b 2 x 1 d G l v b i 9 0 b 2 9 s I G l u I E F J R E 9 h U n Q / L D M y f S Z x d W 9 0 O y w m c X V v d D t T Z W N 0 a W 9 u M S 9 T d X J 2 Z X l f I F F 1 Y W x p d G F 0 a X Z l I G Z l Z W R i Y W N r I G 9 u I H R o Z S B B S U R P Y V J 0 I H B y b 2 p l Y 3 Q v Q X V 0 b 1 J l b W 9 2 Z W R D b 2 x 1 b W 5 z M S 5 7 S W Y g e W V z L C B 3 a G F 0 I G F y Z S B 5 b 3 V y I G V 4 c G V y a W V u Y 2 V z I G 9 m I H V z a W 5 n I H R o a X M g c 2 9 s d X R p b 2 4 / L D M z f S Z x d W 9 0 O y w m c X V v d D t T Z W N 0 a W 9 u M S 9 T d X J 2 Z X l f I F F 1 Y W x p d G F 0 a X Z l I G Z l Z W R i Y W N r I G 9 u I H R o Z S B B S U R P Y V J 0 I H B y b 2 p l Y 3 Q v Q X V 0 b 1 J l b W 9 2 Z W R D b 2 x 1 b W 5 z M S 5 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L D M 0 f S Z x d W 9 0 O y w m c X V v d D t T Z W N 0 a W 9 u M S 9 T d X J 2 Z X l f I F F 1 Y W x p d G F 0 a X Z l I G Z l Z W R i Y W N r I G 9 u I H R o Z S B B S U R P Y V J 0 I H B y b 2 p l Y 3 Q v Q X V 0 b 1 J l b W 9 2 Z W R D b 2 x 1 b W 5 z M S 5 7 V 2 h h d C B h c m U g e W 9 1 c i B l e H B l c m l l b m N l c y w g Z 2 9 v Z C B v c i B i Y W Q s I G 9 u I H d v c m t p b m c g d 2 l 0 a C B c J n F 1 b 3 Q 7 U m V x d W l y Z W 1 l b n R z I E V u Z 2 l u Z W V y a W 5 n X C Z x d W 9 0 O y B p b i B B S U R P Y V J 0 P y A g K G U u Z y 4 s I G 1 v Z G V s L W J h c 2 V k I H J l c X V p c m V t Z W 5 0 I G V u Z 2 l u Z W V y a W 5 n I H B y b 2 N l c 3 M g Y W R v c H R l Z C B p b i B X U D E s I O K A p i k s M z V 9 J n F 1 b 3 Q 7 L C Z x d W 9 0 O 1 N l Y 3 R p b 2 4 x L 1 N 1 c n Z l e V 8 g U X V h b G l 0 Y X R p d m U g Z m V l Z G J h Y 2 s g b 2 4 g d G h l I E F J R E 9 h U n Q g c H J v a m V j d C 9 B d X R v U m V t b 3 Z l Z E N v b H V t b n M x L n t X a G F 0 I G F y Z S B 5 b 3 V y I G V 4 c G V y a W V u Y 2 V z L C B n b 2 9 k I G 9 y I G J h Z C w g b 2 4 g d 2 9 y a 2 l u Z y B 3 a X R o I F w m c X V v d D t D b 2 5 0 a W 5 1 b 3 V z I F N v Z n R 3 Y X J l I G F u Z C B T e X N 0 Z W 0 g R W 5 n a W 5 l Z X J p b m d c J n F 1 b 3 Q 7 I G l u I E F J R E 9 h U n Q / I C h l L m c u L C B E Z X Z P c H M g c G h h c 2 V z K S w z N n 0 m c X V v d D s s J n F 1 b 3 Q 7 U 2 V j d G l v b j E v U 3 V y d m V 5 X y B R d W F s a X R h d G l 2 Z S B m Z W V k Y m F j a y B v b i B 0 a G U g Q U l E T 2 F S d C B w c m 9 q Z W N 0 L 0 F 1 d G 9 S Z W 1 v d m V k Q 2 9 s d W 1 u c z E u e 1 d o Y X Q g Y X J l I H l v d X I g Z X h w Z X J p Z W 5 j Z X M s I G d v b 2 Q g b 3 I g Y m F k L C B v b i B 3 b 3 J r a W 5 n I H d p d G g g X C Z x d W 9 0 O 0 l u d G V s b G l n Z W 5 j Z S B h b m Q g Q X V 0 b 2 1 h d G l v b l w m c X V v d D s g a W 4 g Q U l E T 2 F S d D 8 g K G U u Z y 4 s I G F k b 3 B 0 a W 9 u I G 9 m I G 5 l d y B B S S B t Z X R o b 2 R z L C B h c H B s a W N h d G l v b n M s I H R y Y W l u a W 5 n L C A u L i 4 p I C w z N 3 0 m c X V v d D s s J n F 1 b 3 Q 7 U 2 V j d G l v b j E v U 3 V y d m V 5 X y B R d W F s a X R h d G l 2 Z S B m Z W V k Y m F j a y B v b i B 0 a G U g Q U l E T 2 F S d C B w c m 9 q Z W N 0 L 0 F 1 d G 9 S Z W 1 v d m V k Q 2 9 s d W 1 u c z E u e 1 d o Y X Q g Y X J l I H l v d X I g Z X h w Z X J p Z W 5 j Z X M s I G d v b 2 Q g b 3 I g Y m F k L C B v b i B 3 b 3 J r a W 5 n I H d p d G g g X C Z x d W 9 0 O 0 R h d G F c J n F 1 b 3 Q 7 I G l u I E F J R E 9 h U n Q / I C A o Z S 5 n L i w g Z m 9 y b W F 0 c y B h b m Q g c 3 R h b m R h c m R z L C B k Y X R h I G F 2 Y W l s Y W J p b G l 0 e S w g Q U l E T 2 F S d C B k Y X R h I G 1 v Z G V s L C B 0 c m F p b m l u Z y w g L i 4 u K S A s M z h 9 J n F 1 b 3 Q 7 L C Z x d W 9 0 O 1 N l Y 3 R p b 2 4 x L 1 N 1 c n Z l e V 8 g U X V h b G l 0 Y X R p d m U g Z m V l Z G J h Y 2 s g b 2 4 g d G h l I E F J R E 9 h U n Q g c H J v a m V j d C 9 B d X R v U m V t b 3 Z l Z E N v b H V t b n M x L n 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s M z l 9 J n F 1 b 3 Q 7 L C Z x d W 9 0 O 1 N l Y 3 R p b 2 4 x L 1 N 1 c n Z l e V 8 g U X V h b G l 0 Y X R p d m U g Z m V l Z G J h Y 2 s g b 2 4 g d G h l I E F J R E 9 h U n Q g c H J v a m V j d C 9 B d X R v U m V t b 3 Z l Z E N v b H V t b n M x L n t P d m V y Y W x s L C B i Y X N l Z C B v b i B 5 b 3 V y I G V 4 c G V y a W V u Y 2 V z I G l u I E F J R E 9 h U n Q s I H d o Y X Q g Y 2 9 1 b G Q g Y m U g Z G 9 u Z S B i Z X R 0 Z X I g a W 4 g Y W 5 5 I G Z 1 d H V y Z S B w c m 9 q Z W N 0 P y w 0 M H 0 m c X V v d D s s J n F 1 b 3 Q 7 U 2 V j d G l v b j E v U 3 V y d m V 5 X y B R d W F s a X R h d G l 2 Z S B m Z W V k Y m F j a y B v b i B 0 a G U g Q U l E T 2 F S d C B w c m 9 q Z W N 0 L 0 F 1 d G 9 S Z W 1 v d m V k Q 2 9 s d W 1 u c z E u e 0 R p Z C B B S U R P Y V J 0 I G x l Y W Q g d G 8 g b m V 3 I G l k Z W F z I G 9 y I G 5 l d y B w b 3 R l b n R p Y W w g Y 2 9 s b G F i b 3 J h d G l v b n M / I F B s Z W F z Z S B k Z X N j c m l i Z S B i c m l l Z m x 5 I G h v d y B 5 b 3 U g c m V h Y 2 h l Z C B 0 a G l z I G N v b G x h Y m 9 y Y X R p b 2 4 s I G F u Z C B v b i B h I G h p Z 2 g t b G V 2 Z W w s I H d o Y X Q g e W 9 1 I G N v b n N p Z G V y I G N v b G x h Y m 9 y Y X R p b m c g b 2 4 u L D Q x f S Z x d W 9 0 O 1 0 s J n F 1 b 3 Q 7 U m V s Y X R p b 2 5 z a G l w S W 5 m b y Z x d W 9 0 O z p b X X 0 i I C 8 + P C 9 T d G F i b G V F b n R y a W V z P j w v S X R l b T 4 8 S X R l b T 4 8 S X R l b U x v Y 2 F 0 a W 9 u P j x J d G V t V H l w Z T 5 G b 3 J t d W x h P C 9 J d G V t V H l w Z T 4 8 S X R l b V B h d G g + U 2 V j d G l v b j E v U 3 V y d m V 5 X y U y M F F 1 Y W x p d G F 0 a X Z l J T I w Z m V l Z G J h Y 2 s l M j B v b i U y M H R o Z S U y M E F J R E 9 h U n Q l M j B w c m 9 q Z W N 0 L 0 9 y a W d p b m U 8 L 0 l 0 Z W 1 Q Y X R o P j w v S X R l b U x v Y 2 F 0 a W 9 u P j x T d G F i b G V F b n R y a W V z I C 8 + P C 9 J d G V t P j x J d G V t P j x J d G V t T G 9 j Y X R p b 2 4 + P E l 0 Z W 1 U e X B l P k Z v c m 1 1 b G E 8 L 0 l 0 Z W 1 U e X B l P j x J d G V t U G F 0 a D 5 T Z W N 0 a W 9 u M S 9 T d X J 2 Z X l f J T I w U X V h b G l 0 Y X R p d m U l M j B m Z W V k Y m F j a y U y M G 9 u J T I w d G h l J T I w Q U l E T 2 F S d C U y M H B y b 2 p l Y 3 Q v S W 5 0 Z X N 0 Y X p p b 2 5 p J T I w Y W x 6 Y X R l J T I w Z G k l M j B s a X Z l b G x v P C 9 J d G V t U G F 0 a D 4 8 L 0 l 0 Z W 1 M b 2 N h d G l v b j 4 8 U 3 R h Y m x l R W 5 0 c m l l c y A v P j w v S X R l b T 4 8 S X R l b T 4 8 S X R l b U x v Y 2 F 0 a W 9 u P j x J d G V t V H l w Z T 5 G b 3 J t d W x h P C 9 J d G V t V H l w Z T 4 8 S X R l b V B h d G g + U 2 V j d G l v b j E v U 3 V y d m V 5 X y U y M F F 1 Y W x p d G F 0 a X Z l J T I w Z m V l Z G J h Y 2 s l M j B v b i U y M H R o Z S U y M E F J R E 9 h U n Q l M j B w c m 9 q Z W N 0 L 0 1 v Z G l m a W N h d G 8 l M j B 0 a X B v P C 9 J d G V t U G F 0 a D 4 8 L 0 l 0 Z W 1 M b 2 N h d G l v b j 4 8 U 3 R h Y m x l R W 5 0 c m l l c y A v P j w v S X R l b T 4 8 L 0 l 0 Z W 1 z P j w v T G 9 j Y W x Q Y W N r Y W d l T W V 0 Y W R h d G F G a W x l P h Y A A A B Q S w U G A A A A A A A A A A A A A A A A A A A A A A A A J g E A A A E A A A D Q j J 3 f A R X R E Y x 6 A M B P w p f r A Q A A A D I w u N S k + e l F n O e e / 5 O Y e 4 w A A A A A A g A A A A A A E G Y A A A A B A A A g A A A A o 9 O L 1 2 n l h / i 2 e F F / 7 / J 5 + V Q s Q 9 2 8 l F P 1 3 1 h k B u R S o 8 0 A A A A A D o A A A A A C A A A g A A A A d m b H n b h j b A v G e 2 8 J M 0 u H m u k 7 n 1 i q 5 i V b P 8 9 C N I Z t C i l Q A A A A E O D 8 U j a y 0 I J Y h F c X I 1 o T N R c V 8 M L I H L g / h e a D A 5 L A i L U j c z c / s Y 4 n Z Z y X M c 4 E 7 i o l 7 e k 4 E l 0 V S D 9 W Y Y c d f R e F L p / W 6 e j E n t v 8 9 t P 4 n 3 6 v I 4 V A A A A A t P u s z m P d j / 4 j y X c n f p D 0 M p c I b M s 7 X w o + j J k Y n d W c b G J p 5 Q v s K S b L v O z y B J 7 X / t m j N 0 p x a 8 T b U M z r H O l g / + n R 7 g = = < / D a t a M a s h u p > 
</file>

<file path=customXml/itemProps1.xml><?xml version="1.0" encoding="utf-8"?>
<ds:datastoreItem xmlns:ds="http://schemas.openxmlformats.org/officeDocument/2006/customXml" ds:itemID="{C095AD80-F3D4-4DFA-806B-69EE802B36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Survey_ Qualitative feedback on</vt:lpstr>
      <vt:lpstr>Partners</vt:lpstr>
      <vt:lpstr>UCP-SP</vt:lpstr>
      <vt:lpstr>UCP-SP Years</vt:lpstr>
      <vt:lpstr>UCP-SP-Work</vt:lpstr>
      <vt:lpstr>Work</vt:lpstr>
      <vt:lpstr>Work-Years</vt:lpstr>
      <vt:lpstr>Work-Years (Ordered)</vt:lpstr>
      <vt:lpstr>Work-Years (Academi-Industry)</vt:lpstr>
      <vt:lpstr>Domain (UCS-SP)</vt:lpstr>
      <vt:lpstr>Domain (Ind-Acc)</vt:lpstr>
      <vt:lpstr>Solution-number</vt:lpstr>
      <vt:lpstr>Achievement</vt:lpstr>
      <vt:lpstr>Challenge-Achievement-Solutions</vt:lpstr>
      <vt:lpstr>Qualitative Experiences</vt:lpstr>
      <vt:lpstr>Architecture</vt:lpstr>
      <vt:lpstr>Likert Statistical Analysis</vt:lpstr>
      <vt:lpstr>User Perception</vt:lpstr>
      <vt:lpstr>User Perception (Development)</vt:lpstr>
      <vt:lpstr>Future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2024-07-30T13:02:11Z</dcterms:modified>
</cp:coreProperties>
</file>