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ew" sheetId="1" r:id="rId4"/>
    <sheet state="visible" name="Quality" sheetId="2" r:id="rId5"/>
  </sheets>
  <definedNames/>
  <calcPr/>
</workbook>
</file>

<file path=xl/sharedStrings.xml><?xml version="1.0" encoding="utf-8"?>
<sst xmlns="http://schemas.openxmlformats.org/spreadsheetml/2006/main" count="73" uniqueCount="63">
  <si>
    <t>ID</t>
  </si>
  <si>
    <t>Questions/Assertions</t>
  </si>
  <si>
    <t>Comment</t>
  </si>
  <si>
    <t>The paper proposes the following contributions:</t>
  </si>
  <si>
    <t>This paper presents an industrial case study on the application of the Arrowhead framework. The framework is implemented in the Machine Tooling ecosystem and enables the integration of grinding machines with other sensors, components or machines. Different software engineering tools offered with Arrowhead are used to design new solutions in Cyber-Physical System and Internet of Things in Industry 4.0 and make them Arrowhead compliant, for fast deployment of platforms and applications (Dockers) or for testing purposes (Management tool).</t>
  </si>
  <si>
    <t>&lt;add your comment here if any&gt;</t>
  </si>
  <si>
    <t>CPS Case Study / Example availability</t>
  </si>
  <si>
    <r>
      <rPr>
        <rFont val="Arial"/>
        <i/>
        <color rgb="FF1155CC"/>
        <sz val="10.0"/>
        <u/>
      </rPr>
      <t>https://productive40.eu/</t>
    </r>
    <r>
      <rPr>
        <rFont val="Arial"/>
        <i/>
        <color rgb="FF000000"/>
        <sz val="10.0"/>
      </rPr>
      <t xml:space="preserve"> not accessible</t>
    </r>
  </si>
  <si>
    <t>SECO Tools Availability (add repository or website in the comment)</t>
  </si>
  <si>
    <t>Y</t>
  </si>
  <si>
    <r>
      <rPr>
        <rFont val="Arial"/>
        <i/>
        <color rgb="FF1155CC"/>
        <sz val="10.0"/>
        <u/>
      </rPr>
      <t>https://www.arrowhead.eu/arrowheadtools</t>
    </r>
    <r>
      <rPr>
        <rFont val="Arial"/>
        <i/>
        <color rgb="FF000000"/>
        <sz val="10.0"/>
      </rPr>
      <t xml:space="preserve"> not accessible</t>
    </r>
  </si>
  <si>
    <t>Related Challenge - See SPE paper (Write Others in comment cell)</t>
  </si>
  <si>
    <t>Data</t>
  </si>
  <si>
    <t>Intelligence and automation</t>
  </si>
  <si>
    <t>Continuous software and system engineering</t>
  </si>
  <si>
    <t>n.a.</t>
  </si>
  <si>
    <t>Servitization: the process of creating value in products by adding services</t>
  </si>
  <si>
    <t>Does it contribute to answer RQ1?</t>
  </si>
  <si>
    <t>Interoperability, Software and Hardware Engineering, Determine relevant data, Difficulties for adding new equipment (scalability)</t>
  </si>
  <si>
    <t>Does the paper present methods, tools, and benefits in terms of industry/academia collaboration? If so, write what methods, tools, and benefits in the comment column</t>
  </si>
  <si>
    <t>improving machine tool performance and optimizing manufacturing resources, to develop smart services on top of CPS, integrate third party applications, make production more efficient and predictable</t>
  </si>
  <si>
    <t>Does it contribute to answer RQ2?</t>
  </si>
  <si>
    <t>Partially</t>
  </si>
  <si>
    <t>A company provides engineering services along electronic product development life cycle focusing in the development of sensors and CPS and a university provides interoperability platforms.</t>
  </si>
  <si>
    <t>Application Domain(s) (at least one or domain independent)</t>
  </si>
  <si>
    <t>Manufacturing</t>
  </si>
  <si>
    <t>Machine Tooling ecosystem: integration of grinding machines with other sensors, components or machines</t>
  </si>
  <si>
    <t>Quality Evaluation (From 1 to 10) - From "Quality" Tab</t>
  </si>
  <si>
    <t>RQ1: In the SECO, what are the main challenges faced during the CPS development?</t>
  </si>
  <si>
    <t>RQ2: How do industry and academia collaborate and benefit in the SECO for CPS development?</t>
  </si>
  <si>
    <t>Assessment Criterion (Question)</t>
  </si>
  <si>
    <t>Value (1, 0.5, 0)</t>
  </si>
  <si>
    <t>Reporting</t>
  </si>
  <si>
    <t>Is there a clear statement (definition) of the aims (goals, purposes, problems, motivations, objectives, questions) of the research?</t>
  </si>
  <si>
    <t>Is there an adequate description of the context in which the research was carried out?</t>
  </si>
  <si>
    <t>Is the paper based on research?</t>
  </si>
  <si>
    <t>Are references maintained accurately?</t>
  </si>
  <si>
    <t>Does the study answer the research question defined or presents the results in a clear way?</t>
  </si>
  <si>
    <t>Is the reporting clear and coherent?</t>
  </si>
  <si>
    <t>Rigor</t>
  </si>
  <si>
    <t>Are the metrics (methods, design, measures) used in the study clearly (fully) defined (description)?</t>
  </si>
  <si>
    <t>Are the variables/metrics/methods/design used in the study adequately measured and validated (justified)?</t>
  </si>
  <si>
    <t>Was the data analysis (collected) sufficiently rigorous?</t>
  </si>
  <si>
    <t>Was there a control group with which to compare treatments?</t>
  </si>
  <si>
    <t>Are the data collection methods adequately described (defined)?</t>
  </si>
  <si>
    <t>Was the data collected in a way that addressed the research issue?</t>
  </si>
  <si>
    <t>Was the research design appropriate to address the aims of the research?</t>
  </si>
  <si>
    <t>Was the recruitment strategy appropriate to the aims of the research?</t>
  </si>
  <si>
    <t>Does the study provide description and justification of the data analysis approaches?</t>
  </si>
  <si>
    <t>Is the methodology (design) used suitable to address the stated research questions?</t>
  </si>
  <si>
    <t>Is the study design stated clearly?</t>
  </si>
  <si>
    <t>Are the metrics used in the study the most relevant ones for answering the research questions?</t>
  </si>
  <si>
    <t>Credibility</t>
  </si>
  <si>
    <t>Is there a clear statement of findings (data) and relate to the aims of research?</t>
  </si>
  <si>
    <t>Do the researchers discuss any problems (limitations, threats) with the validity (reliability) of their results?</t>
  </si>
  <si>
    <t>Has the relationship between researcher and participants been considered to an adequate degree?</t>
  </si>
  <si>
    <t>Is the study replicable?</t>
  </si>
  <si>
    <t>Has sufficient data been presented to support the findings?</t>
  </si>
  <si>
    <t>Are the findings credible?</t>
  </si>
  <si>
    <t>Relevance</t>
  </si>
  <si>
    <t>Is the study of value for research or practice?</t>
  </si>
  <si>
    <t>Are conclusions, implications for practice and future research, reported suitably for its audience?</t>
  </si>
  <si>
    <t>Has the approach been validated on a certain scale (either in academia or/ and industry)?</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</si>
</sst>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sz val="10.0"/>
      <color theme="1"/>
      <name val="Arial"/>
    </font>
    <font>
      <b/>
      <i/>
      <sz val="10.0"/>
      <color theme="1"/>
      <name val="Arial"/>
    </font>
    <font>
      <i/>
      <sz val="10.0"/>
      <color theme="1"/>
      <name val="Arial"/>
    </font>
    <font/>
    <font>
      <i/>
      <u/>
      <sz val="10.0"/>
      <color rgb="FF0000FF"/>
      <name val="Arial"/>
    </font>
    <font>
      <sz val="12.0"/>
      <color theme="1"/>
      <name val="Lato"/>
    </font>
    <font>
      <sz val="11.0"/>
      <color theme="1"/>
      <name val="Calibri"/>
    </font>
    <font>
      <color theme="1"/>
      <name val="Arial"/>
    </font>
  </fonts>
  <fills count="11">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000000"/>
        <bgColor rgb="FF000000"/>
      </patternFill>
    </fill>
    <fill>
      <patternFill patternType="solid">
        <fgColor rgb="FFF3F3F3"/>
        <bgColor rgb="FFF3F3F3"/>
      </patternFill>
    </fill>
    <fill>
      <patternFill patternType="solid">
        <fgColor rgb="FFE7E6E6"/>
        <bgColor rgb="FFE7E6E6"/>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FFF2CC"/>
        <bgColor rgb="FFFFF2CC"/>
      </patternFill>
    </fill>
  </fills>
  <borders count="27">
    <border/>
    <border>
      <left/>
      <right/>
      <top/>
      <bottom/>
    </border>
    <border>
      <left style="thin">
        <color rgb="FF000000"/>
      </left>
      <right/>
      <top style="thin">
        <color rgb="FF000000"/>
      </top>
      <bottom style="thin">
        <color rgb="FF000000"/>
      </bottom>
    </border>
    <border>
      <left/>
      <right style="double">
        <color rgb="FF000000"/>
      </right>
      <top/>
    </border>
    <border>
      <left style="thin">
        <color rgb="FF000000"/>
      </left>
      <right style="thin">
        <color rgb="FF000000"/>
      </right>
      <top style="thin">
        <color rgb="FF000000"/>
      </top>
    </border>
    <border>
      <left style="thin">
        <color rgb="FF000000"/>
      </left>
      <right/>
      <top style="double">
        <color rgb="FF000000"/>
      </top>
    </border>
    <border>
      <left style="thin">
        <color rgb="FF000000"/>
      </left>
      <top style="thin">
        <color rgb="FF000000"/>
      </top>
    </border>
    <border>
      <top style="thin">
        <color rgb="FF000000"/>
      </top>
    </border>
    <border>
      <right style="double">
        <color rgb="FF000000"/>
      </right>
      <top style="thin">
        <color rgb="FF000000"/>
      </top>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right/>
      <bottom style="double">
        <color rgb="FF000000"/>
      </bottom>
    </border>
    <border>
      <left style="thin">
        <color rgb="FF000000"/>
      </left>
      <bottom style="double">
        <color rgb="FF000000"/>
      </bottom>
    </border>
    <border>
      <bottom style="double">
        <color rgb="FF000000"/>
      </bottom>
    </border>
    <border>
      <right style="double">
        <color rgb="FF000000"/>
      </right>
      <bottom style="double">
        <color rgb="FF000000"/>
      </bottom>
    </border>
    <border>
      <left style="thin">
        <color rgb="FF000000"/>
      </left>
      <right style="double">
        <color rgb="FF000000"/>
      </right>
      <bottom style="double">
        <color rgb="FF000000"/>
      </bottom>
    </border>
    <border>
      <left style="thin">
        <color rgb="FF000000"/>
      </left>
      <right style="thin">
        <color rgb="FF000000"/>
      </right>
      <top style="double">
        <color rgb="FF000000"/>
      </top>
      <bottom style="double">
        <color rgb="FF000000"/>
      </bottom>
    </border>
    <border>
      <left style="thin">
        <color rgb="FF000000"/>
      </left>
      <right style="double">
        <color rgb="FF000000"/>
      </right>
      <top style="thin">
        <color rgb="FF000000"/>
      </top>
      <bottom style="double">
        <color rgb="FF000000"/>
      </bottom>
    </border>
    <border>
      <left style="thin">
        <color rgb="FF000000"/>
      </left>
      <right style="thin">
        <color rgb="FF000000"/>
      </right>
      <top/>
      <bottom style="thin">
        <color rgb="FF000000"/>
      </bottom>
    </border>
    <border>
      <left style="thin">
        <color rgb="FF000000"/>
      </left>
      <right/>
      <top/>
      <bottom style="double">
        <color rgb="FF000000"/>
      </bottom>
    </border>
    <border>
      <left/>
      <right style="thin">
        <color rgb="FF000000"/>
      </right>
      <top style="double">
        <color rgb="FF000000"/>
      </top>
      <bottom style="double">
        <color rgb="FF000000"/>
      </bottom>
    </border>
    <border>
      <left style="thin">
        <color rgb="FF000000"/>
      </left>
      <right style="thin">
        <color rgb="FF000000"/>
      </right>
      <top/>
      <bottom style="double">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1" fillId="2" fontId="1" numFmtId="0" xfId="0" applyBorder="1" applyFill="1" applyFont="1"/>
    <xf borderId="2" fillId="2" fontId="1" numFmtId="0" xfId="0" applyBorder="1" applyFont="1"/>
    <xf borderId="3" fillId="2" fontId="2" numFmtId="0" xfId="0" applyAlignment="1" applyBorder="1" applyFont="1">
      <alignment horizontal="center" shrinkToFit="0" vertical="top" wrapText="1"/>
    </xf>
    <xf borderId="4" fillId="3" fontId="1" numFmtId="0" xfId="0" applyBorder="1" applyFill="1" applyFont="1"/>
    <xf borderId="5" fillId="3" fontId="1" numFmtId="1" xfId="0" applyAlignment="1" applyBorder="1" applyFont="1" applyNumberFormat="1">
      <alignment horizontal="left"/>
    </xf>
    <xf borderId="6" fillId="3" fontId="3" numFmtId="1" xfId="0" applyAlignment="1" applyBorder="1" applyFont="1" applyNumberFormat="1">
      <alignment readingOrder="0" shrinkToFit="0" vertical="bottom" wrapText="1"/>
    </xf>
    <xf borderId="7" fillId="0" fontId="4" numFmtId="0" xfId="0" applyBorder="1" applyFont="1"/>
    <xf borderId="8" fillId="0" fontId="4" numFmtId="0" xfId="0" applyBorder="1" applyFont="1"/>
    <xf borderId="9" fillId="3" fontId="3" numFmtId="1" xfId="0" applyAlignment="1" applyBorder="1" applyFont="1" applyNumberFormat="1">
      <alignment shrinkToFit="0" vertical="bottom" wrapText="1"/>
    </xf>
    <xf borderId="10" fillId="0" fontId="4" numFmtId="0" xfId="0" applyBorder="1" applyFont="1"/>
    <xf borderId="11" fillId="0" fontId="4" numFmtId="0" xfId="0" applyBorder="1" applyFont="1"/>
    <xf borderId="12" fillId="0" fontId="4" numFmtId="0" xfId="0" applyBorder="1" applyFont="1"/>
    <xf borderId="13" fillId="0" fontId="4" numFmtId="0" xfId="0" applyBorder="1" applyFont="1"/>
    <xf borderId="14" fillId="0" fontId="4" numFmtId="0" xfId="0" applyBorder="1" applyFont="1"/>
    <xf borderId="15" fillId="0" fontId="4" numFmtId="0" xfId="0" applyBorder="1" applyFont="1"/>
    <xf borderId="16" fillId="3" fontId="1" numFmtId="0" xfId="0" applyBorder="1" applyFont="1"/>
    <xf borderId="16" fillId="3" fontId="1" numFmtId="1" xfId="0" applyAlignment="1" applyBorder="1" applyFont="1" applyNumberFormat="1">
      <alignment horizontal="right" readingOrder="0"/>
    </xf>
    <xf borderId="16" fillId="4" fontId="1" numFmtId="1" xfId="0" applyBorder="1" applyFill="1" applyFont="1" applyNumberFormat="1"/>
    <xf borderId="17" fillId="5" fontId="5" numFmtId="1" xfId="0" applyAlignment="1" applyBorder="1" applyFill="1" applyFont="1" applyNumberFormat="1">
      <alignment readingOrder="0" shrinkToFit="0" vertical="top" wrapText="1"/>
    </xf>
    <xf borderId="18" fillId="5" fontId="1" numFmtId="1" xfId="0" applyAlignment="1" applyBorder="1" applyFont="1" applyNumberFormat="1">
      <alignment horizontal="right" readingOrder="0"/>
    </xf>
    <xf borderId="16" fillId="3" fontId="1" numFmtId="1" xfId="0" applyAlignment="1" applyBorder="1" applyFont="1" applyNumberFormat="1">
      <alignment horizontal="right"/>
    </xf>
    <xf borderId="17" fillId="3" fontId="3" numFmtId="1" xfId="0" applyAlignment="1" applyBorder="1" applyFont="1" applyNumberFormat="1">
      <alignment readingOrder="0" shrinkToFit="0" vertical="top" wrapText="1"/>
    </xf>
    <xf borderId="19" fillId="3" fontId="1" numFmtId="1" xfId="0" applyAlignment="1" applyBorder="1" applyFont="1" applyNumberFormat="1">
      <alignment horizontal="right" readingOrder="0"/>
    </xf>
    <xf borderId="20" fillId="4" fontId="1" numFmtId="1" xfId="0" applyBorder="1" applyFont="1" applyNumberFormat="1"/>
    <xf borderId="16" fillId="3" fontId="1" numFmtId="0" xfId="0" applyAlignment="1" applyBorder="1" applyFont="1">
      <alignment shrinkToFit="0" wrapText="1"/>
    </xf>
    <xf borderId="19" fillId="5" fontId="1" numFmtId="1" xfId="0" applyAlignment="1" applyBorder="1" applyFont="1" applyNumberFormat="1">
      <alignment horizontal="right" readingOrder="0"/>
    </xf>
    <xf borderId="17" fillId="5" fontId="3" numFmtId="1" xfId="0" applyAlignment="1" applyBorder="1" applyFont="1" applyNumberFormat="1">
      <alignment readingOrder="0" shrinkToFit="0" vertical="top" wrapText="1"/>
    </xf>
    <xf borderId="21" fillId="3" fontId="1" numFmtId="1" xfId="0" applyAlignment="1" applyBorder="1" applyFont="1" applyNumberFormat="1">
      <alignment horizontal="right" readingOrder="0"/>
    </xf>
    <xf borderId="21" fillId="3" fontId="1" numFmtId="1" xfId="0" applyAlignment="1" applyBorder="1" applyFont="1" applyNumberFormat="1">
      <alignment horizontal="right"/>
    </xf>
    <xf borderId="17" fillId="3" fontId="3" numFmtId="0" xfId="0" applyAlignment="1" applyBorder="1" applyFont="1">
      <alignment shrinkToFit="0" vertical="top" wrapText="1"/>
    </xf>
    <xf borderId="17" fillId="5" fontId="3" numFmtId="1" xfId="0" applyAlignment="1" applyBorder="1" applyFont="1" applyNumberFormat="1">
      <alignment shrinkToFit="0" vertical="top" wrapText="1"/>
    </xf>
    <xf borderId="0" fillId="3" fontId="6" numFmtId="0" xfId="0" applyAlignment="1" applyFont="1">
      <alignment vertical="bottom"/>
    </xf>
    <xf borderId="22" fillId="3" fontId="7" numFmtId="0" xfId="0" applyAlignment="1" applyBorder="1" applyFont="1">
      <alignment vertical="bottom"/>
    </xf>
    <xf borderId="23" fillId="6" fontId="7" numFmtId="0" xfId="0" applyAlignment="1" applyBorder="1" applyFill="1" applyFont="1">
      <alignment vertical="bottom"/>
    </xf>
    <xf borderId="0" fillId="0" fontId="8" numFmtId="0" xfId="0" applyAlignment="1" applyFont="1">
      <alignment vertical="bottom"/>
    </xf>
    <xf borderId="0" fillId="0" fontId="8" numFmtId="0" xfId="0" applyAlignment="1" applyFont="1">
      <alignment vertical="bottom"/>
    </xf>
    <xf borderId="0" fillId="0" fontId="7" numFmtId="0" xfId="0" applyAlignment="1" applyFont="1">
      <alignment vertical="bottom"/>
    </xf>
    <xf borderId="24" fillId="7" fontId="7" numFmtId="0" xfId="0" applyAlignment="1" applyBorder="1" applyFill="1" applyFont="1">
      <alignment horizontal="center" textRotation="90"/>
    </xf>
    <xf borderId="25" fillId="7" fontId="7" numFmtId="0" xfId="0" applyAlignment="1" applyBorder="1" applyFont="1">
      <alignment vertical="bottom"/>
    </xf>
    <xf borderId="25" fillId="7" fontId="7" numFmtId="0" xfId="0" applyAlignment="1" applyBorder="1" applyFont="1">
      <alignment horizontal="right" vertical="bottom"/>
    </xf>
    <xf borderId="0" fillId="0" fontId="7" numFmtId="0" xfId="0" applyAlignment="1" applyFont="1">
      <alignment horizontal="right" vertical="bottom"/>
    </xf>
    <xf borderId="24" fillId="0" fontId="4" numFmtId="0" xfId="0" applyBorder="1" applyFont="1"/>
    <xf borderId="26" fillId="0" fontId="4" numFmtId="0" xfId="0" applyBorder="1" applyFont="1"/>
    <xf borderId="25" fillId="7" fontId="7" numFmtId="0" xfId="0" applyAlignment="1" applyBorder="1" applyFont="1">
      <alignment horizontal="right" readingOrder="0" vertical="bottom"/>
    </xf>
    <xf borderId="0" fillId="0" fontId="8" numFmtId="0" xfId="0" applyAlignment="1" applyFont="1">
      <alignment horizontal="right" vertical="bottom"/>
    </xf>
    <xf borderId="24" fillId="8" fontId="7" numFmtId="0" xfId="0" applyAlignment="1" applyBorder="1" applyFill="1" applyFont="1">
      <alignment horizontal="center" textRotation="90"/>
    </xf>
    <xf borderId="25" fillId="8" fontId="7" numFmtId="0" xfId="0" applyAlignment="1" applyBorder="1" applyFont="1">
      <alignment vertical="bottom"/>
    </xf>
    <xf borderId="25" fillId="8" fontId="7" numFmtId="0" xfId="0" applyAlignment="1" applyBorder="1" applyFont="1">
      <alignment horizontal="right" readingOrder="0" vertical="bottom"/>
    </xf>
    <xf borderId="25" fillId="8" fontId="7" numFmtId="0" xfId="0" applyAlignment="1" applyBorder="1" applyFont="1">
      <alignment horizontal="right" vertical="bottom"/>
    </xf>
    <xf borderId="24" fillId="9" fontId="7" numFmtId="0" xfId="0" applyAlignment="1" applyBorder="1" applyFill="1" applyFont="1">
      <alignment horizontal="center" textRotation="90"/>
    </xf>
    <xf borderId="25" fillId="9" fontId="7" numFmtId="0" xfId="0" applyAlignment="1" applyBorder="1" applyFont="1">
      <alignment vertical="bottom"/>
    </xf>
    <xf borderId="25" fillId="9" fontId="7" numFmtId="0" xfId="0" applyAlignment="1" applyBorder="1" applyFont="1">
      <alignment horizontal="right" vertical="bottom"/>
    </xf>
    <xf borderId="25" fillId="9" fontId="7" numFmtId="0" xfId="0" applyAlignment="1" applyBorder="1" applyFont="1">
      <alignment horizontal="right" readingOrder="0" vertical="bottom"/>
    </xf>
    <xf borderId="0" fillId="0" fontId="8" numFmtId="0" xfId="0" applyAlignment="1" applyFont="1">
      <alignment horizontal="right" vertical="bottom"/>
    </xf>
    <xf borderId="24" fillId="10" fontId="7" numFmtId="0" xfId="0" applyAlignment="1" applyBorder="1" applyFill="1" applyFont="1">
      <alignment horizontal="center" textRotation="90"/>
    </xf>
    <xf borderId="25" fillId="10" fontId="7" numFmtId="0" xfId="0" applyAlignment="1" applyBorder="1" applyFont="1">
      <alignment vertical="bottom"/>
    </xf>
    <xf borderId="25" fillId="10" fontId="7" numFmtId="0" xfId="0" applyAlignment="1" applyBorder="1" applyFont="1">
      <alignment horizontal="right" vertical="bottom"/>
    </xf>
    <xf borderId="0" fillId="0" fontId="8" numFmtId="0" xfId="0" applyFont="1"/>
  </cellXfs>
  <cellStyles count="1">
    <cellStyle xfId="0" name="Normal" builtinId="0"/>
  </cellStyles>
  <dxfs count="3">
    <dxf>
      <font/>
      <fill>
        <patternFill patternType="solid">
          <fgColor rgb="FFB7E1CD"/>
          <bgColor rgb="FFB7E1CD"/>
        </patternFill>
      </fill>
      <border/>
    </dxf>
    <dxf>
      <font/>
      <fill>
        <patternFill patternType="solid">
          <fgColor rgb="FFF4C7C3"/>
          <bgColor rgb="FFF4C7C3"/>
        </patternFill>
      </fill>
      <border/>
    </dxf>
    <dxf>
      <font/>
      <fill>
        <patternFill patternType="solid">
          <fgColor rgb="FFFCE8B2"/>
          <bgColor rgb="FFFCE8B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arrowhead.eu/arrowheadtools" TargetMode="External"/><Relationship Id="rId2" Type="http://schemas.openxmlformats.org/officeDocument/2006/relationships/hyperlink" Target="https://www.arrowhead.eu/arrowheadtools"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5"/>
    <col customWidth="1" min="2" max="2" width="62.38"/>
    <col customWidth="1" min="3" max="3" width="9.0"/>
    <col customWidth="1" min="4" max="4" width="9.88"/>
    <col customWidth="1" min="5" max="5" width="9.0"/>
    <col customWidth="1" min="6" max="6" width="10.0"/>
    <col customWidth="1" min="7" max="7" width="9.38"/>
    <col customWidth="1" min="8" max="8" width="9.63"/>
    <col customWidth="1" min="9" max="9" width="62.13"/>
    <col customWidth="1" min="10" max="26" width="11.13"/>
  </cols>
  <sheetData>
    <row r="1" ht="15.75" customHeight="1">
      <c r="A1" s="1" t="s">
        <v>0</v>
      </c>
      <c r="B1" s="2" t="s">
        <v>1</v>
      </c>
      <c r="C1" s="1"/>
      <c r="D1" s="1"/>
      <c r="E1" s="1"/>
      <c r="F1" s="1"/>
      <c r="G1" s="1"/>
      <c r="H1" s="1"/>
      <c r="I1" s="3" t="s">
        <v>2</v>
      </c>
    </row>
    <row r="2" ht="15.75" customHeight="1">
      <c r="A2" s="4">
        <v>1.0</v>
      </c>
      <c r="B2" s="5" t="s">
        <v>3</v>
      </c>
      <c r="C2" s="6" t="s">
        <v>4</v>
      </c>
      <c r="D2" s="7"/>
      <c r="E2" s="7"/>
      <c r="F2" s="7"/>
      <c r="G2" s="7"/>
      <c r="H2" s="8"/>
      <c r="I2" s="9" t="s">
        <v>5</v>
      </c>
    </row>
    <row r="3" ht="82.5" customHeight="1">
      <c r="A3" s="10"/>
      <c r="B3" s="11"/>
      <c r="C3" s="12"/>
      <c r="D3" s="13"/>
      <c r="E3" s="13"/>
      <c r="F3" s="13"/>
      <c r="G3" s="13"/>
      <c r="H3" s="14"/>
      <c r="I3" s="15"/>
    </row>
    <row r="4" ht="15.75" customHeight="1">
      <c r="A4" s="16">
        <v>2.0</v>
      </c>
      <c r="B4" s="16" t="s">
        <v>6</v>
      </c>
      <c r="C4" s="17">
        <v>1.0</v>
      </c>
      <c r="D4" s="18"/>
      <c r="E4" s="18"/>
      <c r="F4" s="18"/>
      <c r="G4" s="18"/>
      <c r="H4" s="18"/>
      <c r="I4" s="19" t="s">
        <v>7</v>
      </c>
    </row>
    <row r="5" ht="15.75" customHeight="1">
      <c r="A5" s="16">
        <v>3.0</v>
      </c>
      <c r="B5" s="16" t="s">
        <v>8</v>
      </c>
      <c r="C5" s="20" t="s">
        <v>9</v>
      </c>
      <c r="D5" s="18"/>
      <c r="E5" s="18"/>
      <c r="F5" s="18"/>
      <c r="G5" s="18"/>
      <c r="H5" s="18"/>
      <c r="I5" s="19" t="s">
        <v>10</v>
      </c>
    </row>
    <row r="6" ht="15.75" customHeight="1">
      <c r="A6" s="16">
        <v>4.0</v>
      </c>
      <c r="B6" s="16" t="s">
        <v>11</v>
      </c>
      <c r="C6" s="17" t="s">
        <v>12</v>
      </c>
      <c r="D6" s="17" t="s">
        <v>13</v>
      </c>
      <c r="E6" s="17" t="s">
        <v>14</v>
      </c>
      <c r="F6" s="21" t="s">
        <v>15</v>
      </c>
      <c r="G6" s="21" t="s">
        <v>15</v>
      </c>
      <c r="H6" s="21" t="s">
        <v>15</v>
      </c>
      <c r="I6" s="22" t="s">
        <v>16</v>
      </c>
    </row>
    <row r="7" ht="15.75" customHeight="1">
      <c r="A7" s="16">
        <v>5.0</v>
      </c>
      <c r="B7" s="16" t="s">
        <v>17</v>
      </c>
      <c r="C7" s="23" t="s">
        <v>9</v>
      </c>
      <c r="D7" s="24"/>
      <c r="E7" s="24"/>
      <c r="F7" s="24"/>
      <c r="G7" s="24"/>
      <c r="H7" s="18"/>
      <c r="I7" s="22" t="s">
        <v>18</v>
      </c>
    </row>
    <row r="8">
      <c r="A8" s="16">
        <v>6.0</v>
      </c>
      <c r="B8" s="25" t="s">
        <v>19</v>
      </c>
      <c r="C8" s="23" t="s">
        <v>9</v>
      </c>
      <c r="D8" s="24"/>
      <c r="E8" s="24"/>
      <c r="F8" s="24"/>
      <c r="G8" s="24"/>
      <c r="H8" s="18"/>
      <c r="I8" s="22" t="s">
        <v>20</v>
      </c>
    </row>
    <row r="9" ht="15.75" customHeight="1">
      <c r="A9" s="16">
        <v>7.0</v>
      </c>
      <c r="B9" s="16" t="s">
        <v>21</v>
      </c>
      <c r="C9" s="26" t="s">
        <v>22</v>
      </c>
      <c r="D9" s="24"/>
      <c r="E9" s="24"/>
      <c r="F9" s="24"/>
      <c r="G9" s="24"/>
      <c r="H9" s="18"/>
      <c r="I9" s="27" t="s">
        <v>23</v>
      </c>
    </row>
    <row r="10" ht="15.75" customHeight="1">
      <c r="A10" s="16">
        <v>8.0</v>
      </c>
      <c r="B10" s="16" t="s">
        <v>24</v>
      </c>
      <c r="C10" s="28" t="s">
        <v>25</v>
      </c>
      <c r="D10" s="29" t="s">
        <v>15</v>
      </c>
      <c r="E10" s="29" t="s">
        <v>15</v>
      </c>
      <c r="F10" s="29" t="s">
        <v>15</v>
      </c>
      <c r="G10" s="29" t="s">
        <v>15</v>
      </c>
      <c r="H10" s="29" t="s">
        <v>15</v>
      </c>
      <c r="I10" s="22" t="s">
        <v>26</v>
      </c>
    </row>
    <row r="11" ht="15.75" customHeight="1">
      <c r="A11" s="16">
        <v>9.0</v>
      </c>
      <c r="B11" s="16" t="s">
        <v>27</v>
      </c>
      <c r="C11" s="30">
        <f>Quality!C29</f>
        <v>7.592592593</v>
      </c>
      <c r="D11" s="24"/>
      <c r="E11" s="24"/>
      <c r="F11" s="24"/>
      <c r="G11" s="24"/>
      <c r="H11" s="24"/>
      <c r="I11" s="31" t="s">
        <v>5</v>
      </c>
    </row>
    <row r="12" ht="15.75" customHeight="1"/>
    <row r="14" ht="15.75" customHeight="1">
      <c r="B14" s="32" t="s">
        <v>28</v>
      </c>
    </row>
    <row r="15" ht="15.75" customHeight="1">
      <c r="B15" s="32" t="s">
        <v>29</v>
      </c>
    </row>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2:A3"/>
    <mergeCell ref="B2:B3"/>
    <mergeCell ref="C2:H3"/>
    <mergeCell ref="I2:I3"/>
  </mergeCells>
  <conditionalFormatting sqref="C4">
    <cfRule type="cellIs" dxfId="0" priority="1" operator="greaterThan">
      <formula>0</formula>
    </cfRule>
  </conditionalFormatting>
  <conditionalFormatting sqref="C4">
    <cfRule type="cellIs" dxfId="1" priority="2" operator="lessThan">
      <formula>1</formula>
    </cfRule>
  </conditionalFormatting>
  <conditionalFormatting sqref="C4:C10 D6:H6 D10:H10">
    <cfRule type="cellIs" dxfId="2" priority="3" operator="equal">
      <formula>"n.a."</formula>
    </cfRule>
  </conditionalFormatting>
  <conditionalFormatting sqref="C4:C10 D6:H6 D10:H10">
    <cfRule type="cellIs" dxfId="0" priority="4" operator="equal">
      <formula>"Y"</formula>
    </cfRule>
  </conditionalFormatting>
  <conditionalFormatting sqref="C4:C10 D6:H6 D10:H10">
    <cfRule type="cellIs" dxfId="1" priority="5" operator="equal">
      <formula>"N"</formula>
    </cfRule>
  </conditionalFormatting>
  <dataValidations>
    <dataValidation type="list" allowBlank="1" showErrorMessage="1" sqref="C7:C9">
      <formula1>"n.a.,Y,N,Partially"</formula1>
    </dataValidation>
    <dataValidation type="list" allowBlank="1" sqref="C10:H10">
      <formula1>"n.a.,Automotive,Aerospace,Railway,Maritime,Construction,Digital Life,Manufacturing,Application Domain Independent,Others"</formula1>
    </dataValidation>
    <dataValidation type="list" allowBlank="1" showInputMessage="1" prompt="Click and enter a value from the list of items" sqref="C4">
      <formula1>"n.a.,0,1,2,3,4,5,&gt;5"</formula1>
    </dataValidation>
    <dataValidation type="list" allowBlank="1" showErrorMessage="1" sqref="C6:H6">
      <formula1>"n.a.,Data,Modeling and Model-Driven Engineering,Requirements engineering,Continuous software and system engineering,Intelligence and automation,Others"</formula1>
    </dataValidation>
    <dataValidation type="list" allowBlank="1" showErrorMessage="1" sqref="C5">
      <formula1>"n.a.,Y,N"</formula1>
    </dataValidation>
  </dataValidations>
  <hyperlinks>
    <hyperlink r:id="rId1" ref="I4"/>
    <hyperlink r:id="rId2" ref="I5"/>
  </hyperlinks>
  <printOptions/>
  <pageMargins bottom="0.75" footer="0.0" header="0.0" left="0.7" right="0.7" top="0.75"/>
  <pageSetup orientation="landscape"/>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13"/>
    <col customWidth="1" min="2" max="2" width="96.88"/>
    <col customWidth="1" min="3" max="4" width="12.5"/>
    <col customWidth="1" min="5" max="5" width="6.13"/>
    <col customWidth="1" min="6" max="6" width="3.13"/>
  </cols>
  <sheetData>
    <row r="1">
      <c r="A1" s="33"/>
      <c r="B1" s="34" t="s">
        <v>30</v>
      </c>
      <c r="C1" s="34" t="s">
        <v>31</v>
      </c>
      <c r="D1" s="35"/>
      <c r="E1" s="36"/>
      <c r="F1" s="37"/>
    </row>
    <row r="2">
      <c r="A2" s="38" t="s">
        <v>32</v>
      </c>
      <c r="B2" s="39" t="s">
        <v>33</v>
      </c>
      <c r="C2" s="40">
        <v>1.0</v>
      </c>
      <c r="D2" s="36"/>
      <c r="E2" s="36"/>
      <c r="F2" s="41"/>
    </row>
    <row r="3">
      <c r="A3" s="42"/>
      <c r="B3" s="39" t="s">
        <v>34</v>
      </c>
      <c r="C3" s="40">
        <v>1.0</v>
      </c>
      <c r="D3" s="35"/>
      <c r="E3" s="36"/>
      <c r="F3" s="41"/>
    </row>
    <row r="4">
      <c r="A4" s="42"/>
      <c r="B4" s="39" t="s">
        <v>35</v>
      </c>
      <c r="C4" s="40">
        <v>1.0</v>
      </c>
      <c r="D4" s="35"/>
      <c r="E4" s="35"/>
    </row>
    <row r="5">
      <c r="A5" s="42"/>
      <c r="B5" s="39" t="s">
        <v>36</v>
      </c>
      <c r="C5" s="40">
        <v>1.0</v>
      </c>
      <c r="D5" s="35"/>
      <c r="E5" s="35"/>
    </row>
    <row r="6">
      <c r="A6" s="42"/>
      <c r="B6" s="39" t="s">
        <v>37</v>
      </c>
      <c r="C6" s="40">
        <v>1.0</v>
      </c>
      <c r="D6" s="35"/>
      <c r="E6" s="35"/>
    </row>
    <row r="7">
      <c r="A7" s="43"/>
      <c r="B7" s="39" t="s">
        <v>38</v>
      </c>
      <c r="C7" s="44">
        <v>0.5</v>
      </c>
      <c r="D7" s="45">
        <f>COUNTIF(B2:B7,"&lt;&gt;text")</f>
        <v>6</v>
      </c>
      <c r="E7" s="45">
        <f>(SUM(C2:C7)/D7)*10</f>
        <v>9.166666667</v>
      </c>
    </row>
    <row r="8">
      <c r="A8" s="46" t="s">
        <v>39</v>
      </c>
      <c r="B8" s="47" t="s">
        <v>40</v>
      </c>
      <c r="C8" s="48">
        <v>0.5</v>
      </c>
      <c r="D8" s="35"/>
      <c r="E8" s="35"/>
    </row>
    <row r="9">
      <c r="A9" s="42"/>
      <c r="B9" s="47" t="s">
        <v>41</v>
      </c>
      <c r="C9" s="48">
        <v>0.5</v>
      </c>
      <c r="D9" s="35"/>
      <c r="E9" s="35"/>
    </row>
    <row r="10">
      <c r="A10" s="42"/>
      <c r="B10" s="47" t="s">
        <v>42</v>
      </c>
      <c r="C10" s="48">
        <v>0.5</v>
      </c>
      <c r="D10" s="35"/>
      <c r="E10" s="35"/>
    </row>
    <row r="11">
      <c r="A11" s="42"/>
      <c r="B11" s="47" t="s">
        <v>43</v>
      </c>
      <c r="C11" s="48">
        <v>0.0</v>
      </c>
      <c r="D11" s="35"/>
      <c r="E11" s="35"/>
    </row>
    <row r="12">
      <c r="A12" s="42"/>
      <c r="B12" s="47" t="s">
        <v>44</v>
      </c>
      <c r="C12" s="48">
        <v>0.5</v>
      </c>
      <c r="D12" s="35"/>
      <c r="E12" s="35"/>
    </row>
    <row r="13">
      <c r="A13" s="42"/>
      <c r="B13" s="47" t="s">
        <v>45</v>
      </c>
      <c r="C13" s="49">
        <v>1.0</v>
      </c>
      <c r="D13" s="35"/>
      <c r="E13" s="35"/>
    </row>
    <row r="14">
      <c r="A14" s="42"/>
      <c r="B14" s="47" t="s">
        <v>46</v>
      </c>
      <c r="C14" s="49">
        <v>1.0</v>
      </c>
      <c r="D14" s="35"/>
      <c r="E14" s="35"/>
    </row>
    <row r="15">
      <c r="A15" s="42"/>
      <c r="B15" s="47" t="s">
        <v>47</v>
      </c>
      <c r="C15" s="48">
        <v>0.0</v>
      </c>
      <c r="D15" s="35"/>
      <c r="E15" s="35"/>
    </row>
    <row r="16">
      <c r="A16" s="42"/>
      <c r="B16" s="47" t="s">
        <v>48</v>
      </c>
      <c r="C16" s="48">
        <v>0.0</v>
      </c>
      <c r="D16" s="35"/>
      <c r="E16" s="35"/>
    </row>
    <row r="17">
      <c r="A17" s="42"/>
      <c r="B17" s="47" t="s">
        <v>49</v>
      </c>
      <c r="C17" s="49">
        <v>1.0</v>
      </c>
      <c r="D17" s="35"/>
      <c r="E17" s="35"/>
    </row>
    <row r="18">
      <c r="A18" s="42"/>
      <c r="B18" s="47" t="s">
        <v>50</v>
      </c>
      <c r="C18" s="49">
        <v>1.0</v>
      </c>
      <c r="D18" s="35"/>
      <c r="E18" s="35"/>
    </row>
    <row r="19">
      <c r="A19" s="43"/>
      <c r="B19" s="47" t="s">
        <v>51</v>
      </c>
      <c r="C19" s="48">
        <v>0.5</v>
      </c>
      <c r="D19" s="45">
        <f>COUNTIF(B8:B19,"&lt;&gt;text")</f>
        <v>12</v>
      </c>
      <c r="E19" s="45">
        <f>(SUM(C8:C19)/D19)*10</f>
        <v>5.416666667</v>
      </c>
    </row>
    <row r="20">
      <c r="A20" s="50" t="s">
        <v>52</v>
      </c>
      <c r="B20" s="51" t="s">
        <v>53</v>
      </c>
      <c r="C20" s="52">
        <v>1.0</v>
      </c>
      <c r="D20" s="35"/>
      <c r="E20" s="35"/>
    </row>
    <row r="21">
      <c r="A21" s="42"/>
      <c r="B21" s="51" t="s">
        <v>54</v>
      </c>
      <c r="C21" s="53">
        <v>0.5</v>
      </c>
      <c r="D21" s="35"/>
      <c r="E21" s="35"/>
    </row>
    <row r="22">
      <c r="A22" s="42"/>
      <c r="B22" s="51" t="s">
        <v>55</v>
      </c>
      <c r="C22" s="52">
        <v>1.0</v>
      </c>
      <c r="D22" s="35"/>
      <c r="E22" s="35"/>
    </row>
    <row r="23">
      <c r="A23" s="42"/>
      <c r="B23" s="51" t="s">
        <v>56</v>
      </c>
      <c r="C23" s="52">
        <v>1.0</v>
      </c>
      <c r="D23" s="36"/>
      <c r="E23" s="36"/>
      <c r="F23" s="41"/>
    </row>
    <row r="24">
      <c r="A24" s="42"/>
      <c r="B24" s="51" t="s">
        <v>57</v>
      </c>
      <c r="C24" s="52">
        <v>1.0</v>
      </c>
      <c r="D24" s="36"/>
      <c r="E24" s="36"/>
      <c r="F24" s="41"/>
    </row>
    <row r="25">
      <c r="A25" s="43"/>
      <c r="B25" s="51" t="s">
        <v>58</v>
      </c>
      <c r="C25" s="52">
        <v>1.0</v>
      </c>
      <c r="D25" s="54">
        <f>COUNTIF(B20:B25,"&lt;&gt;text")</f>
        <v>6</v>
      </c>
      <c r="E25" s="54">
        <f>(SUM(C20:C25)/D25)*10</f>
        <v>9.166666667</v>
      </c>
      <c r="F25" s="41"/>
    </row>
    <row r="26">
      <c r="A26" s="55" t="s">
        <v>59</v>
      </c>
      <c r="B26" s="56" t="s">
        <v>60</v>
      </c>
      <c r="C26" s="57">
        <v>1.0</v>
      </c>
      <c r="D26" s="36"/>
      <c r="E26" s="36"/>
      <c r="F26" s="41"/>
    </row>
    <row r="27">
      <c r="A27" s="42"/>
      <c r="B27" s="56" t="s">
        <v>61</v>
      </c>
      <c r="C27" s="57">
        <v>1.0</v>
      </c>
      <c r="D27" s="36"/>
      <c r="E27" s="36"/>
      <c r="F27" s="41"/>
    </row>
    <row r="28">
      <c r="A28" s="43"/>
      <c r="B28" s="56" t="s">
        <v>62</v>
      </c>
      <c r="C28" s="57">
        <v>1.0</v>
      </c>
      <c r="D28" s="54">
        <f>COUNTIF(B26:B28,"&lt;&gt;text")</f>
        <v>3</v>
      </c>
      <c r="E28" s="54">
        <f>(SUM(C26:C28)/D28)*10</f>
        <v>10</v>
      </c>
      <c r="F28" s="41"/>
    </row>
    <row r="29">
      <c r="B29" s="58">
        <f>COUNTIF(B2:B28,"&lt;&gt;text")</f>
        <v>27</v>
      </c>
      <c r="C29" s="58">
        <f>(SUM(C2:C28)/B29)*10</f>
        <v>7.592592593</v>
      </c>
    </row>
  </sheetData>
  <mergeCells count="4">
    <mergeCell ref="A2:A7"/>
    <mergeCell ref="A8:A19"/>
    <mergeCell ref="A20:A25"/>
    <mergeCell ref="A26:A28"/>
  </mergeCells>
  <drawing r:id="rId1"/>
</worksheet>
</file>