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<sst xmlns="http://schemas.openxmlformats.org/spreadsheetml/2006/main" count="73" uniqueCount="60">
  <si>
    <t>ID</t>
  </si>
  <si>
    <t>Questions/Assertions</t>
  </si>
  <si>
    <t>Comment</t>
  </si>
  <si>
    <t>The paper proposes the following contributions:</t>
  </si>
  <si>
    <t xml:space="preserve">Discusses challenges for cyber-physical systems of systems in manufacturing. Semi structured interviews at a company (actually Volvo CE believe it or not) to support formalisation of challenges in this context. Improve breakdown of buisness strategy, focus on systems instead of projects, ownership of systems at different levels, better managed interation, these are items found across all interviewees. RQS regard: (1) Atchitecture definitions (2) Challenges during development (3) What are expressed needs for the future developemnt of architectures. The authors consieres an architecture to contain 3 parts: Services at ICT systems, Off-board systems (e.g, severs), on board systems (e.g, sensors). Subjects refer to their context as product service systems. Most of the percieved needs for the future regard ways of working. </t>
  </si>
  <si>
    <t>&lt;add your comment here if any&gt;</t>
  </si>
  <si>
    <t>CPS Case Study / Example availability</t>
  </si>
  <si>
    <t>SECO Tools Availability (add repository or website in the comment)</t>
  </si>
  <si>
    <t>N</t>
  </si>
  <si>
    <t>No tools involved</t>
  </si>
  <si>
    <t>Related Challenge - See SPE paper (Write Others in comment cell)</t>
  </si>
  <si>
    <t>Data</t>
  </si>
  <si>
    <t>Requirements engineering</t>
  </si>
  <si>
    <t>Others</t>
  </si>
  <si>
    <t>n.a.</t>
  </si>
  <si>
    <t>Project focus apart from system, Lack of ownership, silos in development, poor integration, project management</t>
  </si>
  <si>
    <t>Does it contribute to answer RQ1?</t>
  </si>
  <si>
    <t>Y</t>
  </si>
  <si>
    <t>Does the paper present methods, tools, and benefits in terms of industry/academia collaboration? If so, write what methods, tools, and benefits in the comment column</t>
  </si>
  <si>
    <t>Does it contribute to answer RQ2?</t>
  </si>
  <si>
    <t>Application Domain(s) (at least one or domain independent)</t>
  </si>
  <si>
    <t>Construction</t>
  </si>
  <si>
    <t>Construction Equipment domain (VCE)</t>
  </si>
  <si>
    <t>Quality Evaluation (From 1 to 10) - From "Quality" Tab</t>
  </si>
  <si>
    <t>This paper has a pretty serious scientific method</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</si>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</sst>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i/>
      <color theme="1"/>
      <name val="Arial"/>
    </font>
    <font>
      <i/>
      <color theme="1"/>
      <name val="Arial"/>
    </font>
    <font/>
    <font>
      <sz val="12.0"/>
      <color theme="1"/>
      <name val="Lato"/>
    </font>
    <font>
      <sz val="11.0"/>
      <color theme="1"/>
      <name val="Calibri"/>
    </font>
  </fonts>
  <fills count="14">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4C7C3"/>
        <bgColor rgb="FFF4C7C3"/>
      </patternFill>
    </fill>
    <fill>
      <patternFill patternType="solid">
        <fgColor rgb="FFF3F3F3"/>
        <bgColor rgb="FFF3F3F3"/>
      </patternFill>
    </fill>
    <fill>
      <patternFill patternType="solid">
        <fgColor rgb="FFFCE8B2"/>
        <bgColor rgb="FFFCE8B2"/>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2" numFmtId="0" xfId="0" applyAlignment="1" applyBorder="1" applyFont="1">
      <alignment horizontal="center" shrinkToFit="0" vertical="top" wrapText="1"/>
    </xf>
    <xf borderId="0" fillId="0" fontId="1" numFmtId="0" xfId="0" applyAlignment="1" applyFont="1">
      <alignment vertical="bottom"/>
    </xf>
    <xf borderId="4" fillId="3" fontId="1" numFmtId="0" xfId="0" applyAlignment="1" applyBorder="1" applyFill="1" applyFont="1">
      <alignment horizontal="right" vertical="bottom"/>
    </xf>
    <xf borderId="5" fillId="3" fontId="1" numFmtId="1" xfId="0" applyAlignment="1" applyBorder="1" applyFont="1" applyNumberFormat="1">
      <alignment vertical="bottom"/>
    </xf>
    <xf borderId="6" fillId="3" fontId="3" numFmtId="1" xfId="0" applyAlignment="1" applyBorder="1" applyFont="1" applyNumberFormat="1">
      <alignment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Alignment="1" applyBorder="1" applyFont="1">
      <alignment horizontal="right" vertical="bottom"/>
    </xf>
    <xf borderId="16" fillId="3" fontId="1" numFmtId="0" xfId="0" applyAlignment="1" applyBorder="1" applyFont="1">
      <alignment vertical="bottom"/>
    </xf>
    <xf borderId="16" fillId="4" fontId="1" numFmtId="1" xfId="0" applyAlignment="1" applyBorder="1" applyFill="1" applyFont="1" applyNumberFormat="1">
      <alignment horizontal="right" vertical="bottom"/>
    </xf>
    <xf borderId="16" fillId="5" fontId="1" numFmtId="1" xfId="0" applyAlignment="1" applyBorder="1" applyFill="1" applyFont="1" applyNumberFormat="1">
      <alignment vertical="bottom"/>
    </xf>
    <xf borderId="15" fillId="3" fontId="3" numFmtId="1" xfId="0" applyAlignment="1" applyBorder="1" applyFont="1" applyNumberFormat="1">
      <alignment shrinkToFit="0" vertical="top" wrapText="1"/>
    </xf>
    <xf borderId="17" fillId="6" fontId="1" numFmtId="1" xfId="0" applyAlignment="1" applyBorder="1" applyFill="1" applyFont="1" applyNumberFormat="1">
      <alignment horizontal="right" vertical="bottom"/>
    </xf>
    <xf borderId="18" fillId="7" fontId="3" numFmtId="1" xfId="0" applyAlignment="1" applyBorder="1" applyFill="1" applyFont="1" applyNumberFormat="1">
      <alignment shrinkToFit="0" vertical="top" wrapText="1"/>
    </xf>
    <xf borderId="16" fillId="3" fontId="1" numFmtId="1" xfId="0" applyAlignment="1" applyBorder="1" applyFont="1" applyNumberFormat="1">
      <alignment horizontal="right" vertical="bottom"/>
    </xf>
    <xf borderId="16" fillId="8" fontId="1" numFmtId="1" xfId="0" applyAlignment="1" applyBorder="1" applyFill="1" applyFont="1" applyNumberFormat="1">
      <alignment horizontal="right" vertical="bottom"/>
    </xf>
    <xf borderId="18" fillId="3" fontId="3" numFmtId="1" xfId="0" applyAlignment="1" applyBorder="1" applyFont="1" applyNumberFormat="1">
      <alignment shrinkToFit="0" vertical="top" wrapText="1"/>
    </xf>
    <xf borderId="19" fillId="4" fontId="1" numFmtId="1" xfId="0" applyAlignment="1" applyBorder="1" applyFont="1" applyNumberFormat="1">
      <alignment horizontal="right" vertical="bottom"/>
    </xf>
    <xf borderId="20" fillId="5" fontId="1" numFmtId="1" xfId="0" applyAlignment="1" applyBorder="1" applyFont="1" applyNumberFormat="1">
      <alignment vertical="bottom"/>
    </xf>
    <xf borderId="16" fillId="3" fontId="1" numFmtId="0" xfId="0" applyAlignment="1" applyBorder="1" applyFont="1">
      <alignment shrinkToFit="0" vertical="bottom" wrapText="1"/>
    </xf>
    <xf borderId="19" fillId="6" fontId="1" numFmtId="1" xfId="0" applyAlignment="1" applyBorder="1" applyFont="1" applyNumberFormat="1">
      <alignment horizontal="right" vertical="bottom"/>
    </xf>
    <xf borderId="21" fillId="3" fontId="1" numFmtId="1" xfId="0" applyAlignment="1" applyBorder="1" applyFont="1" applyNumberFormat="1">
      <alignment horizontal="right" vertical="bottom"/>
    </xf>
    <xf borderId="21" fillId="8" fontId="1" numFmtId="1" xfId="0" applyAlignment="1" applyBorder="1" applyFont="1" applyNumberFormat="1">
      <alignment horizontal="right" vertical="bottom"/>
    </xf>
    <xf borderId="18" fillId="3" fontId="3" numFmtId="0" xfId="0" applyAlignment="1" applyBorder="1" applyFont="1">
      <alignment horizontal="right" shrinkToFit="0" vertical="top" wrapText="1"/>
    </xf>
    <xf borderId="0" fillId="3" fontId="5" numFmtId="0" xfId="0" applyAlignment="1" applyFont="1">
      <alignment vertical="bottom"/>
    </xf>
    <xf borderId="22" fillId="3" fontId="1" numFmtId="0" xfId="0" applyAlignment="1" applyBorder="1" applyFont="1">
      <alignment vertical="bottom"/>
    </xf>
    <xf borderId="23" fillId="9" fontId="6" numFmtId="0" xfId="0" applyAlignment="1" applyBorder="1" applyFill="1" applyFont="1">
      <alignment vertical="bottom"/>
    </xf>
    <xf borderId="0" fillId="0" fontId="1" numFmtId="0" xfId="0" applyAlignment="1" applyFont="1">
      <alignment vertical="bottom"/>
    </xf>
    <xf borderId="0" fillId="0" fontId="6" numFmtId="0" xfId="0" applyAlignment="1" applyFont="1">
      <alignment vertical="bottom"/>
    </xf>
    <xf borderId="24" fillId="10" fontId="6" numFmtId="0" xfId="0" applyAlignment="1" applyBorder="1" applyFill="1" applyFont="1">
      <alignment horizontal="center" textRotation="90" vertical="bottom"/>
    </xf>
    <xf borderId="25" fillId="10" fontId="6" numFmtId="0" xfId="0" applyAlignment="1" applyBorder="1" applyFont="1">
      <alignment vertical="bottom"/>
    </xf>
    <xf borderId="25" fillId="10"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1" numFmtId="0" xfId="0" applyAlignment="1" applyFont="1">
      <alignment horizontal="right" vertical="bottom"/>
    </xf>
    <xf borderId="24" fillId="11" fontId="6" numFmtId="0" xfId="0" applyAlignment="1" applyBorder="1" applyFill="1" applyFont="1">
      <alignment horizontal="center" textRotation="90" vertical="bottom"/>
    </xf>
    <xf borderId="25" fillId="11" fontId="6" numFmtId="0" xfId="0" applyAlignment="1" applyBorder="1" applyFont="1">
      <alignment vertical="bottom"/>
    </xf>
    <xf borderId="25" fillId="11" fontId="6" numFmtId="0" xfId="0" applyAlignment="1" applyBorder="1" applyFont="1">
      <alignment horizontal="right" vertical="bottom"/>
    </xf>
    <xf borderId="24" fillId="12" fontId="6" numFmtId="0" xfId="0" applyAlignment="1" applyBorder="1" applyFill="1" applyFont="1">
      <alignment horizontal="center" textRotation="90" vertical="bottom"/>
    </xf>
    <xf borderId="25" fillId="12" fontId="6" numFmtId="0" xfId="0" applyAlignment="1" applyBorder="1" applyFont="1">
      <alignment vertical="bottom"/>
    </xf>
    <xf borderId="25" fillId="12" fontId="6" numFmtId="0" xfId="0" applyAlignment="1" applyBorder="1" applyFont="1">
      <alignment horizontal="right" vertical="bottom"/>
    </xf>
    <xf borderId="0" fillId="0" fontId="1" numFmtId="0" xfId="0" applyAlignment="1" applyFont="1">
      <alignment horizontal="right" vertical="bottom"/>
    </xf>
    <xf borderId="24" fillId="13" fontId="6" numFmtId="0" xfId="0" applyAlignment="1" applyBorder="1" applyFill="1" applyFont="1">
      <alignment horizontal="center" textRotation="90" vertical="bottom"/>
    </xf>
    <xf borderId="25" fillId="13" fontId="6" numFmtId="0" xfId="0" applyAlignment="1" applyBorder="1" applyFont="1">
      <alignment vertical="bottom"/>
    </xf>
    <xf borderId="25" fillId="13" fontId="6" numFmtId="0" xfId="0" applyAlignment="1" applyBorder="1" applyFont="1">
      <alignment horizontal="right" vertical="bottom"/>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c r="J1" s="4"/>
      <c r="K1" s="4"/>
      <c r="L1" s="4"/>
      <c r="M1" s="4"/>
      <c r="N1" s="4"/>
      <c r="O1" s="4"/>
      <c r="P1" s="4"/>
      <c r="Q1" s="4"/>
      <c r="R1" s="4"/>
      <c r="S1" s="4"/>
      <c r="T1" s="4"/>
      <c r="U1" s="4"/>
      <c r="V1" s="4"/>
      <c r="W1" s="4"/>
      <c r="X1" s="4"/>
      <c r="Y1" s="4"/>
      <c r="Z1" s="4"/>
    </row>
    <row r="2" ht="15.75" customHeight="1">
      <c r="A2" s="5">
        <v>1.0</v>
      </c>
      <c r="B2" s="6" t="s">
        <v>3</v>
      </c>
      <c r="C2" s="7" t="s">
        <v>4</v>
      </c>
      <c r="D2" s="8"/>
      <c r="E2" s="8"/>
      <c r="F2" s="8"/>
      <c r="G2" s="8"/>
      <c r="H2" s="9"/>
      <c r="I2" s="10" t="s">
        <v>5</v>
      </c>
      <c r="J2" s="4"/>
      <c r="K2" s="4"/>
      <c r="L2" s="4"/>
      <c r="M2" s="4"/>
      <c r="N2" s="4"/>
      <c r="O2" s="4"/>
      <c r="P2" s="4"/>
      <c r="Q2" s="4"/>
      <c r="R2" s="4"/>
      <c r="S2" s="4"/>
      <c r="T2" s="4"/>
      <c r="U2" s="4"/>
      <c r="V2" s="4"/>
      <c r="W2" s="4"/>
      <c r="X2" s="4"/>
      <c r="Y2" s="4"/>
      <c r="Z2" s="4"/>
    </row>
    <row r="3" ht="150.75" customHeight="1">
      <c r="A3" s="11"/>
      <c r="B3" s="12"/>
      <c r="C3" s="13"/>
      <c r="D3" s="14"/>
      <c r="E3" s="14"/>
      <c r="F3" s="14"/>
      <c r="G3" s="14"/>
      <c r="H3" s="15"/>
      <c r="I3" s="16"/>
      <c r="J3" s="4"/>
      <c r="K3" s="4"/>
      <c r="L3" s="4"/>
      <c r="M3" s="4"/>
      <c r="N3" s="4"/>
      <c r="O3" s="4"/>
      <c r="P3" s="4"/>
      <c r="Q3" s="4"/>
      <c r="R3" s="4"/>
      <c r="S3" s="4"/>
      <c r="T3" s="4"/>
      <c r="U3" s="4"/>
      <c r="V3" s="4"/>
      <c r="W3" s="4"/>
      <c r="X3" s="4"/>
      <c r="Y3" s="4"/>
      <c r="Z3" s="4"/>
    </row>
    <row r="4" ht="15.75" customHeight="1">
      <c r="A4" s="17">
        <v>2.0</v>
      </c>
      <c r="B4" s="18" t="s">
        <v>6</v>
      </c>
      <c r="C4" s="19">
        <v>1.0</v>
      </c>
      <c r="D4" s="20"/>
      <c r="E4" s="20"/>
      <c r="F4" s="20"/>
      <c r="G4" s="20"/>
      <c r="H4" s="20"/>
      <c r="I4" s="21" t="s">
        <v>5</v>
      </c>
      <c r="J4" s="4"/>
      <c r="K4" s="4"/>
      <c r="L4" s="4"/>
      <c r="M4" s="4"/>
      <c r="N4" s="4"/>
      <c r="O4" s="4"/>
      <c r="P4" s="4"/>
      <c r="Q4" s="4"/>
      <c r="R4" s="4"/>
      <c r="S4" s="4"/>
      <c r="T4" s="4"/>
      <c r="U4" s="4"/>
      <c r="V4" s="4"/>
      <c r="W4" s="4"/>
      <c r="X4" s="4"/>
      <c r="Y4" s="4"/>
      <c r="Z4" s="4"/>
    </row>
    <row r="5" ht="15.75" customHeight="1">
      <c r="A5" s="17">
        <v>3.0</v>
      </c>
      <c r="B5" s="18" t="s">
        <v>7</v>
      </c>
      <c r="C5" s="22" t="s">
        <v>8</v>
      </c>
      <c r="D5" s="20"/>
      <c r="E5" s="20"/>
      <c r="F5" s="20"/>
      <c r="G5" s="20"/>
      <c r="H5" s="20"/>
      <c r="I5" s="23" t="s">
        <v>9</v>
      </c>
      <c r="J5" s="4"/>
      <c r="K5" s="4"/>
      <c r="L5" s="4"/>
      <c r="M5" s="4"/>
      <c r="N5" s="4"/>
      <c r="O5" s="4"/>
      <c r="P5" s="4"/>
      <c r="Q5" s="4"/>
      <c r="R5" s="4"/>
      <c r="S5" s="4"/>
      <c r="T5" s="4"/>
      <c r="U5" s="4"/>
      <c r="V5" s="4"/>
      <c r="W5" s="4"/>
      <c r="X5" s="4"/>
      <c r="Y5" s="4"/>
      <c r="Z5" s="4"/>
    </row>
    <row r="6" ht="15.75" customHeight="1">
      <c r="A6" s="17">
        <v>4.0</v>
      </c>
      <c r="B6" s="18" t="s">
        <v>10</v>
      </c>
      <c r="C6" s="24" t="s">
        <v>11</v>
      </c>
      <c r="D6" s="24" t="s">
        <v>12</v>
      </c>
      <c r="E6" s="24" t="s">
        <v>13</v>
      </c>
      <c r="F6" s="25" t="s">
        <v>14</v>
      </c>
      <c r="G6" s="25" t="s">
        <v>14</v>
      </c>
      <c r="H6" s="25" t="s">
        <v>14</v>
      </c>
      <c r="I6" s="26" t="s">
        <v>15</v>
      </c>
      <c r="J6" s="4"/>
      <c r="K6" s="4"/>
      <c r="L6" s="4"/>
      <c r="M6" s="4"/>
      <c r="N6" s="4"/>
      <c r="O6" s="4"/>
      <c r="P6" s="4"/>
      <c r="Q6" s="4"/>
      <c r="R6" s="4"/>
      <c r="S6" s="4"/>
      <c r="T6" s="4"/>
      <c r="U6" s="4"/>
      <c r="V6" s="4"/>
      <c r="W6" s="4"/>
      <c r="X6" s="4"/>
      <c r="Y6" s="4"/>
      <c r="Z6" s="4"/>
    </row>
    <row r="7" ht="15.75" customHeight="1">
      <c r="A7" s="17">
        <v>5.0</v>
      </c>
      <c r="B7" s="18" t="s">
        <v>16</v>
      </c>
      <c r="C7" s="27" t="s">
        <v>17</v>
      </c>
      <c r="D7" s="28"/>
      <c r="E7" s="28"/>
      <c r="F7" s="28"/>
      <c r="G7" s="28"/>
      <c r="H7" s="20"/>
      <c r="I7" s="26" t="s">
        <v>5</v>
      </c>
      <c r="J7" s="4"/>
      <c r="K7" s="4"/>
      <c r="L7" s="4"/>
      <c r="M7" s="4"/>
      <c r="N7" s="4"/>
      <c r="O7" s="4"/>
      <c r="P7" s="4"/>
      <c r="Q7" s="4"/>
      <c r="R7" s="4"/>
      <c r="S7" s="4"/>
      <c r="T7" s="4"/>
      <c r="U7" s="4"/>
      <c r="V7" s="4"/>
      <c r="W7" s="4"/>
      <c r="X7" s="4"/>
      <c r="Y7" s="4"/>
      <c r="Z7" s="4"/>
    </row>
    <row r="8">
      <c r="A8" s="17">
        <v>6.0</v>
      </c>
      <c r="B8" s="29" t="s">
        <v>18</v>
      </c>
      <c r="C8" s="30" t="s">
        <v>8</v>
      </c>
      <c r="D8" s="28"/>
      <c r="E8" s="28"/>
      <c r="F8" s="28"/>
      <c r="G8" s="28"/>
      <c r="H8" s="20"/>
      <c r="I8" s="26" t="s">
        <v>5</v>
      </c>
      <c r="J8" s="4"/>
      <c r="K8" s="4"/>
      <c r="L8" s="4"/>
      <c r="M8" s="4"/>
      <c r="N8" s="4"/>
      <c r="O8" s="4"/>
      <c r="P8" s="4"/>
      <c r="Q8" s="4"/>
      <c r="R8" s="4"/>
      <c r="S8" s="4"/>
      <c r="T8" s="4"/>
      <c r="U8" s="4"/>
      <c r="V8" s="4"/>
      <c r="W8" s="4"/>
      <c r="X8" s="4"/>
      <c r="Y8" s="4"/>
      <c r="Z8" s="4"/>
    </row>
    <row r="9" ht="15.75" customHeight="1">
      <c r="A9" s="17">
        <v>7.0</v>
      </c>
      <c r="B9" s="18" t="s">
        <v>19</v>
      </c>
      <c r="C9" s="30" t="s">
        <v>8</v>
      </c>
      <c r="D9" s="28"/>
      <c r="E9" s="28"/>
      <c r="F9" s="28"/>
      <c r="G9" s="28"/>
      <c r="H9" s="20"/>
      <c r="I9" s="23" t="s">
        <v>5</v>
      </c>
      <c r="J9" s="4"/>
      <c r="K9" s="4"/>
      <c r="L9" s="4"/>
      <c r="M9" s="4"/>
      <c r="N9" s="4"/>
      <c r="O9" s="4"/>
      <c r="P9" s="4"/>
      <c r="Q9" s="4"/>
      <c r="R9" s="4"/>
      <c r="S9" s="4"/>
      <c r="T9" s="4"/>
      <c r="U9" s="4"/>
      <c r="V9" s="4"/>
      <c r="W9" s="4"/>
      <c r="X9" s="4"/>
      <c r="Y9" s="4"/>
      <c r="Z9" s="4"/>
    </row>
    <row r="10" ht="15.75" customHeight="1">
      <c r="A10" s="17">
        <v>8.0</v>
      </c>
      <c r="B10" s="18" t="s">
        <v>20</v>
      </c>
      <c r="C10" s="31" t="s">
        <v>21</v>
      </c>
      <c r="D10" s="32" t="s">
        <v>14</v>
      </c>
      <c r="E10" s="32" t="s">
        <v>14</v>
      </c>
      <c r="F10" s="32" t="s">
        <v>14</v>
      </c>
      <c r="G10" s="32" t="s">
        <v>14</v>
      </c>
      <c r="H10" s="32" t="s">
        <v>14</v>
      </c>
      <c r="I10" s="26" t="s">
        <v>22</v>
      </c>
      <c r="J10" s="4"/>
      <c r="K10" s="4"/>
      <c r="L10" s="4"/>
      <c r="M10" s="4"/>
      <c r="N10" s="4"/>
      <c r="O10" s="4"/>
      <c r="P10" s="4"/>
      <c r="Q10" s="4"/>
      <c r="R10" s="4"/>
      <c r="S10" s="4"/>
      <c r="T10" s="4"/>
      <c r="U10" s="4"/>
      <c r="V10" s="4"/>
      <c r="W10" s="4"/>
      <c r="X10" s="4"/>
      <c r="Y10" s="4"/>
      <c r="Z10" s="4"/>
    </row>
    <row r="11" ht="15.75" customHeight="1">
      <c r="A11" s="17">
        <v>9.0</v>
      </c>
      <c r="B11" s="18" t="s">
        <v>23</v>
      </c>
      <c r="C11" s="33">
        <f>Quality!C29</f>
        <v>8.518518519</v>
      </c>
      <c r="D11" s="28"/>
      <c r="E11" s="28"/>
      <c r="F11" s="28"/>
      <c r="G11" s="28"/>
      <c r="H11" s="28"/>
      <c r="I11" s="23" t="s">
        <v>24</v>
      </c>
      <c r="J11" s="4"/>
      <c r="K11" s="4"/>
      <c r="L11" s="4"/>
      <c r="M11" s="4"/>
      <c r="N11" s="4"/>
      <c r="O11" s="4"/>
      <c r="P11" s="4"/>
      <c r="Q11" s="4"/>
      <c r="R11" s="4"/>
      <c r="S11" s="4"/>
      <c r="T11" s="4"/>
      <c r="U11" s="4"/>
      <c r="V11" s="4"/>
      <c r="W11" s="4"/>
      <c r="X11" s="4"/>
      <c r="Y11" s="4"/>
      <c r="Z11" s="4"/>
    </row>
    <row r="12" ht="15.7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c r="B14" s="34" t="s">
        <v>25</v>
      </c>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c r="B15" s="34" t="s">
        <v>26</v>
      </c>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5"/>
      <c r="B1" s="36" t="s">
        <v>27</v>
      </c>
      <c r="C1" s="36" t="s">
        <v>28</v>
      </c>
      <c r="D1" s="4"/>
      <c r="E1" s="37"/>
      <c r="F1" s="38"/>
    </row>
    <row r="2">
      <c r="A2" s="39" t="s">
        <v>29</v>
      </c>
      <c r="B2" s="40" t="s">
        <v>30</v>
      </c>
      <c r="C2" s="41">
        <v>1.0</v>
      </c>
      <c r="D2" s="37"/>
      <c r="E2" s="37"/>
      <c r="F2" s="42"/>
    </row>
    <row r="3">
      <c r="A3" s="43"/>
      <c r="B3" s="40" t="s">
        <v>31</v>
      </c>
      <c r="C3" s="41">
        <v>1.0</v>
      </c>
      <c r="D3" s="4"/>
      <c r="E3" s="37"/>
      <c r="F3" s="42"/>
    </row>
    <row r="4">
      <c r="A4" s="43"/>
      <c r="B4" s="40" t="s">
        <v>32</v>
      </c>
      <c r="C4" s="41">
        <v>1.0</v>
      </c>
      <c r="D4" s="4"/>
      <c r="E4" s="4"/>
    </row>
    <row r="5">
      <c r="A5" s="43"/>
      <c r="B5" s="40" t="s">
        <v>33</v>
      </c>
      <c r="C5" s="41">
        <v>1.0</v>
      </c>
      <c r="D5" s="4"/>
      <c r="E5" s="4"/>
    </row>
    <row r="6">
      <c r="A6" s="43"/>
      <c r="B6" s="40" t="s">
        <v>34</v>
      </c>
      <c r="C6" s="41">
        <v>1.0</v>
      </c>
      <c r="D6" s="4"/>
      <c r="E6" s="4"/>
    </row>
    <row r="7">
      <c r="A7" s="44"/>
      <c r="B7" s="40" t="s">
        <v>35</v>
      </c>
      <c r="C7" s="41">
        <v>1.0</v>
      </c>
      <c r="D7" s="45">
        <f>COUNTIF(B2:B7,"&lt;&gt;text")</f>
        <v>6</v>
      </c>
      <c r="E7" s="45">
        <f>(SUM(C2:C7)/D7)*10</f>
        <v>10</v>
      </c>
    </row>
    <row r="8">
      <c r="A8" s="46" t="s">
        <v>36</v>
      </c>
      <c r="B8" s="47" t="s">
        <v>37</v>
      </c>
      <c r="C8" s="48">
        <v>1.0</v>
      </c>
      <c r="D8" s="4"/>
      <c r="E8" s="4"/>
    </row>
    <row r="9">
      <c r="A9" s="43"/>
      <c r="B9" s="47" t="s">
        <v>38</v>
      </c>
      <c r="C9" s="48">
        <v>1.0</v>
      </c>
      <c r="D9" s="4"/>
      <c r="E9" s="4"/>
    </row>
    <row r="10">
      <c r="A10" s="43"/>
      <c r="B10" s="47" t="s">
        <v>39</v>
      </c>
      <c r="C10" s="48">
        <v>1.0</v>
      </c>
      <c r="D10" s="4"/>
      <c r="E10" s="4"/>
    </row>
    <row r="11">
      <c r="A11" s="43"/>
      <c r="B11" s="47" t="s">
        <v>40</v>
      </c>
      <c r="C11" s="48">
        <v>0.0</v>
      </c>
      <c r="D11" s="4"/>
      <c r="E11" s="4"/>
    </row>
    <row r="12">
      <c r="A12" s="43"/>
      <c r="B12" s="47" t="s">
        <v>41</v>
      </c>
      <c r="C12" s="48">
        <f>0.5</f>
        <v>0.5</v>
      </c>
      <c r="D12" s="4"/>
      <c r="E12" s="4"/>
    </row>
    <row r="13">
      <c r="A13" s="43"/>
      <c r="B13" s="47" t="s">
        <v>42</v>
      </c>
      <c r="C13" s="48">
        <v>1.0</v>
      </c>
      <c r="D13" s="4"/>
      <c r="E13" s="4"/>
    </row>
    <row r="14">
      <c r="A14" s="43"/>
      <c r="B14" s="47" t="s">
        <v>43</v>
      </c>
      <c r="C14" s="48">
        <v>1.0</v>
      </c>
      <c r="D14" s="4"/>
      <c r="E14" s="4"/>
    </row>
    <row r="15">
      <c r="A15" s="43"/>
      <c r="B15" s="47" t="s">
        <v>44</v>
      </c>
      <c r="C15" s="48">
        <v>1.0</v>
      </c>
      <c r="D15" s="4"/>
      <c r="E15" s="4"/>
    </row>
    <row r="16">
      <c r="A16" s="43"/>
      <c r="B16" s="47" t="s">
        <v>45</v>
      </c>
      <c r="C16" s="48">
        <v>0.5</v>
      </c>
      <c r="D16" s="4"/>
      <c r="E16" s="4"/>
    </row>
    <row r="17">
      <c r="A17" s="43"/>
      <c r="B17" s="47" t="s">
        <v>46</v>
      </c>
      <c r="C17" s="48">
        <v>1.0</v>
      </c>
      <c r="D17" s="4"/>
      <c r="E17" s="4"/>
    </row>
    <row r="18">
      <c r="A18" s="43"/>
      <c r="B18" s="47" t="s">
        <v>47</v>
      </c>
      <c r="C18" s="48">
        <v>1.0</v>
      </c>
      <c r="D18" s="4"/>
      <c r="E18" s="4"/>
    </row>
    <row r="19">
      <c r="A19" s="44"/>
      <c r="B19" s="47" t="s">
        <v>48</v>
      </c>
      <c r="C19" s="48">
        <v>0.5</v>
      </c>
      <c r="D19" s="45">
        <f>COUNTIF(B8:B19,"&lt;&gt;text")</f>
        <v>12</v>
      </c>
      <c r="E19" s="45">
        <f>(SUM(C8:C19)/D19)*10</f>
        <v>7.916666667</v>
      </c>
    </row>
    <row r="20">
      <c r="A20" s="49" t="s">
        <v>49</v>
      </c>
      <c r="B20" s="50" t="s">
        <v>50</v>
      </c>
      <c r="C20" s="51">
        <v>1.0</v>
      </c>
      <c r="D20" s="4"/>
      <c r="E20" s="4"/>
    </row>
    <row r="21">
      <c r="A21" s="43"/>
      <c r="B21" s="50" t="s">
        <v>51</v>
      </c>
      <c r="C21" s="51">
        <v>0.5</v>
      </c>
      <c r="D21" s="4"/>
      <c r="E21" s="4"/>
    </row>
    <row r="22">
      <c r="A22" s="43"/>
      <c r="B22" s="50" t="s">
        <v>52</v>
      </c>
      <c r="C22" s="51">
        <v>0.5</v>
      </c>
      <c r="D22" s="4"/>
      <c r="E22" s="4"/>
    </row>
    <row r="23">
      <c r="A23" s="43"/>
      <c r="B23" s="50" t="s">
        <v>53</v>
      </c>
      <c r="C23" s="51">
        <v>0.5</v>
      </c>
      <c r="D23" s="37"/>
      <c r="E23" s="37"/>
      <c r="F23" s="42"/>
    </row>
    <row r="24">
      <c r="A24" s="43"/>
      <c r="B24" s="50" t="s">
        <v>54</v>
      </c>
      <c r="C24" s="51">
        <v>1.0</v>
      </c>
      <c r="D24" s="37"/>
      <c r="E24" s="37"/>
      <c r="F24" s="42"/>
    </row>
    <row r="25">
      <c r="A25" s="44"/>
      <c r="B25" s="50" t="s">
        <v>55</v>
      </c>
      <c r="C25" s="51">
        <v>1.0</v>
      </c>
      <c r="D25" s="52">
        <f>COUNTIF(B20:B25,"&lt;&gt;text")</f>
        <v>6</v>
      </c>
      <c r="E25" s="52">
        <f>(SUM(C20:C25)/D25)*10</f>
        <v>7.5</v>
      </c>
      <c r="F25" s="42"/>
    </row>
    <row r="26">
      <c r="A26" s="53" t="s">
        <v>56</v>
      </c>
      <c r="B26" s="54" t="s">
        <v>57</v>
      </c>
      <c r="C26" s="55">
        <v>1.0</v>
      </c>
      <c r="D26" s="37"/>
      <c r="E26" s="37"/>
      <c r="F26" s="42"/>
    </row>
    <row r="27">
      <c r="A27" s="43"/>
      <c r="B27" s="54" t="s">
        <v>58</v>
      </c>
      <c r="C27" s="55">
        <v>1.0</v>
      </c>
      <c r="D27" s="37"/>
      <c r="E27" s="37"/>
      <c r="F27" s="42"/>
    </row>
    <row r="28">
      <c r="A28" s="44"/>
      <c r="B28" s="54" t="s">
        <v>59</v>
      </c>
      <c r="C28" s="55">
        <v>1.0</v>
      </c>
      <c r="D28" s="52">
        <f>COUNTIF(B26:B28,"&lt;&gt;text")</f>
        <v>3</v>
      </c>
      <c r="E28" s="52">
        <f>(SUM(C26:C28)/D28)*10</f>
        <v>10</v>
      </c>
      <c r="F28" s="42"/>
    </row>
    <row r="29">
      <c r="A29" s="4"/>
      <c r="B29" s="52">
        <f>COUNTIF(B2:B28,"&lt;&gt;text")</f>
        <v>27</v>
      </c>
      <c r="C29" s="52">
        <f>(SUM(C2:C28)/B29)*10</f>
        <v>8.518518519</v>
      </c>
    </row>
    <row r="30">
      <c r="A30" s="4"/>
      <c r="B30" s="4"/>
      <c r="C30" s="4"/>
    </row>
  </sheetData>
  <mergeCells count="4">
    <mergeCell ref="A2:A7"/>
    <mergeCell ref="A8:A19"/>
    <mergeCell ref="A20:A25"/>
    <mergeCell ref="A26:A28"/>
  </mergeCells>
  <drawing r:id="rId1"/>
</worksheet>
</file>